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T:\Marketing\2017\Websites\Onderwijs\Formulieren\"/>
    </mc:Choice>
  </mc:AlternateContent>
  <workbookProtection workbookAlgorithmName="SHA-512" workbookHashValue="tM3malGweBb0Zwoe78S6mHxTP3KN31b+tOJfVXxTplGYboBOgl5yue6pYf6oR59zqKVf8z+s29bD4nOm7nFonA==" workbookSaltValue="ntB3/o55wYCEQmdpcZ/BvQ==" workbookSpinCount="100000" lockStructure="1"/>
  <bookViews>
    <workbookView xWindow="3240" yWindow="465" windowWidth="25035" windowHeight="15495"/>
  </bookViews>
  <sheets>
    <sheet name="Aanvraag" sheetId="2" r:id="rId1"/>
    <sheet name="Bijlage" sheetId="4" r:id="rId2"/>
    <sheet name="vergoedingsbedragen" sheetId="3" state="hidden" r:id="rId3"/>
  </sheets>
  <definedNames>
    <definedName name="_xlnm.Print_Area" localSheetId="0">Aanvraag!$A$2:$K$72</definedName>
    <definedName name="_xlnm.Print_Area" localSheetId="1">Bijlage!$A$1:$K$58</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H56" i="2" l="1"/>
  <c r="I51" i="4" l="1"/>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I21" i="4"/>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I24" i="2"/>
  <c r="I25" i="2"/>
  <c r="I26" i="2"/>
  <c r="I27" i="2"/>
  <c r="H54" i="2" s="1"/>
  <c r="I28" i="2"/>
  <c r="I29" i="2"/>
  <c r="I30" i="2"/>
  <c r="I31" i="2"/>
  <c r="I32" i="2"/>
  <c r="I33" i="2"/>
  <c r="I34" i="2"/>
  <c r="I35" i="2"/>
  <c r="I36" i="2"/>
  <c r="I37" i="2"/>
  <c r="I38" i="2"/>
  <c r="I39" i="2"/>
  <c r="I40" i="2"/>
  <c r="I41" i="2"/>
  <c r="I42" i="2"/>
  <c r="I43" i="2"/>
  <c r="I44" i="2"/>
  <c r="I45" i="2"/>
  <c r="I46" i="2"/>
  <c r="I47" i="2"/>
  <c r="I48" i="2"/>
  <c r="I49" i="2"/>
  <c r="I50" i="2"/>
  <c r="I51" i="2"/>
  <c r="I52" i="2"/>
  <c r="I53" i="2"/>
  <c r="I23" i="2"/>
  <c r="C19" i="3"/>
  <c r="C20" i="3"/>
  <c r="C21" i="3"/>
  <c r="C22" i="3"/>
  <c r="C23" i="3"/>
  <c r="C24" i="3"/>
  <c r="C25" i="3"/>
  <c r="C26" i="3"/>
  <c r="C27" i="3"/>
  <c r="C28" i="3"/>
  <c r="C29" i="3"/>
  <c r="C30" i="3"/>
  <c r="C31" i="3"/>
</calcChain>
</file>

<file path=xl/comments1.xml><?xml version="1.0" encoding="utf-8"?>
<comments xmlns="http://schemas.openxmlformats.org/spreadsheetml/2006/main">
  <authors>
    <author>Rolf Banus</author>
  </authors>
  <commentList>
    <comment ref="B22" authorId="0" shapeId="0">
      <text>
        <r>
          <rPr>
            <sz val="9"/>
            <color indexed="81"/>
            <rFont val="Tahoma"/>
            <family val="2"/>
          </rPr>
          <t xml:space="preserve">Vul hier maand en jaar in:
Eerste 3 letters van de maand, streepje, jaar
De weekenddagen worden hieronder dan gekleurd.
</t>
        </r>
      </text>
    </comment>
  </commentList>
</comments>
</file>

<file path=xl/sharedStrings.xml><?xml version="1.0" encoding="utf-8"?>
<sst xmlns="http://schemas.openxmlformats.org/spreadsheetml/2006/main" count="55" uniqueCount="40">
  <si>
    <t>Medewerkernummer:</t>
  </si>
  <si>
    <t xml:space="preserve">Postcode en woonplaats: </t>
  </si>
  <si>
    <t>Adres:</t>
  </si>
  <si>
    <t>Naam en voorletters:</t>
  </si>
  <si>
    <t>Werkgeversnummer:</t>
  </si>
  <si>
    <t>(Incidentele reisdagen)</t>
  </si>
  <si>
    <t>Naam schoolbestuur:</t>
  </si>
  <si>
    <t>Vestigingsplaats schoolbestuur:</t>
  </si>
  <si>
    <t>Reiskosten woon-werkverkeer incidentele werkdagen</t>
  </si>
  <si>
    <t xml:space="preserve">Voor uitgebreide informatie verwijzen wij u naar de CAO-PO (artikel 7.3).
</t>
  </si>
  <si>
    <r>
      <t>*   Van ANWB</t>
    </r>
    <r>
      <rPr>
        <sz val="9"/>
        <rFont val="Arial"/>
        <family val="2"/>
      </rPr>
      <t xml:space="preserve"> </t>
    </r>
    <r>
      <rPr>
        <b/>
        <sz val="9"/>
        <rFont val="Arial"/>
        <family val="2"/>
      </rPr>
      <t>routeplanner (snelste route) de uitdraai van de vastgestelde afstand meesturen</t>
    </r>
  </si>
  <si>
    <t>geen vv</t>
  </si>
  <si>
    <t>wel vv</t>
  </si>
  <si>
    <t>km</t>
  </si>
  <si>
    <t>Handtekening namens werkgever 
(per ingevulde regel)</t>
  </si>
  <si>
    <r>
      <t>Deze bijlage s.v.p.</t>
    </r>
    <r>
      <rPr>
        <b/>
        <i/>
        <sz val="9"/>
        <color theme="1"/>
        <rFont val="Arial"/>
        <family val="2"/>
      </rPr>
      <t xml:space="preserve"> met pen invullen en iedere regel laten ondertekenen</t>
    </r>
    <r>
      <rPr>
        <i/>
        <sz val="9"/>
        <color theme="1"/>
        <rFont val="Arial"/>
        <family val="2"/>
      </rPr>
      <t>. 
Vul eerst de maand in. Vul km's met 1 decimaal achter komma.
Dit formulier is bedoeld als bijlage bij de aanvraag. Als op deze bijlage al de ingevulde regels door de school voor akkoord zijn ondertekend, dan hoeft de aanvraag zelf niet meer namens de werkgever te zijn ondertekend.
Neem vervolgens nog wel alle reisgegevens over op de aanvraag. Stuur aanvraag en bijlage samen met de uitdraaien van de routeplanner in.</t>
    </r>
  </si>
  <si>
    <r>
      <t xml:space="preserve">De werkgever ondertekent:
-  hierboven voor de gehele aanvraag  </t>
    </r>
    <r>
      <rPr>
        <b/>
        <sz val="8"/>
        <rFont val="Arial"/>
        <family val="2"/>
      </rPr>
      <t>OF</t>
    </r>
    <r>
      <rPr>
        <sz val="8"/>
        <rFont val="Arial"/>
        <family val="2"/>
      </rPr>
      <t xml:space="preserve">
-  op de eventueel meegestuurde bijlage op iedere regel.
</t>
    </r>
  </si>
  <si>
    <t>Aanvrager verklaart, dat hij/zij de voorgaande vragen naar waarheid heeft ingevuld.</t>
  </si>
  <si>
    <r>
      <t>*   ANWB</t>
    </r>
    <r>
      <rPr>
        <sz val="9"/>
        <rFont val="Arial"/>
        <family val="2"/>
      </rPr>
      <t xml:space="preserve"> </t>
    </r>
    <r>
      <rPr>
        <b/>
        <sz val="9"/>
        <rFont val="Arial"/>
        <family val="2"/>
      </rPr>
      <t>routeplanner (snelste route)</t>
    </r>
  </si>
  <si>
    <t xml:space="preserve"> . . . . . -20 . .</t>
  </si>
  <si>
    <t>Neem alle hierboven ingevulde reisgegevens in excel over op het AANVRAAG-formulier. 
Stuur de aanvraag en deze bijlage tesamen met de uitdraaien van de anwb-routeplanner in.</t>
  </si>
  <si>
    <r>
      <t>Dit formulier s.v.p.</t>
    </r>
    <r>
      <rPr>
        <b/>
        <i/>
        <sz val="9"/>
        <color theme="1"/>
        <rFont val="Arial"/>
        <family val="2"/>
      </rPr>
      <t xml:space="preserve"> in excel invullen</t>
    </r>
    <r>
      <rPr>
        <i/>
        <sz val="9"/>
        <color theme="1"/>
        <rFont val="Arial"/>
        <family val="2"/>
      </rPr>
      <t>, printen en (laten) ondertekenen. Vul eerst de maand in. Vul km's met 1 decimaal achter komma.
Het formulier is bestemd voor oproepkrachten en voor werknemers die naast hun wekelijkse reisdagen nog incidenteel extra dagen werken.</t>
    </r>
  </si>
  <si>
    <t>voor al de bovenvermeldde scholen (één per school).</t>
  </si>
  <si>
    <t>Incidenteel (Primair Onderwijs)</t>
  </si>
  <si>
    <t>MAAND/JAAR</t>
  </si>
  <si>
    <t>KM'S ENKELE REIS</t>
  </si>
  <si>
    <t>VERVANGING JA/NEE</t>
  </si>
  <si>
    <t>BEDRAG</t>
  </si>
  <si>
    <t xml:space="preserve">SCHOOLNAAM       </t>
  </si>
  <si>
    <t>AANVRAGER</t>
  </si>
  <si>
    <t>ONDERTEKENING</t>
  </si>
  <si>
    <t>DATUM</t>
  </si>
  <si>
    <t>HANDTEKENING AANVRAGER</t>
  </si>
  <si>
    <t>HANDTEKENING NAMENS DE WERKGEVER</t>
  </si>
  <si>
    <t>TOTAAL</t>
  </si>
  <si>
    <t>Vergoeding reiskosten woon-/werkverkeer</t>
  </si>
  <si>
    <t>SCHOOL POSTCODE HUISNR.</t>
  </si>
  <si>
    <t>Vergoeding reiskosten woon-/werkverkeer Incidenteel (Primair Onderwijs)</t>
  </si>
  <si>
    <t>BIJLAGE bij:</t>
  </si>
  <si>
    <t>WERKGEVER / INSTELLING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</si>
</sst>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yy"/>
    <numFmt numFmtId="165" formatCode="0.00;;;"/>
    <numFmt numFmtId="166" formatCode="&quot;€&quot;\ 0.00;;;"/>
    <numFmt numFmtId="167" formatCode="0.0;;;"/>
    <numFmt numFmtId="168" formatCode="mmm/yyyy"/>
    <numFmt numFmtId="169" formatCode="0.0\ &quot;KM&quot;"/>
  </numFmts>
  <fonts count="29" x14ac:knownFonts="1">
    <font>
      <sz val="11"/>
      <color theme="1"/>
      <name val="Arial"/>
      <family val="2"/>
    </font>
    <font>
      <sz val="9"/>
      <color theme="1"/>
      <name val="Verdana"/>
      <family val="2"/>
    </font>
    <font>
      <sz val="11"/>
      <color theme="1"/>
      <name val="Arial"/>
      <family val="2"/>
    </font>
    <font>
      <b/>
      <sz val="11"/>
      <color theme="1"/>
      <name val="Arial"/>
      <family val="2"/>
    </font>
    <font>
      <sz val="9"/>
      <name val="Arial"/>
      <family val="2"/>
    </font>
    <font>
      <sz val="9"/>
      <color theme="1"/>
      <name val="Arial"/>
      <family val="2"/>
    </font>
    <font>
      <b/>
      <u/>
      <sz val="9"/>
      <name val="Arial"/>
      <family val="2"/>
    </font>
    <font>
      <i/>
      <sz val="8"/>
      <name val="Arial"/>
      <family val="2"/>
    </font>
    <font>
      <i/>
      <sz val="9"/>
      <color theme="1"/>
      <name val="Arial"/>
      <family val="2"/>
    </font>
    <font>
      <u/>
      <sz val="9"/>
      <name val="Arial"/>
      <family val="2"/>
    </font>
    <font>
      <b/>
      <sz val="9"/>
      <name val="Arial"/>
      <family val="2"/>
    </font>
    <font>
      <sz val="8"/>
      <name val="Arial"/>
      <family val="2"/>
    </font>
    <font>
      <b/>
      <sz val="8"/>
      <name val="Arial"/>
      <family val="2"/>
    </font>
    <font>
      <b/>
      <sz val="9"/>
      <color theme="1"/>
      <name val="Arial"/>
      <family val="2"/>
    </font>
    <font>
      <b/>
      <i/>
      <sz val="9"/>
      <color theme="1"/>
      <name val="Arial"/>
      <family val="2"/>
    </font>
    <font>
      <b/>
      <sz val="16"/>
      <color theme="1"/>
      <name val="Arial"/>
      <family val="2"/>
    </font>
    <font>
      <b/>
      <sz val="9"/>
      <color rgb="FFFF0000"/>
      <name val="Arial"/>
      <family val="2"/>
    </font>
    <font>
      <b/>
      <sz val="11"/>
      <color rgb="FFFF0000"/>
      <name val="Arial"/>
      <family val="2"/>
    </font>
    <font>
      <b/>
      <sz val="12"/>
      <color theme="1"/>
      <name val="Arial"/>
      <family val="2"/>
    </font>
    <font>
      <b/>
      <sz val="11"/>
      <name val="Arial"/>
      <family val="2"/>
    </font>
    <font>
      <sz val="20"/>
      <name val="Arial"/>
      <family val="2"/>
    </font>
    <font>
      <u/>
      <sz val="11"/>
      <color theme="10"/>
      <name val="Arial"/>
      <family val="2"/>
    </font>
    <font>
      <u/>
      <sz val="11"/>
      <color theme="11"/>
      <name val="Arial"/>
      <family val="2"/>
    </font>
    <font>
      <b/>
      <sz val="8"/>
      <color rgb="FFFFFFFF"/>
      <name val="Arial"/>
      <family val="2"/>
    </font>
    <font>
      <b/>
      <sz val="12"/>
      <color rgb="FF41A336"/>
      <name val="Arial"/>
      <family val="2"/>
    </font>
    <font>
      <sz val="9"/>
      <color indexed="81"/>
      <name val="Tahoma"/>
      <family val="2"/>
    </font>
    <font>
      <b/>
      <sz val="11"/>
      <color rgb="FFFFFFFF"/>
      <name val="Arial"/>
      <family val="2"/>
    </font>
    <font>
      <sz val="8"/>
      <color theme="1"/>
      <name val="Arial"/>
      <family val="2"/>
    </font>
    <font>
      <b/>
      <sz val="8"/>
      <color theme="1"/>
      <name val="Arial"/>
      <family val="2"/>
    </font>
  </fonts>
  <fills count="5">
    <fill>
      <patternFill patternType="none"/>
    </fill>
    <fill>
      <patternFill patternType="gray125"/>
    </fill>
    <fill>
      <patternFill patternType="solid">
        <fgColor theme="0"/>
        <bgColor indexed="64"/>
      </patternFill>
    </fill>
    <fill>
      <patternFill patternType="solid">
        <fgColor rgb="FF95C882"/>
        <bgColor indexed="64"/>
      </patternFill>
    </fill>
    <fill>
      <patternFill patternType="solid">
        <fgColor rgb="FF41A336"/>
        <bgColor rgb="FF000000"/>
      </patternFill>
    </fill>
  </fills>
  <borders count="20">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s>
  <cellStyleXfs count="10">
    <xf numFmtId="0" fontId="0" fillId="0" borderId="0"/>
    <xf numFmtId="0" fontId="1" fillId="0" borderId="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156">
    <xf numFmtId="0" fontId="0" fillId="0" borderId="0" xfId="0"/>
    <xf numFmtId="0" fontId="0" fillId="0" borderId="13" xfId="0" applyBorder="1"/>
    <xf numFmtId="0" fontId="0" fillId="0" borderId="2" xfId="0" applyBorder="1"/>
    <xf numFmtId="0" fontId="0" fillId="0" borderId="12" xfId="0" applyBorder="1"/>
    <xf numFmtId="0" fontId="0" fillId="0" borderId="11" xfId="0" applyBorder="1"/>
    <xf numFmtId="0" fontId="0" fillId="0" borderId="0" xfId="0" applyBorder="1"/>
    <xf numFmtId="0" fontId="0" fillId="0" borderId="10" xfId="0" applyBorder="1"/>
    <xf numFmtId="0" fontId="0" fillId="0" borderId="9" xfId="0" applyBorder="1"/>
    <xf numFmtId="0" fontId="0" fillId="0" borderId="1" xfId="0" applyBorder="1"/>
    <xf numFmtId="0" fontId="0" fillId="0" borderId="8" xfId="0" applyBorder="1"/>
    <xf numFmtId="0" fontId="0" fillId="0" borderId="0" xfId="0" applyAlignment="1">
      <alignment horizontal="right"/>
    </xf>
    <xf numFmtId="0" fontId="4" fillId="0" borderId="0" xfId="1" applyFont="1" applyBorder="1" applyAlignment="1" applyProtection="1">
      <protection hidden="1"/>
    </xf>
    <xf numFmtId="0" fontId="5" fillId="0" borderId="0" xfId="1" applyFont="1" applyAlignment="1" applyProtection="1">
      <protection hidden="1"/>
    </xf>
    <xf numFmtId="0" fontId="4" fillId="0" borderId="0" xfId="1" applyFont="1" applyAlignment="1" applyProtection="1">
      <protection hidden="1"/>
    </xf>
    <xf numFmtId="0" fontId="6" fillId="0" borderId="0" xfId="1" applyFont="1" applyAlignment="1" applyProtection="1">
      <protection hidden="1"/>
    </xf>
    <xf numFmtId="0" fontId="5" fillId="0" borderId="0" xfId="1" applyFont="1" applyBorder="1" applyAlignment="1" applyProtection="1">
      <protection hidden="1"/>
    </xf>
    <xf numFmtId="0" fontId="5" fillId="0" borderId="0" xfId="1" applyFont="1" applyAlignment="1" applyProtection="1">
      <alignment horizontal="left"/>
      <protection hidden="1"/>
    </xf>
    <xf numFmtId="0" fontId="4" fillId="0" borderId="0" xfId="1" applyFont="1" applyBorder="1" applyAlignment="1" applyProtection="1">
      <alignment horizontal="left"/>
      <protection hidden="1"/>
    </xf>
    <xf numFmtId="0" fontId="4" fillId="0" borderId="6" xfId="1" applyFont="1" applyBorder="1" applyAlignment="1" applyProtection="1">
      <protection hidden="1"/>
    </xf>
    <xf numFmtId="0" fontId="5" fillId="0" borderId="6" xfId="1" applyFont="1" applyBorder="1" applyAlignment="1" applyProtection="1">
      <protection hidden="1"/>
    </xf>
    <xf numFmtId="0" fontId="4" fillId="0" borderId="0" xfId="1" applyFont="1" applyAlignment="1" applyProtection="1">
      <alignment horizontal="left"/>
      <protection hidden="1"/>
    </xf>
    <xf numFmtId="0" fontId="4" fillId="0" borderId="0" xfId="1" applyFont="1" applyAlignment="1" applyProtection="1">
      <alignment vertical="top"/>
      <protection hidden="1"/>
    </xf>
    <xf numFmtId="0" fontId="4" fillId="0" borderId="0" xfId="1" applyNumberFormat="1" applyFont="1" applyBorder="1" applyAlignment="1" applyProtection="1">
      <alignment horizontal="left"/>
      <protection hidden="1"/>
    </xf>
    <xf numFmtId="0" fontId="7" fillId="0" borderId="0" xfId="1" applyFont="1" applyBorder="1" applyAlignment="1" applyProtection="1">
      <protection hidden="1"/>
    </xf>
    <xf numFmtId="0" fontId="8" fillId="0" borderId="0" xfId="1" applyFont="1" applyBorder="1" applyAlignment="1" applyProtection="1">
      <alignment horizontal="left" vertical="top"/>
      <protection hidden="1"/>
    </xf>
    <xf numFmtId="0" fontId="9" fillId="0" borderId="0" xfId="1" applyFont="1" applyAlignment="1" applyProtection="1">
      <protection hidden="1"/>
    </xf>
    <xf numFmtId="0" fontId="9" fillId="0" borderId="12" xfId="1" applyFont="1" applyBorder="1" applyAlignment="1" applyProtection="1">
      <protection hidden="1"/>
    </xf>
    <xf numFmtId="0" fontId="13" fillId="0" borderId="9" xfId="1" applyFont="1" applyFill="1" applyBorder="1" applyAlignment="1" applyProtection="1">
      <protection hidden="1"/>
    </xf>
    <xf numFmtId="0" fontId="5" fillId="0" borderId="8" xfId="1" applyFont="1" applyFill="1" applyBorder="1" applyAlignment="1" applyProtection="1">
      <protection hidden="1"/>
    </xf>
    <xf numFmtId="0" fontId="5" fillId="0" borderId="0" xfId="1" applyFont="1" applyFill="1" applyBorder="1" applyAlignment="1" applyProtection="1">
      <protection hidden="1"/>
    </xf>
    <xf numFmtId="0" fontId="0" fillId="0" borderId="0" xfId="0" applyAlignment="1" applyProtection="1">
      <protection hidden="1"/>
    </xf>
    <xf numFmtId="0" fontId="4" fillId="0" borderId="0" xfId="1" applyFont="1" applyFill="1" applyBorder="1" applyAlignment="1" applyProtection="1">
      <alignment horizontal="left"/>
      <protection hidden="1"/>
    </xf>
    <xf numFmtId="0" fontId="5" fillId="0" borderId="0" xfId="1" applyFont="1" applyFill="1" applyBorder="1" applyAlignment="1" applyProtection="1">
      <alignment horizontal="left"/>
      <protection hidden="1"/>
    </xf>
    <xf numFmtId="0" fontId="13" fillId="0" borderId="0" xfId="1" applyFont="1" applyFill="1" applyBorder="1" applyAlignment="1" applyProtection="1">
      <alignment horizontal="right"/>
      <protection hidden="1"/>
    </xf>
    <xf numFmtId="0" fontId="5" fillId="0" borderId="0" xfId="1" applyFont="1" applyFill="1" applyBorder="1" applyAlignment="1" applyProtection="1">
      <alignment horizontal="center"/>
      <protection hidden="1"/>
    </xf>
    <xf numFmtId="0" fontId="10" fillId="0" borderId="0" xfId="1" applyFont="1" applyBorder="1" applyAlignment="1" applyProtection="1">
      <protection hidden="1"/>
    </xf>
    <xf numFmtId="0" fontId="4" fillId="0" borderId="0" xfId="1" applyFont="1" applyFill="1" applyBorder="1" applyAlignment="1" applyProtection="1">
      <protection hidden="1"/>
    </xf>
    <xf numFmtId="0" fontId="7" fillId="0" borderId="6" xfId="1" applyFont="1" applyFill="1" applyBorder="1" applyAlignment="1" applyProtection="1">
      <alignment horizontal="left" vertical="top"/>
      <protection hidden="1"/>
    </xf>
    <xf numFmtId="0" fontId="7" fillId="0" borderId="0" xfId="1" applyFont="1" applyFill="1" applyBorder="1" applyAlignment="1" applyProtection="1">
      <alignment horizontal="left"/>
      <protection hidden="1"/>
    </xf>
    <xf numFmtId="0" fontId="6" fillId="0" borderId="0" xfId="1" applyFont="1" applyBorder="1" applyAlignment="1" applyProtection="1">
      <protection hidden="1"/>
    </xf>
    <xf numFmtId="0" fontId="9" fillId="0" borderId="0" xfId="1" applyFont="1" applyBorder="1" applyAlignment="1" applyProtection="1">
      <protection hidden="1"/>
    </xf>
    <xf numFmtId="164" fontId="12" fillId="0" borderId="0" xfId="1" applyNumberFormat="1" applyFont="1" applyFill="1" applyBorder="1" applyAlignment="1" applyProtection="1">
      <alignment horizontal="left"/>
      <protection hidden="1"/>
    </xf>
    <xf numFmtId="164" fontId="11" fillId="0" borderId="0" xfId="1" applyNumberFormat="1" applyFont="1" applyFill="1" applyBorder="1" applyAlignment="1" applyProtection="1">
      <alignment horizontal="left"/>
      <protection hidden="1"/>
    </xf>
    <xf numFmtId="0" fontId="11" fillId="0" borderId="0" xfId="1" applyFont="1" applyBorder="1" applyAlignment="1" applyProtection="1">
      <alignment horizontal="center"/>
      <protection hidden="1"/>
    </xf>
    <xf numFmtId="0" fontId="11" fillId="0" borderId="0" xfId="1" applyFont="1" applyBorder="1" applyAlignment="1" applyProtection="1">
      <protection hidden="1"/>
    </xf>
    <xf numFmtId="0" fontId="2" fillId="0" borderId="0" xfId="0" applyFont="1" applyAlignment="1" applyProtection="1">
      <alignment wrapText="1"/>
      <protection hidden="1"/>
    </xf>
    <xf numFmtId="0" fontId="5" fillId="0" borderId="0" xfId="1" applyFont="1" applyAlignment="1" applyProtection="1">
      <alignment horizontal="left" vertical="top"/>
      <protection hidden="1"/>
    </xf>
    <xf numFmtId="0" fontId="0" fillId="0" borderId="0" xfId="0" applyBorder="1" applyAlignment="1" applyProtection="1">
      <alignment horizontal="left"/>
      <protection hidden="1"/>
    </xf>
    <xf numFmtId="0" fontId="0" fillId="0" borderId="0" xfId="0" applyAlignment="1" applyProtection="1">
      <alignment horizontal="left"/>
      <protection hidden="1"/>
    </xf>
    <xf numFmtId="0" fontId="3" fillId="0" borderId="0" xfId="0" applyFont="1" applyAlignment="1" applyProtection="1">
      <alignment wrapText="1"/>
      <protection hidden="1"/>
    </xf>
    <xf numFmtId="166" fontId="15" fillId="0" borderId="0" xfId="1" applyNumberFormat="1" applyFont="1" applyFill="1" applyBorder="1" applyAlignment="1" applyProtection="1">
      <protection hidden="1"/>
    </xf>
    <xf numFmtId="166" fontId="15" fillId="0" borderId="0" xfId="0" applyNumberFormat="1" applyFont="1" applyBorder="1" applyAlignment="1" applyProtection="1">
      <protection hidden="1"/>
    </xf>
    <xf numFmtId="0" fontId="11" fillId="0" borderId="7" xfId="1" applyFont="1" applyFill="1" applyBorder="1" applyAlignment="1" applyProtection="1">
      <alignment horizontal="center"/>
      <protection hidden="1"/>
    </xf>
    <xf numFmtId="165" fontId="5" fillId="0" borderId="4" xfId="1" applyNumberFormat="1" applyFont="1" applyFill="1" applyBorder="1" applyAlignment="1" applyProtection="1">
      <protection hidden="1"/>
    </xf>
    <xf numFmtId="0" fontId="5" fillId="0" borderId="3" xfId="1" applyFont="1" applyFill="1" applyBorder="1" applyAlignment="1" applyProtection="1">
      <protection hidden="1"/>
    </xf>
    <xf numFmtId="0" fontId="5" fillId="0" borderId="5" xfId="1" applyFont="1" applyFill="1" applyBorder="1" applyAlignment="1" applyProtection="1">
      <protection hidden="1"/>
    </xf>
    <xf numFmtId="0" fontId="5" fillId="0" borderId="0" xfId="1" applyFont="1" applyFill="1" applyBorder="1" applyAlignment="1" applyProtection="1">
      <alignment horizontal="left" vertical="top"/>
      <protection hidden="1"/>
    </xf>
    <xf numFmtId="0" fontId="2" fillId="0" borderId="0" xfId="0" applyFont="1" applyFill="1" applyBorder="1" applyAlignment="1" applyProtection="1">
      <alignment horizontal="left" vertical="top"/>
      <protection hidden="1"/>
    </xf>
    <xf numFmtId="17" fontId="18" fillId="0" borderId="15" xfId="1" applyNumberFormat="1" applyFont="1" applyFill="1" applyBorder="1" applyAlignment="1" applyProtection="1">
      <protection locked="0" hidden="1"/>
    </xf>
    <xf numFmtId="0" fontId="4" fillId="0" borderId="0" xfId="1" applyFont="1" applyBorder="1" applyAlignment="1" applyProtection="1">
      <alignment vertical="center"/>
      <protection hidden="1"/>
    </xf>
    <xf numFmtId="0" fontId="10" fillId="0" borderId="0" xfId="1" applyFont="1" applyBorder="1" applyAlignment="1" applyProtection="1">
      <alignment vertical="center"/>
      <protection hidden="1"/>
    </xf>
    <xf numFmtId="0" fontId="4" fillId="0" borderId="0"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166" fontId="15" fillId="0" borderId="0" xfId="0" applyNumberFormat="1" applyFont="1" applyBorder="1" applyAlignment="1" applyProtection="1">
      <alignment vertical="center"/>
      <protection hidden="1"/>
    </xf>
    <xf numFmtId="0" fontId="5" fillId="0" borderId="0" xfId="1" applyFont="1" applyAlignment="1" applyProtection="1">
      <alignment vertical="center"/>
      <protection hidden="1"/>
    </xf>
    <xf numFmtId="0" fontId="0" fillId="0" borderId="7" xfId="0" applyFill="1" applyBorder="1" applyAlignment="1" applyProtection="1">
      <protection hidden="1"/>
    </xf>
    <xf numFmtId="167" fontId="0" fillId="0" borderId="7" xfId="0" applyNumberFormat="1" applyFill="1" applyBorder="1" applyAlignment="1" applyProtection="1">
      <alignment horizontal="center"/>
      <protection hidden="1"/>
    </xf>
    <xf numFmtId="0" fontId="5" fillId="0" borderId="7" xfId="1" applyFont="1" applyFill="1" applyBorder="1" applyAlignment="1" applyProtection="1">
      <alignment horizontal="center"/>
      <protection hidden="1"/>
    </xf>
    <xf numFmtId="0" fontId="5" fillId="0" borderId="7" xfId="1" applyFont="1" applyFill="1" applyBorder="1" applyAlignment="1" applyProtection="1">
      <protection hidden="1"/>
    </xf>
    <xf numFmtId="167" fontId="5" fillId="0" borderId="7" xfId="1" applyNumberFormat="1" applyFont="1" applyFill="1" applyBorder="1" applyAlignment="1" applyProtection="1">
      <alignment horizontal="center"/>
      <protection hidden="1"/>
    </xf>
    <xf numFmtId="0" fontId="4" fillId="2" borderId="0" xfId="1" applyFont="1" applyFill="1" applyBorder="1" applyAlignment="1" applyProtection="1">
      <alignment horizontal="left"/>
      <protection hidden="1"/>
    </xf>
    <xf numFmtId="0" fontId="4" fillId="2" borderId="0" xfId="1" applyFont="1" applyFill="1" applyAlignment="1" applyProtection="1">
      <protection hidden="1"/>
    </xf>
    <xf numFmtId="0" fontId="4" fillId="2" borderId="0" xfId="1" applyFont="1" applyFill="1" applyAlignment="1" applyProtection="1">
      <alignment horizontal="left"/>
      <protection hidden="1"/>
    </xf>
    <xf numFmtId="0" fontId="20" fillId="2" borderId="0" xfId="1" applyFont="1" applyFill="1" applyBorder="1" applyAlignment="1" applyProtection="1">
      <protection hidden="1"/>
    </xf>
    <xf numFmtId="0" fontId="19" fillId="2" borderId="0" xfId="1" applyNumberFormat="1" applyFont="1" applyFill="1" applyBorder="1" applyAlignment="1" applyProtection="1">
      <alignment horizontal="centerContinuous" vertical="center"/>
      <protection hidden="1"/>
    </xf>
    <xf numFmtId="0" fontId="20" fillId="2" borderId="0" xfId="1" applyNumberFormat="1" applyFont="1" applyFill="1" applyBorder="1" applyAlignment="1" applyProtection="1">
      <alignment vertical="center"/>
      <protection hidden="1"/>
    </xf>
    <xf numFmtId="0" fontId="10" fillId="2" borderId="0" xfId="1" applyNumberFormat="1" applyFont="1" applyFill="1" applyBorder="1" applyAlignment="1" applyProtection="1">
      <alignment horizontal="left" vertical="center"/>
      <protection hidden="1"/>
    </xf>
    <xf numFmtId="0" fontId="19" fillId="2" borderId="0" xfId="1" applyNumberFormat="1" applyFont="1" applyFill="1" applyBorder="1" applyAlignment="1" applyProtection="1">
      <alignment horizontal="left" vertical="center"/>
      <protection hidden="1"/>
    </xf>
    <xf numFmtId="0" fontId="11" fillId="3" borderId="7" xfId="1" applyFont="1" applyFill="1" applyBorder="1" applyAlignment="1" applyProtection="1">
      <alignment horizontal="center"/>
      <protection hidden="1"/>
    </xf>
    <xf numFmtId="0" fontId="10" fillId="0" borderId="0" xfId="1" applyFont="1" applyAlignment="1" applyProtection="1">
      <protection hidden="1"/>
    </xf>
    <xf numFmtId="0" fontId="9" fillId="0" borderId="0" xfId="1" applyFont="1" applyAlignment="1" applyProtection="1">
      <alignment vertical="center"/>
      <protection hidden="1"/>
    </xf>
    <xf numFmtId="0" fontId="5" fillId="0" borderId="0" xfId="1" applyFont="1" applyBorder="1" applyAlignment="1" applyProtection="1">
      <alignment horizontal="left" vertical="center"/>
      <protection hidden="1"/>
    </xf>
    <xf numFmtId="0" fontId="0" fillId="0" borderId="0" xfId="0" applyBorder="1" applyAlignment="1" applyProtection="1">
      <alignment horizontal="left"/>
      <protection locked="0" hidden="1"/>
    </xf>
    <xf numFmtId="0" fontId="0" fillId="0" borderId="0" xfId="0" applyBorder="1" applyAlignment="1" applyProtection="1">
      <protection locked="0" hidden="1"/>
    </xf>
    <xf numFmtId="0" fontId="10" fillId="0" borderId="13" xfId="1" applyFont="1" applyBorder="1" applyAlignment="1" applyProtection="1">
      <protection hidden="1"/>
    </xf>
    <xf numFmtId="0" fontId="7" fillId="0" borderId="0" xfId="1" applyFont="1" applyFill="1" applyBorder="1" applyAlignment="1" applyProtection="1">
      <alignment horizontal="left" vertical="top"/>
      <protection hidden="1"/>
    </xf>
    <xf numFmtId="0" fontId="20" fillId="2" borderId="0" xfId="1" applyNumberFormat="1" applyFont="1" applyFill="1" applyBorder="1" applyAlignment="1" applyProtection="1">
      <alignment horizontal="left" vertical="center"/>
      <protection hidden="1"/>
    </xf>
    <xf numFmtId="49" fontId="4" fillId="0" borderId="3" xfId="1" applyNumberFormat="1" applyFont="1" applyBorder="1" applyAlignment="1" applyProtection="1">
      <alignment horizontal="left"/>
      <protection locked="0" hidden="1"/>
    </xf>
    <xf numFmtId="0" fontId="13" fillId="0" borderId="13" xfId="1" applyFont="1" applyFill="1" applyBorder="1" applyAlignment="1" applyProtection="1">
      <alignment horizontal="left" vertical="top"/>
      <protection hidden="1"/>
    </xf>
    <xf numFmtId="0" fontId="13" fillId="0" borderId="12" xfId="1" applyFont="1" applyFill="1" applyBorder="1" applyAlignment="1" applyProtection="1">
      <alignment horizontal="left" vertical="top"/>
      <protection hidden="1"/>
    </xf>
    <xf numFmtId="0" fontId="5" fillId="0" borderId="0" xfId="1" applyFont="1" applyAlignment="1" applyProtection="1">
      <alignment vertical="top"/>
      <protection hidden="1"/>
    </xf>
    <xf numFmtId="0" fontId="13" fillId="0" borderId="9" xfId="1" applyFont="1" applyFill="1" applyBorder="1" applyAlignment="1" applyProtection="1">
      <alignment horizontal="left" vertical="top"/>
      <protection hidden="1"/>
    </xf>
    <xf numFmtId="0" fontId="13" fillId="0" borderId="8" xfId="1" applyFont="1" applyFill="1" applyBorder="1" applyAlignment="1" applyProtection="1">
      <alignment horizontal="left" vertical="top"/>
      <protection hidden="1"/>
    </xf>
    <xf numFmtId="0" fontId="5" fillId="0" borderId="0" xfId="1" applyFont="1" applyFill="1" applyBorder="1" applyAlignment="1" applyProtection="1">
      <alignment vertical="top"/>
      <protection hidden="1"/>
    </xf>
    <xf numFmtId="168" fontId="24" fillId="0" borderId="15" xfId="1" applyNumberFormat="1" applyFont="1" applyFill="1" applyBorder="1" applyAlignment="1" applyProtection="1">
      <alignment horizontal="left" vertical="center" wrapText="1"/>
      <protection locked="0" hidden="1"/>
    </xf>
    <xf numFmtId="0" fontId="26" fillId="4" borderId="0" xfId="0" applyFont="1" applyFill="1" applyBorder="1" applyAlignment="1" applyProtection="1">
      <alignment vertical="center"/>
      <protection hidden="1"/>
    </xf>
    <xf numFmtId="49" fontId="4" fillId="0" borderId="0" xfId="1" applyNumberFormat="1" applyFont="1" applyBorder="1" applyAlignment="1" applyProtection="1">
      <alignment horizontal="left"/>
      <protection hidden="1"/>
    </xf>
    <xf numFmtId="49" fontId="5" fillId="0" borderId="0" xfId="1" applyNumberFormat="1" applyFont="1" applyBorder="1" applyAlignment="1" applyProtection="1">
      <protection hidden="1"/>
    </xf>
    <xf numFmtId="0" fontId="28" fillId="0" borderId="0" xfId="1" applyFont="1" applyFill="1" applyBorder="1" applyAlignment="1" applyProtection="1">
      <alignment horizontal="left" vertical="center"/>
      <protection hidden="1"/>
    </xf>
    <xf numFmtId="0" fontId="28" fillId="0" borderId="1" xfId="1" applyFont="1" applyFill="1" applyBorder="1" applyAlignment="1" applyProtection="1">
      <alignment horizontal="left" vertical="center" indent="1"/>
      <protection hidden="1"/>
    </xf>
    <xf numFmtId="0" fontId="28" fillId="0" borderId="1" xfId="1" applyFont="1" applyFill="1" applyBorder="1" applyAlignment="1" applyProtection="1">
      <alignment horizontal="left" vertical="center"/>
      <protection hidden="1"/>
    </xf>
    <xf numFmtId="0" fontId="28" fillId="0" borderId="1" xfId="0" applyFont="1" applyFill="1" applyBorder="1" applyAlignment="1" applyProtection="1">
      <alignment horizontal="left" vertical="center" indent="1"/>
      <protection hidden="1"/>
    </xf>
    <xf numFmtId="0" fontId="0" fillId="3" borderId="7" xfId="0" applyFill="1" applyBorder="1" applyAlignment="1" applyProtection="1">
      <alignment horizontal="left"/>
      <protection locked="0" hidden="1"/>
    </xf>
    <xf numFmtId="167" fontId="0" fillId="3" borderId="7" xfId="0" applyNumberFormat="1" applyFill="1" applyBorder="1" applyAlignment="1" applyProtection="1">
      <alignment horizontal="left"/>
      <protection locked="0" hidden="1"/>
    </xf>
    <xf numFmtId="0" fontId="5" fillId="3" borderId="7" xfId="1" applyFont="1" applyFill="1" applyBorder="1" applyAlignment="1" applyProtection="1">
      <alignment horizontal="left"/>
      <protection locked="0" hidden="1"/>
    </xf>
    <xf numFmtId="165" fontId="5" fillId="3" borderId="7" xfId="1" applyNumberFormat="1" applyFont="1" applyFill="1" applyBorder="1" applyAlignment="1" applyProtection="1">
      <alignment horizontal="left"/>
      <protection hidden="1"/>
    </xf>
    <xf numFmtId="0" fontId="0" fillId="3" borderId="4" xfId="0" applyFill="1" applyBorder="1" applyAlignment="1" applyProtection="1">
      <alignment horizontal="left"/>
      <protection locked="0" hidden="1"/>
    </xf>
    <xf numFmtId="0" fontId="0" fillId="0" borderId="5" xfId="0" applyBorder="1" applyAlignment="1">
      <alignment horizontal="left"/>
    </xf>
    <xf numFmtId="0" fontId="13" fillId="0" borderId="0" xfId="1" applyFont="1" applyAlignment="1" applyProtection="1">
      <alignment horizontal="left" vertical="top" wrapText="1"/>
      <protection hidden="1"/>
    </xf>
    <xf numFmtId="0" fontId="0" fillId="0" borderId="0" xfId="0" applyAlignment="1">
      <alignment wrapText="1"/>
    </xf>
    <xf numFmtId="0" fontId="11" fillId="0" borderId="0" xfId="1" applyFont="1" applyBorder="1" applyAlignment="1" applyProtection="1">
      <alignment horizontal="left" vertical="top" wrapText="1"/>
      <protection hidden="1"/>
    </xf>
    <xf numFmtId="0" fontId="0" fillId="0" borderId="0" xfId="0" applyBorder="1" applyAlignment="1">
      <alignment horizontal="left" vertical="top" wrapText="1"/>
    </xf>
    <xf numFmtId="166" fontId="15" fillId="0" borderId="16" xfId="1" applyNumberFormat="1" applyFont="1" applyFill="1" applyBorder="1" applyAlignment="1" applyProtection="1">
      <protection hidden="1"/>
    </xf>
    <xf numFmtId="166" fontId="15" fillId="0" borderId="17" xfId="1" applyNumberFormat="1" applyFont="1" applyFill="1" applyBorder="1" applyAlignment="1" applyProtection="1">
      <protection hidden="1"/>
    </xf>
    <xf numFmtId="166" fontId="15" fillId="0" borderId="18" xfId="1" applyNumberFormat="1" applyFont="1" applyFill="1" applyBorder="1" applyAlignment="1" applyProtection="1">
      <protection hidden="1"/>
    </xf>
    <xf numFmtId="166" fontId="15" fillId="0" borderId="19" xfId="1" applyNumberFormat="1" applyFont="1" applyFill="1" applyBorder="1" applyAlignment="1" applyProtection="1">
      <protection hidden="1"/>
    </xf>
    <xf numFmtId="0" fontId="5" fillId="0" borderId="0" xfId="1" applyFont="1" applyAlignment="1" applyProtection="1">
      <alignment horizontal="left" vertical="top" wrapText="1"/>
      <protection hidden="1"/>
    </xf>
    <xf numFmtId="0" fontId="2" fillId="0" borderId="0" xfId="0" applyFont="1" applyAlignment="1" applyProtection="1">
      <alignment horizontal="left" vertical="top" wrapText="1"/>
      <protection hidden="1"/>
    </xf>
    <xf numFmtId="169" fontId="15" fillId="0" borderId="16" xfId="1" applyNumberFormat="1" applyFont="1" applyFill="1" applyBorder="1" applyAlignment="1" applyProtection="1">
      <protection hidden="1"/>
    </xf>
    <xf numFmtId="169" fontId="0" fillId="0" borderId="17" xfId="0" applyNumberFormat="1" applyBorder="1" applyAlignment="1"/>
    <xf numFmtId="169" fontId="0" fillId="0" borderId="18" xfId="0" applyNumberFormat="1" applyBorder="1" applyAlignment="1"/>
    <xf numFmtId="169" fontId="0" fillId="0" borderId="19" xfId="0" applyNumberFormat="1" applyBorder="1" applyAlignment="1"/>
    <xf numFmtId="49" fontId="4" fillId="0" borderId="1" xfId="1" applyNumberFormat="1" applyFont="1" applyBorder="1" applyAlignment="1" applyProtection="1">
      <alignment horizontal="left"/>
      <protection locked="0" hidden="1"/>
    </xf>
    <xf numFmtId="49" fontId="0" fillId="0" borderId="1" xfId="0" applyNumberFormat="1" applyBorder="1" applyAlignment="1" applyProtection="1">
      <alignment horizontal="left"/>
      <protection locked="0" hidden="1"/>
    </xf>
    <xf numFmtId="49" fontId="4" fillId="0" borderId="3" xfId="1" applyNumberFormat="1" applyFont="1" applyBorder="1" applyAlignment="1" applyProtection="1">
      <alignment horizontal="left"/>
      <protection locked="0" hidden="1"/>
    </xf>
    <xf numFmtId="49" fontId="0" fillId="0" borderId="3" xfId="0" applyNumberFormat="1" applyBorder="1" applyAlignment="1" applyProtection="1">
      <alignment horizontal="left"/>
      <protection locked="0" hidden="1"/>
    </xf>
    <xf numFmtId="0" fontId="5" fillId="0" borderId="0" xfId="1" applyFont="1" applyBorder="1" applyAlignment="1" applyProtection="1">
      <protection locked="0" hidden="1"/>
    </xf>
    <xf numFmtId="0" fontId="0" fillId="0" borderId="0" xfId="0" applyBorder="1" applyAlignment="1" applyProtection="1">
      <protection locked="0" hidden="1"/>
    </xf>
    <xf numFmtId="0" fontId="0" fillId="0" borderId="0" xfId="0" applyAlignment="1" applyProtection="1">
      <protection locked="0" hidden="1"/>
    </xf>
    <xf numFmtId="0" fontId="0" fillId="0" borderId="1" xfId="0" applyBorder="1" applyAlignment="1" applyProtection="1">
      <protection locked="0" hidden="1"/>
    </xf>
    <xf numFmtId="164" fontId="4" fillId="0" borderId="0" xfId="1" applyNumberFormat="1" applyFont="1" applyFill="1" applyBorder="1" applyAlignment="1" applyProtection="1">
      <alignment horizontal="left"/>
      <protection locked="0" hidden="1"/>
    </xf>
    <xf numFmtId="0" fontId="0" fillId="0" borderId="0" xfId="0" applyAlignment="1" applyProtection="1">
      <alignment horizontal="left"/>
      <protection locked="0" hidden="1"/>
    </xf>
    <xf numFmtId="0" fontId="0" fillId="0" borderId="1" xfId="0" applyBorder="1" applyAlignment="1" applyProtection="1">
      <alignment horizontal="left"/>
      <protection locked="0" hidden="1"/>
    </xf>
    <xf numFmtId="0" fontId="0" fillId="0" borderId="0" xfId="0" applyBorder="1" applyAlignment="1" applyProtection="1">
      <alignment horizontal="left"/>
      <protection locked="0" hidden="1"/>
    </xf>
    <xf numFmtId="0" fontId="13" fillId="0" borderId="14" xfId="1" applyFont="1" applyBorder="1" applyAlignment="1" applyProtection="1">
      <alignment vertical="top"/>
      <protection hidden="1"/>
    </xf>
    <xf numFmtId="0" fontId="3" fillId="0" borderId="15" xfId="0" applyFont="1" applyBorder="1" applyAlignment="1" applyProtection="1">
      <alignment vertical="top"/>
      <protection hidden="1"/>
    </xf>
    <xf numFmtId="0" fontId="8" fillId="0" borderId="0" xfId="1" applyFont="1" applyBorder="1" applyAlignment="1" applyProtection="1">
      <alignment horizontal="left" vertical="top" wrapText="1"/>
      <protection hidden="1"/>
    </xf>
    <xf numFmtId="0" fontId="2" fillId="0" borderId="0" xfId="0" applyFont="1" applyBorder="1" applyAlignment="1" applyProtection="1">
      <alignment horizontal="left" vertical="top" wrapText="1"/>
      <protection hidden="1"/>
    </xf>
    <xf numFmtId="0" fontId="13" fillId="0" borderId="14" xfId="1" applyFont="1" applyBorder="1" applyAlignment="1" applyProtection="1">
      <alignment vertical="top" wrapText="1"/>
      <protection hidden="1"/>
    </xf>
    <xf numFmtId="0" fontId="3" fillId="0" borderId="15" xfId="0" applyFont="1" applyBorder="1" applyAlignment="1" applyProtection="1">
      <alignment vertical="top" wrapText="1"/>
      <protection hidden="1"/>
    </xf>
    <xf numFmtId="0" fontId="13" fillId="0" borderId="12" xfId="1" applyFont="1" applyFill="1" applyBorder="1" applyAlignment="1" applyProtection="1">
      <alignment vertical="top" wrapText="1"/>
      <protection hidden="1"/>
    </xf>
    <xf numFmtId="0" fontId="13" fillId="0" borderId="15" xfId="1" applyFont="1" applyFill="1" applyBorder="1" applyAlignment="1" applyProtection="1">
      <alignment vertical="top" wrapText="1"/>
      <protection hidden="1"/>
    </xf>
    <xf numFmtId="0" fontId="16" fillId="0" borderId="13" xfId="1" applyFont="1" applyFill="1" applyBorder="1" applyAlignment="1" applyProtection="1">
      <alignment vertical="center" wrapText="1"/>
      <protection hidden="1"/>
    </xf>
    <xf numFmtId="0" fontId="17" fillId="0" borderId="2" xfId="0" applyFont="1" applyBorder="1" applyAlignment="1" applyProtection="1">
      <alignment vertical="center" wrapText="1"/>
      <protection hidden="1"/>
    </xf>
    <xf numFmtId="0" fontId="17" fillId="0" borderId="12" xfId="0" applyFont="1" applyBorder="1" applyAlignment="1" applyProtection="1">
      <alignment vertical="center" wrapText="1"/>
      <protection hidden="1"/>
    </xf>
    <xf numFmtId="0" fontId="17" fillId="0" borderId="9" xfId="0" applyFont="1" applyBorder="1" applyAlignment="1" applyProtection="1">
      <alignment vertical="center" wrapText="1"/>
      <protection hidden="1"/>
    </xf>
    <xf numFmtId="0" fontId="17" fillId="0" borderId="1" xfId="0" applyFont="1" applyBorder="1" applyAlignment="1" applyProtection="1">
      <alignment vertical="center" wrapText="1"/>
      <protection hidden="1"/>
    </xf>
    <xf numFmtId="0" fontId="17" fillId="0" borderId="8" xfId="0" applyFont="1" applyBorder="1" applyAlignment="1" applyProtection="1">
      <alignment vertical="center" wrapText="1"/>
      <protection hidden="1"/>
    </xf>
    <xf numFmtId="0" fontId="0" fillId="0" borderId="4" xfId="0" applyFill="1" applyBorder="1" applyAlignment="1" applyProtection="1">
      <protection hidden="1"/>
    </xf>
    <xf numFmtId="0" fontId="0" fillId="0" borderId="5" xfId="0" applyFill="1" applyBorder="1" applyAlignment="1" applyProtection="1">
      <protection hidden="1"/>
    </xf>
    <xf numFmtId="0" fontId="8" fillId="0" borderId="4" xfId="1" applyFont="1" applyBorder="1" applyAlignment="1" applyProtection="1">
      <alignment horizontal="left" vertical="top" wrapText="1"/>
      <protection hidden="1"/>
    </xf>
    <xf numFmtId="0" fontId="2" fillId="0" borderId="3" xfId="0" applyFont="1" applyBorder="1" applyAlignment="1" applyProtection="1">
      <alignment horizontal="left" vertical="top" wrapText="1"/>
      <protection hidden="1"/>
    </xf>
    <xf numFmtId="0" fontId="2" fillId="0" borderId="5" xfId="0" applyFont="1" applyBorder="1" applyAlignment="1" applyProtection="1">
      <alignment horizontal="left" vertical="top" wrapText="1"/>
      <protection hidden="1"/>
    </xf>
    <xf numFmtId="0" fontId="23" fillId="4" borderId="0" xfId="0" applyFont="1" applyFill="1" applyBorder="1" applyAlignment="1" applyProtection="1">
      <alignment horizontal="center" vertical="center" wrapText="1"/>
      <protection hidden="1"/>
    </xf>
    <xf numFmtId="0" fontId="27" fillId="0" borderId="0" xfId="0" applyFont="1" applyAlignment="1">
      <alignment horizontal="center" vertical="center" wrapText="1"/>
    </xf>
    <xf numFmtId="0" fontId="27" fillId="0" borderId="1" xfId="0" applyFont="1" applyBorder="1" applyAlignment="1">
      <alignment horizontal="center" vertical="center" wrapText="1"/>
    </xf>
  </cellXfs>
  <cellStyles count="10">
    <cellStyle name="Gevolgde hyperlink" xfId="3" builtinId="9" hidden="1"/>
    <cellStyle name="Gevolgde hyperlink" xfId="5" builtinId="9" hidden="1"/>
    <cellStyle name="Gevolgde hyperlink" xfId="7" builtinId="9" hidden="1"/>
    <cellStyle name="Gevolgde hyperlink" xfId="9" builtinId="9" hidden="1"/>
    <cellStyle name="Hyperlink" xfId="2" builtinId="8" hidden="1"/>
    <cellStyle name="Hyperlink" xfId="4" builtinId="8" hidden="1"/>
    <cellStyle name="Hyperlink" xfId="6" builtinId="8" hidden="1"/>
    <cellStyle name="Hyperlink" xfId="8" builtinId="8" hidden="1"/>
    <cellStyle name="Standaard" xfId="0" builtinId="0"/>
    <cellStyle name="Standaard 2" xfId="1"/>
  </cellStyles>
  <dxfs count="4">
    <dxf>
      <numFmt numFmtId="170" formatCode=";;;"/>
    </dxf>
    <dxf>
      <fill>
        <patternFill patternType="none">
          <bgColor auto="1"/>
        </patternFill>
      </fill>
    </dxf>
    <dxf>
      <numFmt numFmtId="170" formatCode=";;;"/>
    </dxf>
    <dxf>
      <fill>
        <patternFill patternType="none">
          <bgColor auto="1"/>
        </patternFill>
      </fill>
    </dxf>
  </dxfs>
  <tableStyles count="0" defaultTableStyle="TableStyleMedium2" defaultPivotStyle="PivotStyleLight16"/>
  <colors>
    <mruColors>
      <color rgb="FFF2BDFF"/>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558800</xdr:colOff>
      <xdr:row>0</xdr:row>
      <xdr:rowOff>228601</xdr:rowOff>
    </xdr:from>
    <xdr:to>
      <xdr:col>10</xdr:col>
      <xdr:colOff>469900</xdr:colOff>
      <xdr:row>3</xdr:row>
      <xdr:rowOff>25401</xdr:rowOff>
    </xdr:to>
    <xdr:pic>
      <xdr:nvPicPr>
        <xdr:cNvPr id="4" name="Afbeelding 3" descr="onderwijs logo RG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00700" y="228601"/>
          <a:ext cx="2247900" cy="62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9526</xdr:colOff>
      <xdr:row>2</xdr:row>
      <xdr:rowOff>76200</xdr:rowOff>
    </xdr:from>
    <xdr:to>
      <xdr:col>10</xdr:col>
      <xdr:colOff>462307</xdr:colOff>
      <xdr:row>5</xdr:row>
      <xdr:rowOff>76200</xdr:rowOff>
    </xdr:to>
    <xdr:pic>
      <xdr:nvPicPr>
        <xdr:cNvPr id="3" name="Afbeelding 2" descr="onderwijs logo RG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6926" y="628650"/>
          <a:ext cx="1929156" cy="552450"/>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109"/>
  <sheetViews>
    <sheetView showGridLines="0" tabSelected="1" workbookViewId="0">
      <selection activeCell="D7" sqref="D7:G7"/>
    </sheetView>
  </sheetViews>
  <sheetFormatPr defaultColWidth="8.625" defaultRowHeight="12" x14ac:dyDescent="0.2"/>
  <cols>
    <col min="1" max="1" width="1.625" style="15" customWidth="1"/>
    <col min="2" max="2" width="11.875" style="12" customWidth="1"/>
    <col min="3" max="3" width="11.375" style="12" customWidth="1"/>
    <col min="4" max="4" width="24.375" style="12" customWidth="1"/>
    <col min="5" max="5" width="9.875" style="12" customWidth="1"/>
    <col min="6" max="6" width="7.125" style="12" customWidth="1"/>
    <col min="7" max="7" width="11.125" style="12" customWidth="1"/>
    <col min="8" max="8" width="5.625" style="12" customWidth="1"/>
    <col min="9" max="9" width="8.625" style="12" customWidth="1"/>
    <col min="10" max="10" width="5.125" style="12" customWidth="1"/>
    <col min="11" max="11" width="6.375" style="12" customWidth="1"/>
    <col min="12" max="16384" width="8.625" style="12"/>
  </cols>
  <sheetData>
    <row r="1" spans="1:11" ht="20.100000000000001" customHeight="1" x14ac:dyDescent="0.2"/>
    <row r="2" spans="1:11" s="71" customFormat="1" ht="24" customHeight="1" x14ac:dyDescent="0.35">
      <c r="A2" s="73"/>
      <c r="B2" s="86" t="s">
        <v>35</v>
      </c>
      <c r="C2" s="74"/>
      <c r="D2" s="74"/>
      <c r="E2" s="74"/>
      <c r="F2" s="74"/>
      <c r="G2" s="74"/>
      <c r="H2" s="74"/>
      <c r="I2" s="74"/>
      <c r="J2" s="74"/>
      <c r="K2" s="74"/>
    </row>
    <row r="3" spans="1:11" s="71" customFormat="1" ht="21.75" customHeight="1" x14ac:dyDescent="0.35">
      <c r="A3" s="73"/>
      <c r="B3" s="75" t="s">
        <v>23</v>
      </c>
      <c r="C3" s="74"/>
      <c r="D3" s="74"/>
      <c r="E3" s="74"/>
      <c r="F3" s="74"/>
      <c r="G3" s="74"/>
      <c r="H3" s="74"/>
      <c r="I3" s="74"/>
      <c r="J3" s="74"/>
      <c r="K3" s="74"/>
    </row>
    <row r="4" spans="1:11" s="72" customFormat="1" ht="27.95" customHeight="1" x14ac:dyDescent="0.2">
      <c r="A4" s="70"/>
      <c r="B4" s="76"/>
      <c r="C4" s="77"/>
      <c r="D4" s="77"/>
      <c r="E4" s="77"/>
      <c r="F4" s="77"/>
      <c r="G4" s="77"/>
      <c r="H4" s="77"/>
      <c r="I4" s="77"/>
      <c r="J4" s="77"/>
      <c r="K4" s="77"/>
    </row>
    <row r="5" spans="1:11" x14ac:dyDescent="0.2">
      <c r="A5" s="11"/>
      <c r="B5" s="13"/>
      <c r="C5" s="13"/>
      <c r="D5" s="13"/>
    </row>
    <row r="6" spans="1:11" ht="14.1" customHeight="1" x14ac:dyDescent="0.2">
      <c r="A6" s="11"/>
      <c r="B6" s="79" t="s">
        <v>39</v>
      </c>
      <c r="C6" s="13"/>
      <c r="D6" s="13"/>
    </row>
    <row r="7" spans="1:11" ht="18" customHeight="1" x14ac:dyDescent="0.2">
      <c r="A7" s="11"/>
      <c r="B7" s="13" t="s">
        <v>4</v>
      </c>
      <c r="D7" s="122"/>
      <c r="E7" s="123"/>
      <c r="F7" s="123"/>
      <c r="G7" s="123"/>
      <c r="H7" s="15"/>
      <c r="I7" s="16"/>
      <c r="J7" s="16"/>
      <c r="K7" s="16"/>
    </row>
    <row r="8" spans="1:11" ht="18" customHeight="1" x14ac:dyDescent="0.2">
      <c r="A8" s="11"/>
      <c r="B8" s="13" t="s">
        <v>6</v>
      </c>
      <c r="D8" s="124"/>
      <c r="E8" s="125"/>
      <c r="F8" s="125"/>
      <c r="G8" s="125"/>
      <c r="H8" s="17"/>
      <c r="I8" s="17"/>
      <c r="J8" s="17"/>
      <c r="K8" s="17"/>
    </row>
    <row r="9" spans="1:11" ht="18" customHeight="1" x14ac:dyDescent="0.2">
      <c r="A9" s="11"/>
      <c r="B9" s="13" t="s">
        <v>7</v>
      </c>
      <c r="D9" s="124"/>
      <c r="E9" s="125"/>
      <c r="F9" s="125"/>
      <c r="G9" s="125"/>
      <c r="H9" s="17"/>
      <c r="I9" s="17"/>
      <c r="J9" s="17"/>
      <c r="K9" s="17"/>
    </row>
    <row r="10" spans="1:11" ht="15" customHeight="1" thickBot="1" x14ac:dyDescent="0.25">
      <c r="A10" s="11"/>
      <c r="B10" s="18"/>
      <c r="C10" s="19"/>
      <c r="D10" s="18"/>
      <c r="E10" s="19"/>
      <c r="F10" s="19"/>
      <c r="G10" s="19"/>
      <c r="H10" s="19"/>
      <c r="I10" s="19"/>
      <c r="J10" s="19"/>
      <c r="K10" s="19"/>
    </row>
    <row r="11" spans="1:11" ht="14.1" customHeight="1" x14ac:dyDescent="0.2">
      <c r="A11" s="11"/>
      <c r="B11" s="79" t="s">
        <v>29</v>
      </c>
      <c r="C11" s="13"/>
    </row>
    <row r="12" spans="1:11" ht="17.25" customHeight="1" x14ac:dyDescent="0.2">
      <c r="A12" s="11"/>
      <c r="B12" s="13" t="s">
        <v>3</v>
      </c>
      <c r="D12" s="122"/>
      <c r="E12" s="123"/>
      <c r="F12" s="123"/>
      <c r="G12" s="123"/>
      <c r="H12" s="17"/>
      <c r="I12" s="17"/>
      <c r="J12" s="17"/>
      <c r="K12" s="17"/>
    </row>
    <row r="13" spans="1:11" ht="17.25" customHeight="1" x14ac:dyDescent="0.2">
      <c r="A13" s="11"/>
      <c r="B13" s="20" t="s">
        <v>2</v>
      </c>
      <c r="C13" s="20"/>
      <c r="D13" s="124"/>
      <c r="E13" s="125"/>
      <c r="F13" s="125"/>
      <c r="G13" s="125"/>
      <c r="H13" s="17"/>
      <c r="I13" s="17"/>
      <c r="J13" s="17"/>
      <c r="K13" s="17"/>
    </row>
    <row r="14" spans="1:11" ht="17.25" customHeight="1" x14ac:dyDescent="0.2">
      <c r="A14" s="11"/>
      <c r="B14" s="20" t="s">
        <v>1</v>
      </c>
      <c r="C14" s="20"/>
      <c r="D14" s="124"/>
      <c r="E14" s="125"/>
      <c r="F14" s="125"/>
      <c r="G14" s="125"/>
      <c r="H14" s="17"/>
      <c r="I14" s="17"/>
      <c r="J14" s="17"/>
      <c r="K14" s="17"/>
    </row>
    <row r="15" spans="1:11" ht="17.25" customHeight="1" x14ac:dyDescent="0.2">
      <c r="A15" s="11"/>
      <c r="B15" s="13" t="s">
        <v>0</v>
      </c>
      <c r="C15" s="21"/>
      <c r="D15" s="87"/>
      <c r="E15" s="22"/>
      <c r="F15" s="22"/>
      <c r="G15" s="15"/>
      <c r="H15" s="23"/>
      <c r="I15" s="15"/>
      <c r="J15" s="15"/>
      <c r="K15" s="15"/>
    </row>
    <row r="16" spans="1:11" ht="9" customHeight="1" thickBot="1" x14ac:dyDescent="0.25">
      <c r="A16" s="12"/>
      <c r="B16" s="19"/>
      <c r="C16" s="19"/>
      <c r="D16" s="19"/>
      <c r="E16" s="19"/>
      <c r="F16" s="19"/>
      <c r="G16" s="19"/>
      <c r="H16" s="19"/>
      <c r="I16" s="19"/>
      <c r="J16" s="19"/>
      <c r="K16" s="19"/>
    </row>
    <row r="17" spans="1:12" ht="9.9499999999999993" customHeight="1" x14ac:dyDescent="0.2">
      <c r="A17" s="12"/>
      <c r="B17" s="15"/>
      <c r="C17" s="15"/>
      <c r="D17" s="15"/>
      <c r="E17" s="15"/>
      <c r="F17" s="15"/>
      <c r="G17" s="15"/>
      <c r="H17" s="15"/>
      <c r="I17" s="15"/>
      <c r="J17" s="15"/>
      <c r="K17" s="15"/>
    </row>
    <row r="18" spans="1:12" ht="33" customHeight="1" x14ac:dyDescent="0.2">
      <c r="A18" s="12"/>
      <c r="B18" s="136" t="s">
        <v>21</v>
      </c>
      <c r="C18" s="137"/>
      <c r="D18" s="137"/>
      <c r="E18" s="137"/>
      <c r="F18" s="137"/>
      <c r="G18" s="137"/>
      <c r="H18" s="137"/>
      <c r="I18" s="137"/>
      <c r="J18" s="137"/>
      <c r="K18" s="137"/>
    </row>
    <row r="19" spans="1:12" ht="3" customHeight="1" x14ac:dyDescent="0.2">
      <c r="A19" s="12"/>
      <c r="B19" s="24"/>
      <c r="C19" s="24"/>
      <c r="D19" s="24"/>
      <c r="E19" s="24"/>
      <c r="F19" s="24"/>
      <c r="G19" s="24"/>
      <c r="H19" s="24"/>
      <c r="I19" s="24"/>
      <c r="J19" s="24"/>
      <c r="K19" s="24"/>
    </row>
    <row r="20" spans="1:12" s="64" customFormat="1" ht="15.95" customHeight="1" x14ac:dyDescent="0.2">
      <c r="B20" s="80" t="s">
        <v>8</v>
      </c>
      <c r="C20" s="80"/>
      <c r="D20" s="80"/>
    </row>
    <row r="21" spans="1:12" ht="12" customHeight="1" x14ac:dyDescent="0.2">
      <c r="A21" s="12"/>
      <c r="B21" s="84" t="s">
        <v>24</v>
      </c>
      <c r="C21" s="88" t="s">
        <v>28</v>
      </c>
      <c r="D21" s="89"/>
      <c r="E21" s="140" t="s">
        <v>36</v>
      </c>
      <c r="F21" s="138" t="s">
        <v>25</v>
      </c>
      <c r="G21" s="138" t="s">
        <v>26</v>
      </c>
      <c r="H21" s="90"/>
      <c r="I21" s="134" t="s">
        <v>27</v>
      </c>
    </row>
    <row r="22" spans="1:12" ht="30" customHeight="1" x14ac:dyDescent="0.2">
      <c r="A22" s="12"/>
      <c r="B22" s="94">
        <v>43040</v>
      </c>
      <c r="C22" s="91"/>
      <c r="D22" s="92"/>
      <c r="E22" s="141"/>
      <c r="F22" s="139"/>
      <c r="G22" s="139"/>
      <c r="H22" s="93"/>
      <c r="I22" s="135"/>
      <c r="J22" s="29"/>
      <c r="K22" s="29"/>
    </row>
    <row r="23" spans="1:12" ht="13.5" customHeight="1" x14ac:dyDescent="0.2">
      <c r="A23" s="12"/>
      <c r="B23" s="78">
        <v>1</v>
      </c>
      <c r="C23" s="106"/>
      <c r="D23" s="107"/>
      <c r="E23" s="102"/>
      <c r="F23" s="103"/>
      <c r="G23" s="104"/>
      <c r="H23" s="48"/>
      <c r="I23" s="105">
        <f>ROUND(IF(OR(G23="ja",G23="j"),VLOOKUP(F23,vergoedingsbedragen!$B$3:$D$32,3,1),VLOOKUP(F23,vergoedingsbedragen!$B$3:$D$32,2,1))/4.35,2)</f>
        <v>0</v>
      </c>
      <c r="J23" s="29"/>
      <c r="K23" s="29"/>
    </row>
    <row r="24" spans="1:12" ht="13.5" customHeight="1" x14ac:dyDescent="0.2">
      <c r="A24" s="12"/>
      <c r="B24" s="78">
        <f>B23+1</f>
        <v>2</v>
      </c>
      <c r="C24" s="106"/>
      <c r="D24" s="107"/>
      <c r="E24" s="102"/>
      <c r="F24" s="103"/>
      <c r="G24" s="104"/>
      <c r="H24" s="48"/>
      <c r="I24" s="105">
        <f>ROUND(IF(OR(G24="ja",G24="j"),VLOOKUP(F24,vergoedingsbedragen!$B$3:$D$32,3,1),VLOOKUP(F24,vergoedingsbedragen!$B$3:$D$32,2,1))/4.35,2)</f>
        <v>0</v>
      </c>
      <c r="J24" s="29"/>
      <c r="K24" s="29"/>
      <c r="L24" s="64"/>
    </row>
    <row r="25" spans="1:12" ht="13.5" customHeight="1" x14ac:dyDescent="0.2">
      <c r="A25" s="12"/>
      <c r="B25" s="78">
        <f t="shared" ref="B25:B53" si="0">B24+1</f>
        <v>3</v>
      </c>
      <c r="C25" s="106"/>
      <c r="D25" s="107"/>
      <c r="E25" s="102"/>
      <c r="F25" s="103"/>
      <c r="G25" s="104"/>
      <c r="H25" s="48"/>
      <c r="I25" s="105">
        <f>ROUND(IF(OR(G25="ja",G25="j"),VLOOKUP(F25,vergoedingsbedragen!$B$3:$D$32,3,1),VLOOKUP(F25,vergoedingsbedragen!$B$3:$D$32,2,1))/4.35,2)</f>
        <v>0</v>
      </c>
      <c r="J25" s="29"/>
      <c r="K25" s="29"/>
    </row>
    <row r="26" spans="1:12" ht="13.5" customHeight="1" x14ac:dyDescent="0.2">
      <c r="A26" s="12"/>
      <c r="B26" s="78">
        <f t="shared" si="0"/>
        <v>4</v>
      </c>
      <c r="C26" s="106"/>
      <c r="D26" s="107"/>
      <c r="E26" s="102"/>
      <c r="F26" s="103"/>
      <c r="G26" s="104"/>
      <c r="H26" s="48"/>
      <c r="I26" s="105">
        <f>ROUND(IF(OR(G26="ja",G26="j"),VLOOKUP(F26,vergoedingsbedragen!$B$3:$D$32,3,1),VLOOKUP(F26,vergoedingsbedragen!$B$3:$D$32,2,1))/4.35,2)</f>
        <v>0</v>
      </c>
      <c r="J26" s="29"/>
      <c r="K26" s="29"/>
    </row>
    <row r="27" spans="1:12" ht="13.5" customHeight="1" x14ac:dyDescent="0.2">
      <c r="A27" s="12"/>
      <c r="B27" s="78">
        <f t="shared" si="0"/>
        <v>5</v>
      </c>
      <c r="C27" s="106"/>
      <c r="D27" s="107"/>
      <c r="E27" s="102"/>
      <c r="F27" s="103">
        <v>0</v>
      </c>
      <c r="G27" s="104"/>
      <c r="H27" s="48"/>
      <c r="I27" s="105">
        <f>ROUND(IF(OR(G27="ja",G27="j"),VLOOKUP(F27,vergoedingsbedragen!$B$3:$D$32,3,1),VLOOKUP(F27,vergoedingsbedragen!$B$3:$D$32,2,1))/4.35,2)</f>
        <v>0</v>
      </c>
      <c r="J27" s="29"/>
      <c r="K27" s="29"/>
    </row>
    <row r="28" spans="1:12" ht="13.5" customHeight="1" x14ac:dyDescent="0.2">
      <c r="A28" s="12"/>
      <c r="B28" s="78">
        <f t="shared" si="0"/>
        <v>6</v>
      </c>
      <c r="C28" s="106"/>
      <c r="D28" s="107"/>
      <c r="E28" s="102"/>
      <c r="F28" s="103"/>
      <c r="G28" s="104"/>
      <c r="H28" s="48"/>
      <c r="I28" s="105">
        <f>ROUND(IF(OR(G28="ja",G28="j"),VLOOKUP(F28,vergoedingsbedragen!$B$3:$D$32,3,1),VLOOKUP(F28,vergoedingsbedragen!$B$3:$D$32,2,1))/4.35,2)</f>
        <v>0</v>
      </c>
      <c r="J28" s="29"/>
      <c r="K28" s="29"/>
    </row>
    <row r="29" spans="1:12" ht="13.5" customHeight="1" x14ac:dyDescent="0.2">
      <c r="A29" s="12"/>
      <c r="B29" s="78">
        <f t="shared" si="0"/>
        <v>7</v>
      </c>
      <c r="C29" s="106"/>
      <c r="D29" s="107"/>
      <c r="E29" s="102"/>
      <c r="F29" s="103"/>
      <c r="G29" s="104"/>
      <c r="H29" s="48"/>
      <c r="I29" s="105">
        <f>ROUND(IF(OR(G29="ja",G29="j"),VLOOKUP(F29,vergoedingsbedragen!$B$3:$D$32,3,1),VLOOKUP(F29,vergoedingsbedragen!$B$3:$D$32,2,1))/4.35,2)</f>
        <v>0</v>
      </c>
      <c r="J29" s="29"/>
      <c r="K29" s="29"/>
    </row>
    <row r="30" spans="1:12" ht="13.5" customHeight="1" x14ac:dyDescent="0.2">
      <c r="A30" s="12"/>
      <c r="B30" s="78">
        <f t="shared" si="0"/>
        <v>8</v>
      </c>
      <c r="C30" s="106"/>
      <c r="D30" s="107"/>
      <c r="E30" s="102"/>
      <c r="F30" s="103"/>
      <c r="G30" s="104"/>
      <c r="H30" s="48"/>
      <c r="I30" s="105">
        <f>ROUND(IF(OR(G30="ja",G30="j"),VLOOKUP(F30,vergoedingsbedragen!$B$3:$D$32,3,1),VLOOKUP(F30,vergoedingsbedragen!$B$3:$D$32,2,1))/4.35,2)</f>
        <v>0</v>
      </c>
      <c r="J30" s="29"/>
      <c r="K30" s="29"/>
    </row>
    <row r="31" spans="1:12" ht="13.5" customHeight="1" x14ac:dyDescent="0.2">
      <c r="A31" s="12"/>
      <c r="B31" s="78">
        <f t="shared" si="0"/>
        <v>9</v>
      </c>
      <c r="C31" s="106"/>
      <c r="D31" s="107"/>
      <c r="E31" s="102"/>
      <c r="F31" s="103"/>
      <c r="G31" s="104"/>
      <c r="H31" s="48"/>
      <c r="I31" s="105">
        <f>ROUND(IF(OR(G31="ja",G31="j"),VLOOKUP(F31,vergoedingsbedragen!$B$3:$D$32,3,1),VLOOKUP(F31,vergoedingsbedragen!$B$3:$D$32,2,1))/4.35,2)</f>
        <v>0</v>
      </c>
      <c r="J31" s="29"/>
      <c r="K31" s="29"/>
    </row>
    <row r="32" spans="1:12" ht="13.5" customHeight="1" x14ac:dyDescent="0.2">
      <c r="A32" s="12"/>
      <c r="B32" s="78">
        <f t="shared" si="0"/>
        <v>10</v>
      </c>
      <c r="C32" s="106"/>
      <c r="D32" s="107"/>
      <c r="E32" s="102"/>
      <c r="F32" s="103"/>
      <c r="G32" s="104"/>
      <c r="H32" s="48"/>
      <c r="I32" s="105">
        <f>ROUND(IF(OR(G32="ja",G32="j"),VLOOKUP(F32,vergoedingsbedragen!$B$3:$D$32,3,1),VLOOKUP(F32,vergoedingsbedragen!$B$3:$D$32,2,1))/4.35,2)</f>
        <v>0</v>
      </c>
      <c r="J32" s="29"/>
      <c r="K32" s="29"/>
    </row>
    <row r="33" spans="1:11" ht="13.5" customHeight="1" x14ac:dyDescent="0.2">
      <c r="A33" s="12"/>
      <c r="B33" s="78">
        <f t="shared" si="0"/>
        <v>11</v>
      </c>
      <c r="C33" s="106"/>
      <c r="D33" s="107"/>
      <c r="E33" s="102"/>
      <c r="F33" s="103"/>
      <c r="G33" s="104"/>
      <c r="H33" s="48"/>
      <c r="I33" s="105">
        <f>ROUND(IF(OR(G33="ja",G33="j"),VLOOKUP(F33,vergoedingsbedragen!$B$3:$D$32,3,1),VLOOKUP(F33,vergoedingsbedragen!$B$3:$D$32,2,1))/4.35,2)</f>
        <v>0</v>
      </c>
      <c r="J33" s="29"/>
      <c r="K33" s="29"/>
    </row>
    <row r="34" spans="1:11" ht="13.5" customHeight="1" x14ac:dyDescent="0.2">
      <c r="A34" s="12"/>
      <c r="B34" s="78">
        <f t="shared" si="0"/>
        <v>12</v>
      </c>
      <c r="C34" s="106"/>
      <c r="D34" s="107"/>
      <c r="E34" s="102"/>
      <c r="F34" s="103"/>
      <c r="G34" s="104"/>
      <c r="H34" s="48"/>
      <c r="I34" s="105">
        <f>ROUND(IF(OR(G34="ja",G34="j"),VLOOKUP(F34,vergoedingsbedragen!$B$3:$D$32,3,1),VLOOKUP(F34,vergoedingsbedragen!$B$3:$D$32,2,1))/4.35,2)</f>
        <v>0</v>
      </c>
      <c r="J34" s="29"/>
      <c r="K34" s="29"/>
    </row>
    <row r="35" spans="1:11" ht="13.5" customHeight="1" x14ac:dyDescent="0.2">
      <c r="A35" s="12"/>
      <c r="B35" s="78">
        <f t="shared" si="0"/>
        <v>13</v>
      </c>
      <c r="C35" s="106"/>
      <c r="D35" s="107"/>
      <c r="E35" s="102"/>
      <c r="F35" s="103"/>
      <c r="G35" s="104"/>
      <c r="H35" s="48"/>
      <c r="I35" s="105">
        <f>ROUND(IF(OR(G35="ja",G35="j"),VLOOKUP(F35,vergoedingsbedragen!$B$3:$D$32,3,1),VLOOKUP(F35,vergoedingsbedragen!$B$3:$D$32,2,1))/4.35,2)</f>
        <v>0</v>
      </c>
      <c r="J35" s="29"/>
      <c r="K35" s="29"/>
    </row>
    <row r="36" spans="1:11" ht="13.5" customHeight="1" x14ac:dyDescent="0.2">
      <c r="A36" s="12"/>
      <c r="B36" s="78">
        <f t="shared" si="0"/>
        <v>14</v>
      </c>
      <c r="C36" s="106"/>
      <c r="D36" s="107"/>
      <c r="E36" s="102"/>
      <c r="F36" s="103"/>
      <c r="G36" s="104"/>
      <c r="H36" s="48"/>
      <c r="I36" s="105">
        <f>ROUND(IF(OR(G36="ja",G36="j"),VLOOKUP(F36,vergoedingsbedragen!$B$3:$D$32,3,1),VLOOKUP(F36,vergoedingsbedragen!$B$3:$D$32,2,1))/4.35,2)</f>
        <v>0</v>
      </c>
      <c r="J36" s="29"/>
      <c r="K36" s="29"/>
    </row>
    <row r="37" spans="1:11" ht="13.5" customHeight="1" x14ac:dyDescent="0.2">
      <c r="A37" s="12"/>
      <c r="B37" s="78">
        <f t="shared" si="0"/>
        <v>15</v>
      </c>
      <c r="C37" s="106"/>
      <c r="D37" s="107"/>
      <c r="E37" s="102"/>
      <c r="F37" s="103"/>
      <c r="G37" s="104"/>
      <c r="H37" s="48"/>
      <c r="I37" s="105">
        <f>ROUND(IF(OR(G37="ja",G37="j"),VLOOKUP(F37,vergoedingsbedragen!$B$3:$D$32,3,1),VLOOKUP(F37,vergoedingsbedragen!$B$3:$D$32,2,1))/4.35,2)</f>
        <v>0</v>
      </c>
      <c r="J37" s="29"/>
      <c r="K37" s="29"/>
    </row>
    <row r="38" spans="1:11" ht="13.5" customHeight="1" x14ac:dyDescent="0.2">
      <c r="A38" s="12"/>
      <c r="B38" s="78">
        <f t="shared" si="0"/>
        <v>16</v>
      </c>
      <c r="C38" s="106"/>
      <c r="D38" s="107"/>
      <c r="E38" s="102"/>
      <c r="F38" s="103"/>
      <c r="G38" s="104"/>
      <c r="H38" s="48"/>
      <c r="I38" s="105">
        <f>ROUND(IF(OR(G38="ja",G38="j"),VLOOKUP(F38,vergoedingsbedragen!$B$3:$D$32,3,1),VLOOKUP(F38,vergoedingsbedragen!$B$3:$D$32,2,1))/4.35,2)</f>
        <v>0</v>
      </c>
      <c r="J38" s="29"/>
      <c r="K38" s="29"/>
    </row>
    <row r="39" spans="1:11" ht="13.5" customHeight="1" x14ac:dyDescent="0.2">
      <c r="A39" s="12"/>
      <c r="B39" s="78">
        <f t="shared" si="0"/>
        <v>17</v>
      </c>
      <c r="C39" s="106"/>
      <c r="D39" s="107"/>
      <c r="E39" s="102"/>
      <c r="F39" s="103"/>
      <c r="G39" s="104"/>
      <c r="H39" s="48"/>
      <c r="I39" s="105">
        <f>ROUND(IF(OR(G39="ja",G39="j"),VLOOKUP(F39,vergoedingsbedragen!$B$3:$D$32,3,1),VLOOKUP(F39,vergoedingsbedragen!$B$3:$D$32,2,1))/4.35,2)</f>
        <v>0</v>
      </c>
      <c r="J39" s="29"/>
      <c r="K39" s="29"/>
    </row>
    <row r="40" spans="1:11" ht="13.5" customHeight="1" x14ac:dyDescent="0.2">
      <c r="A40" s="12"/>
      <c r="B40" s="78">
        <f t="shared" si="0"/>
        <v>18</v>
      </c>
      <c r="C40" s="106"/>
      <c r="D40" s="107"/>
      <c r="E40" s="102"/>
      <c r="F40" s="103"/>
      <c r="G40" s="104"/>
      <c r="H40" s="48"/>
      <c r="I40" s="105">
        <f>ROUND(IF(OR(G40="ja",G40="j"),VLOOKUP(F40,vergoedingsbedragen!$B$3:$D$32,3,1),VLOOKUP(F40,vergoedingsbedragen!$B$3:$D$32,2,1))/4.35,2)</f>
        <v>0</v>
      </c>
      <c r="J40" s="29"/>
      <c r="K40" s="29"/>
    </row>
    <row r="41" spans="1:11" ht="13.5" customHeight="1" x14ac:dyDescent="0.2">
      <c r="A41" s="12"/>
      <c r="B41" s="78">
        <f t="shared" si="0"/>
        <v>19</v>
      </c>
      <c r="C41" s="106"/>
      <c r="D41" s="107"/>
      <c r="E41" s="102"/>
      <c r="F41" s="103"/>
      <c r="G41" s="104"/>
      <c r="H41" s="48"/>
      <c r="I41" s="105">
        <f>ROUND(IF(OR(G41="ja",G41="j"),VLOOKUP(F41,vergoedingsbedragen!$B$3:$D$32,3,1),VLOOKUP(F41,vergoedingsbedragen!$B$3:$D$32,2,1))/4.35,2)</f>
        <v>0</v>
      </c>
      <c r="J41" s="29"/>
      <c r="K41" s="29"/>
    </row>
    <row r="42" spans="1:11" ht="13.5" customHeight="1" x14ac:dyDescent="0.2">
      <c r="A42" s="12"/>
      <c r="B42" s="78">
        <f t="shared" si="0"/>
        <v>20</v>
      </c>
      <c r="C42" s="106"/>
      <c r="D42" s="107"/>
      <c r="E42" s="102"/>
      <c r="F42" s="103"/>
      <c r="G42" s="104"/>
      <c r="H42" s="48"/>
      <c r="I42" s="105">
        <f>ROUND(IF(OR(G42="ja",G42="j"),VLOOKUP(F42,vergoedingsbedragen!$B$3:$D$32,3,1),VLOOKUP(F42,vergoedingsbedragen!$B$3:$D$32,2,1))/4.35,2)</f>
        <v>0</v>
      </c>
      <c r="J42" s="29"/>
      <c r="K42" s="29"/>
    </row>
    <row r="43" spans="1:11" ht="13.5" customHeight="1" x14ac:dyDescent="0.2">
      <c r="A43" s="12"/>
      <c r="B43" s="78">
        <f t="shared" si="0"/>
        <v>21</v>
      </c>
      <c r="C43" s="106"/>
      <c r="D43" s="107"/>
      <c r="E43" s="102"/>
      <c r="F43" s="103"/>
      <c r="G43" s="104"/>
      <c r="H43" s="48"/>
      <c r="I43" s="105">
        <f>ROUND(IF(OR(G43="ja",G43="j"),VLOOKUP(F43,vergoedingsbedragen!$B$3:$D$32,3,1),VLOOKUP(F43,vergoedingsbedragen!$B$3:$D$32,2,1))/4.35,2)</f>
        <v>0</v>
      </c>
      <c r="J43" s="29"/>
      <c r="K43" s="29"/>
    </row>
    <row r="44" spans="1:11" ht="13.5" customHeight="1" x14ac:dyDescent="0.2">
      <c r="A44" s="12"/>
      <c r="B44" s="78">
        <f t="shared" si="0"/>
        <v>22</v>
      </c>
      <c r="C44" s="106"/>
      <c r="D44" s="107"/>
      <c r="E44" s="102"/>
      <c r="F44" s="103"/>
      <c r="G44" s="104"/>
      <c r="H44" s="48"/>
      <c r="I44" s="105">
        <f>ROUND(IF(OR(G44="ja",G44="j"),VLOOKUP(F44,vergoedingsbedragen!$B$3:$D$32,3,1),VLOOKUP(F44,vergoedingsbedragen!$B$3:$D$32,2,1))/4.35,2)</f>
        <v>0</v>
      </c>
      <c r="J44" s="29"/>
      <c r="K44" s="29"/>
    </row>
    <row r="45" spans="1:11" ht="13.5" customHeight="1" x14ac:dyDescent="0.2">
      <c r="A45" s="12"/>
      <c r="B45" s="78">
        <f t="shared" si="0"/>
        <v>23</v>
      </c>
      <c r="C45" s="106"/>
      <c r="D45" s="107"/>
      <c r="E45" s="102"/>
      <c r="F45" s="103"/>
      <c r="G45" s="104"/>
      <c r="H45" s="48"/>
      <c r="I45" s="105">
        <f>ROUND(IF(OR(G45="ja",G45="j"),VLOOKUP(F45,vergoedingsbedragen!$B$3:$D$32,3,1),VLOOKUP(F45,vergoedingsbedragen!$B$3:$D$32,2,1))/4.35,2)</f>
        <v>0</v>
      </c>
      <c r="J45" s="29"/>
      <c r="K45" s="29"/>
    </row>
    <row r="46" spans="1:11" ht="13.5" customHeight="1" x14ac:dyDescent="0.2">
      <c r="A46" s="12"/>
      <c r="B46" s="78">
        <f t="shared" si="0"/>
        <v>24</v>
      </c>
      <c r="C46" s="106"/>
      <c r="D46" s="107"/>
      <c r="E46" s="102"/>
      <c r="F46" s="103"/>
      <c r="G46" s="104"/>
      <c r="H46" s="48"/>
      <c r="I46" s="105">
        <f>ROUND(IF(OR(G46="ja",G46="j"),VLOOKUP(F46,vergoedingsbedragen!$B$3:$D$32,3,1),VLOOKUP(F46,vergoedingsbedragen!$B$3:$D$32,2,1))/4.35,2)</f>
        <v>0</v>
      </c>
      <c r="J46" s="29"/>
      <c r="K46" s="29"/>
    </row>
    <row r="47" spans="1:11" ht="13.5" customHeight="1" x14ac:dyDescent="0.2">
      <c r="A47" s="12"/>
      <c r="B47" s="78">
        <f t="shared" si="0"/>
        <v>25</v>
      </c>
      <c r="C47" s="106"/>
      <c r="D47" s="107"/>
      <c r="E47" s="102"/>
      <c r="F47" s="103"/>
      <c r="G47" s="104"/>
      <c r="H47" s="48"/>
      <c r="I47" s="105">
        <f>ROUND(IF(OR(G47="ja",G47="j"),VLOOKUP(F47,vergoedingsbedragen!$B$3:$D$32,3,1),VLOOKUP(F47,vergoedingsbedragen!$B$3:$D$32,2,1))/4.35,2)</f>
        <v>0</v>
      </c>
      <c r="J47" s="29"/>
      <c r="K47" s="29"/>
    </row>
    <row r="48" spans="1:11" ht="13.5" customHeight="1" x14ac:dyDescent="0.2">
      <c r="A48" s="12"/>
      <c r="B48" s="78">
        <f t="shared" si="0"/>
        <v>26</v>
      </c>
      <c r="C48" s="106"/>
      <c r="D48" s="107"/>
      <c r="E48" s="102"/>
      <c r="F48" s="103"/>
      <c r="G48" s="104"/>
      <c r="H48" s="48"/>
      <c r="I48" s="105">
        <f>ROUND(IF(OR(G48="ja",G48="j"),VLOOKUP(F48,vergoedingsbedragen!$B$3:$D$32,3,1),VLOOKUP(F48,vergoedingsbedragen!$B$3:$D$32,2,1))/4.35,2)</f>
        <v>0</v>
      </c>
      <c r="J48" s="29"/>
      <c r="K48" s="29"/>
    </row>
    <row r="49" spans="1:11" ht="13.5" customHeight="1" x14ac:dyDescent="0.2">
      <c r="A49" s="12"/>
      <c r="B49" s="78">
        <f t="shared" si="0"/>
        <v>27</v>
      </c>
      <c r="C49" s="106"/>
      <c r="D49" s="107"/>
      <c r="E49" s="102"/>
      <c r="F49" s="103"/>
      <c r="G49" s="104"/>
      <c r="H49" s="48"/>
      <c r="I49" s="105">
        <f>ROUND(IF(OR(G49="ja",G49="j"),VLOOKUP(F49,vergoedingsbedragen!$B$3:$D$32,3,1),VLOOKUP(F49,vergoedingsbedragen!$B$3:$D$32,2,1))/4.35,2)</f>
        <v>0</v>
      </c>
      <c r="J49" s="29"/>
      <c r="K49" s="29"/>
    </row>
    <row r="50" spans="1:11" ht="13.5" customHeight="1" x14ac:dyDescent="0.2">
      <c r="A50" s="12"/>
      <c r="B50" s="78">
        <f t="shared" si="0"/>
        <v>28</v>
      </c>
      <c r="C50" s="106"/>
      <c r="D50" s="107"/>
      <c r="E50" s="102"/>
      <c r="F50" s="103"/>
      <c r="G50" s="104"/>
      <c r="H50" s="48"/>
      <c r="I50" s="105">
        <f>ROUND(IF(OR(G50="ja",G50="j"),VLOOKUP(F50,vergoedingsbedragen!$B$3:$D$32,3,1),VLOOKUP(F50,vergoedingsbedragen!$B$3:$D$32,2,1))/4.35,2)</f>
        <v>0</v>
      </c>
      <c r="J50" s="29"/>
      <c r="K50" s="29"/>
    </row>
    <row r="51" spans="1:11" ht="13.5" customHeight="1" x14ac:dyDescent="0.2">
      <c r="A51" s="12"/>
      <c r="B51" s="78">
        <f t="shared" si="0"/>
        <v>29</v>
      </c>
      <c r="C51" s="106"/>
      <c r="D51" s="107"/>
      <c r="E51" s="102"/>
      <c r="F51" s="103"/>
      <c r="G51" s="104"/>
      <c r="H51" s="48"/>
      <c r="I51" s="105">
        <f>ROUND(IF(OR(G51="ja",G51="j"),VLOOKUP(F51,vergoedingsbedragen!$B$3:$D$32,3,1),VLOOKUP(F51,vergoedingsbedragen!$B$3:$D$32,2,1))/4.35,2)</f>
        <v>0</v>
      </c>
      <c r="J51" s="29"/>
      <c r="K51" s="29"/>
    </row>
    <row r="52" spans="1:11" ht="13.5" customHeight="1" x14ac:dyDescent="0.2">
      <c r="A52" s="12"/>
      <c r="B52" s="78">
        <f t="shared" si="0"/>
        <v>30</v>
      </c>
      <c r="C52" s="106"/>
      <c r="D52" s="107"/>
      <c r="E52" s="102"/>
      <c r="F52" s="103"/>
      <c r="G52" s="104"/>
      <c r="H52" s="48"/>
      <c r="I52" s="105">
        <f>ROUND(IF(OR(G52="ja",G52="j"),VLOOKUP(F52,vergoedingsbedragen!$B$3:$D$32,3,1),VLOOKUP(F52,vergoedingsbedragen!$B$3:$D$32,2,1))/4.35,2)</f>
        <v>0</v>
      </c>
      <c r="J52" s="29"/>
      <c r="K52" s="29"/>
    </row>
    <row r="53" spans="1:11" ht="13.5" customHeight="1" thickBot="1" x14ac:dyDescent="0.25">
      <c r="A53" s="12"/>
      <c r="B53" s="78">
        <f t="shared" si="0"/>
        <v>31</v>
      </c>
      <c r="C53" s="106"/>
      <c r="D53" s="107"/>
      <c r="E53" s="102"/>
      <c r="F53" s="103"/>
      <c r="G53" s="104"/>
      <c r="H53" s="48"/>
      <c r="I53" s="105">
        <f>ROUND(IF(OR(G53="ja",G53="j"),VLOOKUP(F53,vergoedingsbedragen!$B$3:$D$32,3,1),VLOOKUP(F53,vergoedingsbedragen!$B$3:$D$32,2,1))/4.35,2)</f>
        <v>0</v>
      </c>
      <c r="J53" s="29"/>
      <c r="K53" s="29"/>
    </row>
    <row r="54" spans="1:11" ht="13.5" customHeight="1" x14ac:dyDescent="0.2">
      <c r="B54" s="31"/>
      <c r="C54" s="31"/>
      <c r="D54" s="31"/>
      <c r="E54" s="29"/>
      <c r="F54" s="32"/>
      <c r="G54" s="33" t="s">
        <v>34</v>
      </c>
      <c r="H54" s="112">
        <f>SUM(I23:I53)</f>
        <v>0</v>
      </c>
      <c r="I54" s="113"/>
      <c r="J54" s="34"/>
      <c r="K54" s="34"/>
    </row>
    <row r="55" spans="1:11" ht="13.5" customHeight="1" thickBot="1" x14ac:dyDescent="0.25">
      <c r="A55" s="11"/>
      <c r="B55" s="35" t="s">
        <v>10</v>
      </c>
      <c r="C55" s="36"/>
      <c r="D55" s="36"/>
      <c r="E55" s="29"/>
      <c r="F55" s="29"/>
      <c r="G55" s="29"/>
      <c r="H55" s="114"/>
      <c r="I55" s="115"/>
      <c r="J55" s="29"/>
      <c r="K55" s="29"/>
    </row>
    <row r="56" spans="1:11" ht="13.5" customHeight="1" x14ac:dyDescent="0.2">
      <c r="A56" s="11"/>
      <c r="B56" s="35" t="s">
        <v>22</v>
      </c>
      <c r="C56" s="36"/>
      <c r="D56" s="36"/>
      <c r="E56" s="29"/>
      <c r="F56" s="29"/>
      <c r="G56" s="29"/>
      <c r="H56" s="118">
        <f>SUM(F23:F53)  *2</f>
        <v>0</v>
      </c>
      <c r="I56" s="119"/>
      <c r="J56" s="29"/>
      <c r="K56" s="29"/>
    </row>
    <row r="57" spans="1:11" ht="12.75" thickBot="1" x14ac:dyDescent="0.25">
      <c r="A57" s="11"/>
      <c r="C57" s="15"/>
      <c r="D57" s="15"/>
      <c r="E57" s="15"/>
      <c r="F57" s="15"/>
      <c r="G57" s="15"/>
      <c r="H57" s="120"/>
      <c r="I57" s="121"/>
      <c r="J57" s="15"/>
      <c r="K57" s="15"/>
    </row>
    <row r="58" spans="1:11" ht="3.75" customHeight="1" thickBot="1" x14ac:dyDescent="0.25">
      <c r="A58" s="18"/>
      <c r="B58" s="37"/>
      <c r="C58" s="37"/>
      <c r="D58" s="37"/>
      <c r="E58" s="37"/>
      <c r="F58" s="37"/>
      <c r="G58" s="37"/>
      <c r="H58" s="37"/>
      <c r="I58" s="37"/>
      <c r="J58" s="85"/>
      <c r="K58" s="85"/>
    </row>
    <row r="59" spans="1:11" ht="6.75" customHeight="1" x14ac:dyDescent="0.2">
      <c r="A59" s="11"/>
      <c r="B59" s="38"/>
      <c r="C59" s="38"/>
      <c r="D59" s="38"/>
      <c r="E59" s="38"/>
      <c r="F59" s="38"/>
      <c r="G59" s="38"/>
      <c r="H59" s="38"/>
      <c r="I59" s="38"/>
      <c r="J59" s="38"/>
      <c r="K59" s="38"/>
    </row>
    <row r="60" spans="1:11" ht="13.5" customHeight="1" x14ac:dyDescent="0.2">
      <c r="B60" s="39" t="s">
        <v>30</v>
      </c>
      <c r="C60" s="40"/>
      <c r="D60" s="40"/>
      <c r="E60" s="15"/>
      <c r="F60" s="15"/>
      <c r="G60" s="15"/>
      <c r="H60" s="15"/>
      <c r="I60" s="15"/>
      <c r="J60" s="15"/>
      <c r="K60" s="15"/>
    </row>
    <row r="61" spans="1:11" x14ac:dyDescent="0.2">
      <c r="A61" s="12"/>
      <c r="B61" s="14"/>
      <c r="C61" s="25"/>
      <c r="D61" s="25"/>
    </row>
    <row r="62" spans="1:11" x14ac:dyDescent="0.2">
      <c r="A62" s="12"/>
      <c r="B62" s="116" t="s">
        <v>17</v>
      </c>
      <c r="C62" s="117"/>
      <c r="D62" s="117"/>
      <c r="E62" s="117"/>
      <c r="F62" s="117"/>
      <c r="G62" s="117"/>
      <c r="H62" s="117"/>
      <c r="I62" s="117"/>
      <c r="J62" s="117"/>
      <c r="K62" s="117"/>
    </row>
    <row r="63" spans="1:11" x14ac:dyDescent="0.2">
      <c r="A63" s="12"/>
      <c r="B63" s="117"/>
      <c r="C63" s="117"/>
      <c r="D63" s="117"/>
      <c r="E63" s="117"/>
      <c r="F63" s="117"/>
      <c r="G63" s="117"/>
      <c r="H63" s="117"/>
      <c r="I63" s="117"/>
      <c r="J63" s="117"/>
      <c r="K63" s="117"/>
    </row>
    <row r="64" spans="1:11" x14ac:dyDescent="0.2">
      <c r="A64" s="12"/>
    </row>
    <row r="65" spans="1:11" s="81" customFormat="1" ht="20.100000000000001" customHeight="1" x14ac:dyDescent="0.2">
      <c r="B65" s="99" t="s">
        <v>31</v>
      </c>
      <c r="C65" s="98"/>
      <c r="D65" s="99" t="s">
        <v>32</v>
      </c>
      <c r="E65" s="98"/>
      <c r="F65" s="101" t="s">
        <v>33</v>
      </c>
      <c r="G65" s="100"/>
      <c r="H65" s="100"/>
      <c r="I65" s="100"/>
      <c r="J65" s="100"/>
    </row>
    <row r="66" spans="1:11" s="15" customFormat="1" ht="14.25" x14ac:dyDescent="0.2">
      <c r="B66" s="130"/>
      <c r="C66" s="47"/>
      <c r="D66" s="133"/>
      <c r="E66" s="29"/>
      <c r="F66" s="126"/>
      <c r="G66" s="127"/>
      <c r="H66" s="127"/>
      <c r="I66" s="127"/>
      <c r="J66" s="127"/>
    </row>
    <row r="67" spans="1:11" ht="14.25" x14ac:dyDescent="0.2">
      <c r="A67" s="12"/>
      <c r="B67" s="131"/>
      <c r="C67" s="48"/>
      <c r="D67" s="131"/>
      <c r="E67" s="29"/>
      <c r="F67" s="128"/>
      <c r="G67" s="128"/>
      <c r="H67" s="128"/>
      <c r="I67" s="128"/>
      <c r="J67" s="128"/>
    </row>
    <row r="68" spans="1:11" ht="33.75" customHeight="1" x14ac:dyDescent="0.2">
      <c r="A68" s="12"/>
      <c r="B68" s="132"/>
      <c r="C68" s="47"/>
      <c r="D68" s="132"/>
      <c r="E68" s="34"/>
      <c r="F68" s="129"/>
      <c r="G68" s="129"/>
      <c r="H68" s="129"/>
      <c r="I68" s="129"/>
      <c r="J68" s="129"/>
    </row>
    <row r="69" spans="1:11" ht="9" customHeight="1" x14ac:dyDescent="0.2">
      <c r="A69" s="12"/>
      <c r="B69" s="82"/>
      <c r="C69" s="47"/>
      <c r="D69" s="82"/>
      <c r="E69" s="34"/>
      <c r="F69" s="83"/>
      <c r="G69" s="83"/>
      <c r="H69" s="83"/>
      <c r="I69" s="83"/>
      <c r="J69" s="83"/>
    </row>
    <row r="70" spans="1:11" x14ac:dyDescent="0.2">
      <c r="A70" s="12"/>
      <c r="B70" s="41"/>
      <c r="C70" s="42"/>
      <c r="D70" s="42"/>
      <c r="E70" s="43"/>
      <c r="F70" s="110" t="s">
        <v>16</v>
      </c>
      <c r="G70" s="111"/>
      <c r="H70" s="111"/>
      <c r="I70" s="111"/>
      <c r="J70" s="111"/>
      <c r="K70" s="44"/>
    </row>
    <row r="71" spans="1:11" ht="3.75" customHeight="1" x14ac:dyDescent="0.2">
      <c r="F71" s="111"/>
      <c r="G71" s="111"/>
      <c r="H71" s="111"/>
      <c r="I71" s="111"/>
      <c r="J71" s="111"/>
    </row>
    <row r="72" spans="1:11" ht="24.75" customHeight="1" x14ac:dyDescent="0.25">
      <c r="B72" s="108" t="s">
        <v>9</v>
      </c>
      <c r="C72" s="109"/>
      <c r="D72" s="109"/>
      <c r="E72" s="109"/>
      <c r="F72" s="111"/>
      <c r="G72" s="111"/>
      <c r="H72" s="111"/>
      <c r="I72" s="111"/>
      <c r="J72" s="111"/>
      <c r="K72" s="49"/>
    </row>
    <row r="73" spans="1:11" ht="14.25" x14ac:dyDescent="0.2">
      <c r="B73" s="45"/>
      <c r="C73" s="45"/>
      <c r="D73" s="45"/>
      <c r="E73" s="45"/>
      <c r="F73" s="45"/>
      <c r="G73" s="45"/>
      <c r="H73" s="45"/>
      <c r="I73" s="45"/>
      <c r="J73" s="45"/>
      <c r="K73" s="45"/>
    </row>
    <row r="74" spans="1:11" ht="14.25" x14ac:dyDescent="0.2">
      <c r="B74" s="45"/>
      <c r="C74" s="45"/>
      <c r="D74" s="45"/>
      <c r="E74" s="45"/>
      <c r="F74" s="45"/>
      <c r="G74" s="45"/>
      <c r="H74" s="45"/>
      <c r="I74" s="45"/>
      <c r="J74" s="45"/>
      <c r="K74" s="45"/>
    </row>
    <row r="75" spans="1:11" ht="14.25" x14ac:dyDescent="0.2">
      <c r="B75" s="45"/>
      <c r="C75" s="45"/>
      <c r="D75" s="45"/>
      <c r="E75" s="45"/>
      <c r="F75" s="45"/>
      <c r="G75" s="45"/>
      <c r="H75" s="45"/>
      <c r="I75" s="45"/>
      <c r="J75" s="45"/>
      <c r="K75" s="45"/>
    </row>
    <row r="76" spans="1:11" x14ac:dyDescent="0.2">
      <c r="C76" s="46"/>
      <c r="D76" s="46"/>
      <c r="E76" s="46"/>
      <c r="F76" s="46"/>
      <c r="G76" s="46"/>
      <c r="H76" s="46"/>
      <c r="I76" s="46"/>
      <c r="J76" s="46"/>
      <c r="K76" s="46"/>
    </row>
    <row r="77" spans="1:11" x14ac:dyDescent="0.2">
      <c r="C77" s="46"/>
      <c r="D77" s="46"/>
      <c r="E77" s="46"/>
      <c r="F77" s="46"/>
      <c r="G77" s="46"/>
      <c r="H77" s="46"/>
      <c r="I77" s="46"/>
      <c r="J77" s="46"/>
      <c r="K77" s="46"/>
    </row>
    <row r="78" spans="1:11" x14ac:dyDescent="0.2">
      <c r="C78" s="46"/>
      <c r="D78" s="46"/>
      <c r="E78" s="46"/>
      <c r="F78" s="46"/>
      <c r="G78" s="46"/>
      <c r="H78" s="46"/>
      <c r="I78" s="46"/>
      <c r="J78" s="46"/>
      <c r="K78" s="46"/>
    </row>
    <row r="79" spans="1:11" x14ac:dyDescent="0.2">
      <c r="C79" s="46"/>
      <c r="D79" s="46"/>
      <c r="E79" s="46"/>
      <c r="F79" s="46"/>
      <c r="G79" s="46"/>
      <c r="H79" s="46"/>
      <c r="I79" s="46"/>
      <c r="J79" s="46"/>
      <c r="K79" s="46"/>
    </row>
    <row r="80" spans="1:11" x14ac:dyDescent="0.2">
      <c r="C80" s="46"/>
      <c r="D80" s="46"/>
      <c r="E80" s="46"/>
      <c r="F80" s="46"/>
      <c r="G80" s="46"/>
      <c r="H80" s="46"/>
      <c r="I80" s="46"/>
      <c r="J80" s="46"/>
      <c r="K80" s="46"/>
    </row>
    <row r="81" spans="3:11" x14ac:dyDescent="0.2">
      <c r="C81" s="46"/>
      <c r="D81" s="46"/>
      <c r="E81" s="46"/>
      <c r="F81" s="46"/>
      <c r="G81" s="46"/>
      <c r="H81" s="46"/>
      <c r="I81" s="46"/>
      <c r="J81" s="46"/>
      <c r="K81" s="46"/>
    </row>
    <row r="82" spans="3:11" x14ac:dyDescent="0.2">
      <c r="C82" s="46"/>
      <c r="D82" s="46"/>
      <c r="E82" s="46"/>
      <c r="F82" s="46"/>
      <c r="G82" s="46"/>
      <c r="H82" s="46"/>
      <c r="I82" s="46"/>
      <c r="J82" s="46"/>
      <c r="K82" s="46"/>
    </row>
    <row r="83" spans="3:11" x14ac:dyDescent="0.2">
      <c r="C83" s="46"/>
      <c r="D83" s="46"/>
      <c r="E83" s="46"/>
      <c r="F83" s="46"/>
      <c r="G83" s="46"/>
      <c r="H83" s="46"/>
      <c r="I83" s="46"/>
      <c r="J83" s="46"/>
      <c r="K83" s="46"/>
    </row>
    <row r="84" spans="3:11" x14ac:dyDescent="0.2">
      <c r="C84" s="46"/>
      <c r="D84" s="46"/>
      <c r="E84" s="46"/>
      <c r="F84" s="46"/>
      <c r="G84" s="46"/>
      <c r="H84" s="46"/>
      <c r="I84" s="46"/>
      <c r="J84" s="46"/>
      <c r="K84" s="46"/>
    </row>
    <row r="85" spans="3:11" x14ac:dyDescent="0.2">
      <c r="C85" s="46"/>
      <c r="D85" s="46"/>
      <c r="E85" s="46"/>
      <c r="F85" s="46"/>
      <c r="G85" s="46"/>
      <c r="H85" s="46"/>
      <c r="I85" s="46"/>
      <c r="J85" s="46"/>
      <c r="K85" s="46"/>
    </row>
    <row r="86" spans="3:11" x14ac:dyDescent="0.2">
      <c r="C86" s="46"/>
      <c r="D86" s="46"/>
      <c r="E86" s="46"/>
      <c r="F86" s="46"/>
      <c r="G86" s="46"/>
      <c r="H86" s="46"/>
      <c r="I86" s="46"/>
      <c r="J86" s="46"/>
      <c r="K86" s="46"/>
    </row>
    <row r="87" spans="3:11" x14ac:dyDescent="0.2">
      <c r="C87" s="46"/>
      <c r="D87" s="46"/>
      <c r="E87" s="46"/>
      <c r="F87" s="46"/>
      <c r="G87" s="46"/>
      <c r="H87" s="46"/>
      <c r="I87" s="46"/>
      <c r="J87" s="46"/>
      <c r="K87" s="46"/>
    </row>
    <row r="88" spans="3:11" x14ac:dyDescent="0.2">
      <c r="C88" s="46"/>
      <c r="D88" s="46"/>
      <c r="E88" s="46"/>
      <c r="F88" s="46"/>
      <c r="G88" s="46"/>
      <c r="H88" s="46"/>
      <c r="I88" s="46"/>
      <c r="J88" s="46"/>
      <c r="K88" s="46"/>
    </row>
    <row r="89" spans="3:11" x14ac:dyDescent="0.2">
      <c r="C89" s="46"/>
      <c r="D89" s="46"/>
      <c r="E89" s="46"/>
      <c r="F89" s="46"/>
      <c r="G89" s="46"/>
      <c r="H89" s="46"/>
      <c r="I89" s="46"/>
      <c r="J89" s="46"/>
      <c r="K89" s="46"/>
    </row>
    <row r="90" spans="3:11" x14ac:dyDescent="0.2">
      <c r="C90" s="46"/>
      <c r="D90" s="46"/>
      <c r="E90" s="46"/>
      <c r="F90" s="46"/>
      <c r="G90" s="46"/>
      <c r="H90" s="46"/>
      <c r="I90" s="46"/>
      <c r="J90" s="46"/>
      <c r="K90" s="46"/>
    </row>
    <row r="91" spans="3:11" x14ac:dyDescent="0.2">
      <c r="C91" s="46"/>
      <c r="D91" s="46"/>
      <c r="E91" s="46"/>
      <c r="F91" s="46"/>
      <c r="G91" s="46"/>
      <c r="H91" s="46"/>
      <c r="I91" s="46"/>
      <c r="J91" s="46"/>
      <c r="K91" s="46"/>
    </row>
    <row r="92" spans="3:11" x14ac:dyDescent="0.2">
      <c r="C92" s="46"/>
      <c r="D92" s="46"/>
      <c r="E92" s="46"/>
      <c r="F92" s="46"/>
      <c r="G92" s="46"/>
      <c r="H92" s="46"/>
      <c r="I92" s="46"/>
      <c r="J92" s="46"/>
      <c r="K92" s="46"/>
    </row>
    <row r="93" spans="3:11" x14ac:dyDescent="0.2">
      <c r="C93" s="46"/>
      <c r="D93" s="46"/>
      <c r="E93" s="46"/>
      <c r="F93" s="46"/>
      <c r="G93" s="46"/>
      <c r="H93" s="46"/>
      <c r="I93" s="46"/>
      <c r="J93" s="46"/>
      <c r="K93" s="46"/>
    </row>
    <row r="94" spans="3:11" x14ac:dyDescent="0.2">
      <c r="C94" s="46"/>
      <c r="D94" s="46"/>
      <c r="E94" s="46"/>
      <c r="F94" s="46"/>
      <c r="G94" s="46"/>
      <c r="H94" s="46"/>
      <c r="I94" s="46"/>
      <c r="J94" s="46"/>
      <c r="K94" s="46"/>
    </row>
    <row r="95" spans="3:11" x14ac:dyDescent="0.2">
      <c r="C95" s="46"/>
      <c r="D95" s="46"/>
      <c r="E95" s="46"/>
      <c r="F95" s="46"/>
      <c r="G95" s="46"/>
      <c r="H95" s="46"/>
      <c r="I95" s="46"/>
      <c r="J95" s="46"/>
      <c r="K95" s="46"/>
    </row>
    <row r="96" spans="3:11" x14ac:dyDescent="0.2">
      <c r="C96" s="46"/>
      <c r="D96" s="46"/>
      <c r="E96" s="46"/>
      <c r="F96" s="46"/>
      <c r="G96" s="46"/>
      <c r="H96" s="46"/>
      <c r="I96" s="46"/>
      <c r="J96" s="46"/>
      <c r="K96" s="46"/>
    </row>
    <row r="97" spans="3:11" x14ac:dyDescent="0.2">
      <c r="C97" s="46"/>
      <c r="D97" s="46"/>
      <c r="E97" s="46"/>
      <c r="F97" s="46"/>
      <c r="G97" s="46"/>
      <c r="H97" s="46"/>
      <c r="I97" s="46"/>
      <c r="J97" s="46"/>
      <c r="K97" s="46"/>
    </row>
    <row r="98" spans="3:11" x14ac:dyDescent="0.2">
      <c r="C98" s="46"/>
      <c r="D98" s="46"/>
      <c r="E98" s="46"/>
      <c r="F98" s="46"/>
      <c r="G98" s="46"/>
      <c r="H98" s="46"/>
      <c r="I98" s="46"/>
      <c r="J98" s="46"/>
      <c r="K98" s="46"/>
    </row>
    <row r="99" spans="3:11" x14ac:dyDescent="0.2">
      <c r="C99" s="46"/>
      <c r="D99" s="46"/>
      <c r="E99" s="46"/>
      <c r="F99" s="46"/>
      <c r="G99" s="46"/>
      <c r="H99" s="46"/>
      <c r="I99" s="46"/>
      <c r="J99" s="46"/>
      <c r="K99" s="46"/>
    </row>
    <row r="100" spans="3:11" x14ac:dyDescent="0.2">
      <c r="C100" s="46"/>
      <c r="D100" s="46"/>
      <c r="E100" s="46"/>
      <c r="F100" s="46"/>
      <c r="G100" s="46"/>
      <c r="H100" s="46"/>
      <c r="I100" s="46"/>
      <c r="J100" s="46"/>
      <c r="K100" s="46"/>
    </row>
    <row r="101" spans="3:11" x14ac:dyDescent="0.2">
      <c r="C101" s="46"/>
      <c r="D101" s="46"/>
      <c r="E101" s="46"/>
      <c r="F101" s="46"/>
      <c r="G101" s="46"/>
      <c r="H101" s="46"/>
      <c r="I101" s="46"/>
      <c r="J101" s="46"/>
      <c r="K101" s="46"/>
    </row>
    <row r="102" spans="3:11" x14ac:dyDescent="0.2">
      <c r="C102" s="46"/>
      <c r="D102" s="46"/>
      <c r="E102" s="46"/>
      <c r="F102" s="46"/>
      <c r="G102" s="46"/>
      <c r="H102" s="46"/>
      <c r="I102" s="46"/>
      <c r="J102" s="46"/>
      <c r="K102" s="46"/>
    </row>
    <row r="103" spans="3:11" x14ac:dyDescent="0.2">
      <c r="C103" s="46"/>
      <c r="D103" s="46"/>
      <c r="E103" s="46"/>
      <c r="F103" s="46"/>
      <c r="G103" s="46"/>
      <c r="H103" s="46"/>
      <c r="I103" s="46"/>
      <c r="J103" s="46"/>
      <c r="K103" s="46"/>
    </row>
    <row r="104" spans="3:11" x14ac:dyDescent="0.2">
      <c r="C104" s="46"/>
      <c r="D104" s="46"/>
      <c r="E104" s="46"/>
      <c r="F104" s="46"/>
      <c r="G104" s="46"/>
      <c r="H104" s="46"/>
      <c r="I104" s="46"/>
      <c r="J104" s="46"/>
      <c r="K104" s="46"/>
    </row>
    <row r="105" spans="3:11" x14ac:dyDescent="0.2">
      <c r="C105" s="46"/>
      <c r="D105" s="46"/>
      <c r="E105" s="46"/>
      <c r="F105" s="46"/>
      <c r="G105" s="46"/>
      <c r="H105" s="46"/>
      <c r="I105" s="46"/>
      <c r="J105" s="46"/>
      <c r="K105" s="46"/>
    </row>
    <row r="106" spans="3:11" x14ac:dyDescent="0.2">
      <c r="C106" s="46"/>
      <c r="D106" s="46"/>
      <c r="E106" s="46"/>
      <c r="F106" s="46"/>
      <c r="G106" s="46"/>
      <c r="H106" s="46"/>
      <c r="I106" s="46"/>
      <c r="J106" s="46"/>
      <c r="K106" s="46"/>
    </row>
    <row r="107" spans="3:11" x14ac:dyDescent="0.2">
      <c r="C107" s="46"/>
      <c r="D107" s="46"/>
      <c r="E107" s="46"/>
      <c r="F107" s="46"/>
      <c r="G107" s="46"/>
      <c r="H107" s="46"/>
      <c r="I107" s="46"/>
      <c r="J107" s="46"/>
      <c r="K107" s="46"/>
    </row>
    <row r="108" spans="3:11" x14ac:dyDescent="0.2">
      <c r="C108" s="46"/>
      <c r="D108" s="46"/>
      <c r="E108" s="46"/>
      <c r="F108" s="46"/>
      <c r="G108" s="46"/>
      <c r="H108" s="46"/>
      <c r="I108" s="46"/>
      <c r="J108" s="46"/>
      <c r="K108" s="46"/>
    </row>
    <row r="109" spans="3:11" x14ac:dyDescent="0.2">
      <c r="C109" s="46"/>
      <c r="D109" s="46"/>
      <c r="E109" s="46"/>
      <c r="F109" s="46"/>
      <c r="G109" s="46"/>
      <c r="H109" s="46"/>
      <c r="I109" s="46"/>
      <c r="J109" s="46"/>
      <c r="K109" s="46"/>
    </row>
  </sheetData>
  <sheetProtection algorithmName="SHA-512" hashValue="3iJqYovNTwuuCjcQmCRmqOiNLa1UgdbXGrtRdxdHaJmFPiVxsN7LwW1sHucrQctxdaO46mMzUJ1BY3qwHZnNPg==" saltValue="ZpMyB9C/moIPbtDZQ+hjSw==" spinCount="100000" sheet="1" objects="1" scenarios="1"/>
  <mergeCells count="50">
    <mergeCell ref="I21:I22"/>
    <mergeCell ref="B18:K18"/>
    <mergeCell ref="C30:D30"/>
    <mergeCell ref="C40:D40"/>
    <mergeCell ref="C41:D41"/>
    <mergeCell ref="C32:D32"/>
    <mergeCell ref="C31:D31"/>
    <mergeCell ref="C25:D25"/>
    <mergeCell ref="C26:D26"/>
    <mergeCell ref="C27:D27"/>
    <mergeCell ref="C28:D28"/>
    <mergeCell ref="C29:D29"/>
    <mergeCell ref="F21:F22"/>
    <mergeCell ref="E21:E22"/>
    <mergeCell ref="G21:G22"/>
    <mergeCell ref="C23:D23"/>
    <mergeCell ref="C37:D37"/>
    <mergeCell ref="C38:D38"/>
    <mergeCell ref="C24:D24"/>
    <mergeCell ref="F66:J68"/>
    <mergeCell ref="B66:B68"/>
    <mergeCell ref="D66:D68"/>
    <mergeCell ref="C42:D42"/>
    <mergeCell ref="C43:D43"/>
    <mergeCell ref="C44:D44"/>
    <mergeCell ref="C45:D45"/>
    <mergeCell ref="C46:D46"/>
    <mergeCell ref="C47:D47"/>
    <mergeCell ref="C48:D48"/>
    <mergeCell ref="C49:D49"/>
    <mergeCell ref="C50:D50"/>
    <mergeCell ref="C51:D51"/>
    <mergeCell ref="D14:G14"/>
    <mergeCell ref="C33:D33"/>
    <mergeCell ref="C34:D34"/>
    <mergeCell ref="C35:D35"/>
    <mergeCell ref="C36:D36"/>
    <mergeCell ref="D7:G7"/>
    <mergeCell ref="D8:G8"/>
    <mergeCell ref="D9:G9"/>
    <mergeCell ref="D12:G12"/>
    <mergeCell ref="D13:G13"/>
    <mergeCell ref="C39:D39"/>
    <mergeCell ref="C53:D53"/>
    <mergeCell ref="B72:E72"/>
    <mergeCell ref="F70:J72"/>
    <mergeCell ref="H54:I55"/>
    <mergeCell ref="B62:K63"/>
    <mergeCell ref="C52:D52"/>
    <mergeCell ref="H56:I57"/>
  </mergeCells>
  <conditionalFormatting sqref="I23:I53 E23:G53 B23:C53">
    <cfRule type="expression" dxfId="3" priority="3">
      <formula>WEEKDAY(DATE(YEAR($B$22),MONTH($B$22),$B23),11)&lt;=5</formula>
    </cfRule>
  </conditionalFormatting>
  <conditionalFormatting sqref="B51:B53">
    <cfRule type="expression" dxfId="2" priority="1">
      <formula>MONTH($B$22)&lt;&gt;MONTH(DATE(YEAR($B$22),MONTH($B$22),$B51))</formula>
    </cfRule>
  </conditionalFormatting>
  <pageMargins left="0.51181102362204722" right="0.51181102362204722" top="0.55118110236220474" bottom="0.55118110236220474" header="0.31496062992125984" footer="0.31496062992125984"/>
  <pageSetup paperSize="9" scale="76" orientation="portrait" r:id="rId1"/>
  <headerFooter>
    <oddFooter>&amp;LPrintdatum: &amp;D&amp;RVersie 201711</oddFooter>
  </headerFooter>
  <rowBreaks count="1" manualBreakCount="1">
    <brk id="72" max="1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
  <sheetViews>
    <sheetView showGridLines="0" topLeftCell="A28" workbookViewId="0"/>
  </sheetViews>
  <sheetFormatPr defaultColWidth="8.625" defaultRowHeight="12" x14ac:dyDescent="0.2"/>
  <cols>
    <col min="1" max="1" width="1.625" style="15" customWidth="1"/>
    <col min="2" max="2" width="11.875" style="12" customWidth="1"/>
    <col min="3" max="3" width="11.375" style="12" customWidth="1"/>
    <col min="4" max="4" width="22.5" style="12" customWidth="1"/>
    <col min="5" max="5" width="12.125" style="12" customWidth="1"/>
    <col min="6" max="6" width="7.125" style="12" customWidth="1"/>
    <col min="7" max="7" width="10.375" style="12" customWidth="1"/>
    <col min="8" max="8" width="5.625" style="12" customWidth="1"/>
    <col min="9" max="9" width="8.625" style="12" customWidth="1"/>
    <col min="10" max="10" width="5.125" style="12" customWidth="1"/>
    <col min="11" max="11" width="6.375" style="12" customWidth="1"/>
    <col min="12" max="16384" width="8.625" style="12"/>
  </cols>
  <sheetData>
    <row r="1" spans="1:11" ht="21.75" customHeight="1" x14ac:dyDescent="0.2">
      <c r="A1" s="11"/>
      <c r="B1" s="95" t="s">
        <v>38</v>
      </c>
      <c r="C1" s="95" t="s">
        <v>37</v>
      </c>
      <c r="D1" s="95"/>
      <c r="E1" s="95"/>
      <c r="F1" s="95"/>
      <c r="G1" s="95"/>
      <c r="H1" s="95"/>
      <c r="I1" s="95"/>
      <c r="J1" s="95"/>
      <c r="K1" s="95"/>
    </row>
    <row r="2" spans="1:11" ht="21.75" customHeight="1" x14ac:dyDescent="0.2">
      <c r="A2" s="11"/>
      <c r="B2" s="95"/>
      <c r="C2" s="95" t="s">
        <v>5</v>
      </c>
      <c r="D2" s="95"/>
      <c r="E2" s="95"/>
      <c r="F2" s="95"/>
      <c r="G2" s="95"/>
      <c r="H2" s="95"/>
      <c r="I2" s="95"/>
      <c r="J2" s="95"/>
      <c r="K2" s="95"/>
    </row>
    <row r="3" spans="1:11" x14ac:dyDescent="0.2">
      <c r="A3" s="11"/>
      <c r="B3" s="13"/>
      <c r="C3" s="13"/>
      <c r="D3" s="13"/>
    </row>
    <row r="4" spans="1:11" ht="14.1" customHeight="1" x14ac:dyDescent="0.2">
      <c r="A4" s="11"/>
      <c r="B4" s="79" t="s">
        <v>39</v>
      </c>
      <c r="C4" s="13"/>
      <c r="D4" s="13"/>
    </row>
    <row r="5" spans="1:11" ht="18" customHeight="1" x14ac:dyDescent="0.2">
      <c r="A5" s="11"/>
      <c r="B5" s="13" t="s">
        <v>4</v>
      </c>
      <c r="D5" s="122"/>
      <c r="E5" s="123"/>
      <c r="F5" s="123"/>
      <c r="G5" s="123"/>
      <c r="H5" s="15"/>
      <c r="I5" s="16"/>
      <c r="J5" s="16"/>
      <c r="K5" s="16"/>
    </row>
    <row r="6" spans="1:11" ht="18" customHeight="1" x14ac:dyDescent="0.2">
      <c r="A6" s="11"/>
      <c r="B6" s="13" t="s">
        <v>6</v>
      </c>
      <c r="D6" s="124"/>
      <c r="E6" s="125"/>
      <c r="F6" s="125"/>
      <c r="G6" s="125"/>
      <c r="H6" s="17"/>
      <c r="I6" s="17"/>
      <c r="J6" s="17"/>
      <c r="K6" s="17"/>
    </row>
    <row r="7" spans="1:11" ht="18" customHeight="1" x14ac:dyDescent="0.2">
      <c r="A7" s="11"/>
      <c r="B7" s="13" t="s">
        <v>7</v>
      </c>
      <c r="D7" s="124"/>
      <c r="E7" s="125"/>
      <c r="F7" s="125"/>
      <c r="G7" s="125"/>
      <c r="H7" s="17"/>
      <c r="I7" s="17"/>
      <c r="J7" s="17"/>
      <c r="K7" s="17"/>
    </row>
    <row r="8" spans="1:11" ht="5.25" customHeight="1" thickBot="1" x14ac:dyDescent="0.25">
      <c r="A8" s="11"/>
      <c r="B8" s="18"/>
      <c r="C8" s="19"/>
      <c r="D8" s="18"/>
      <c r="E8" s="19"/>
      <c r="F8" s="19"/>
      <c r="G8" s="19"/>
      <c r="H8" s="19"/>
      <c r="I8" s="19"/>
      <c r="J8" s="19"/>
      <c r="K8" s="19"/>
    </row>
    <row r="9" spans="1:11" ht="14.1" customHeight="1" x14ac:dyDescent="0.2">
      <c r="A9" s="11"/>
      <c r="B9" s="79" t="s">
        <v>29</v>
      </c>
      <c r="C9" s="13"/>
    </row>
    <row r="10" spans="1:11" ht="17.25" customHeight="1" x14ac:dyDescent="0.2">
      <c r="A10" s="11"/>
      <c r="B10" s="13" t="s">
        <v>3</v>
      </c>
      <c r="D10" s="122"/>
      <c r="E10" s="123"/>
      <c r="F10" s="123"/>
      <c r="G10" s="123"/>
      <c r="H10" s="17"/>
      <c r="I10" s="17"/>
      <c r="J10" s="17"/>
      <c r="K10" s="17"/>
    </row>
    <row r="11" spans="1:11" ht="17.25" customHeight="1" x14ac:dyDescent="0.2">
      <c r="A11" s="11"/>
      <c r="B11" s="20" t="s">
        <v>2</v>
      </c>
      <c r="C11" s="20"/>
      <c r="D11" s="124"/>
      <c r="E11" s="125"/>
      <c r="F11" s="125"/>
      <c r="G11" s="125"/>
      <c r="H11" s="17"/>
      <c r="I11" s="17"/>
      <c r="J11" s="17"/>
      <c r="K11" s="17"/>
    </row>
    <row r="12" spans="1:11" ht="17.25" customHeight="1" x14ac:dyDescent="0.2">
      <c r="A12" s="11"/>
      <c r="B12" s="20" t="s">
        <v>1</v>
      </c>
      <c r="C12" s="20"/>
      <c r="D12" s="124"/>
      <c r="E12" s="125"/>
      <c r="F12" s="125"/>
      <c r="G12" s="125"/>
      <c r="H12" s="17"/>
      <c r="I12" s="17"/>
      <c r="J12" s="17"/>
      <c r="K12" s="17"/>
    </row>
    <row r="13" spans="1:11" ht="17.25" customHeight="1" x14ac:dyDescent="0.2">
      <c r="A13" s="11"/>
      <c r="B13" s="13" t="s">
        <v>0</v>
      </c>
      <c r="C13" s="21"/>
      <c r="D13" s="87"/>
      <c r="E13" s="96"/>
      <c r="F13" s="96"/>
      <c r="G13" s="97"/>
      <c r="H13" s="23"/>
      <c r="I13" s="15"/>
      <c r="J13" s="15"/>
      <c r="K13" s="15"/>
    </row>
    <row r="14" spans="1:11" ht="4.5" customHeight="1" thickBot="1" x14ac:dyDescent="0.25">
      <c r="A14" s="12"/>
      <c r="B14" s="19"/>
      <c r="C14" s="19"/>
      <c r="D14" s="19"/>
      <c r="E14" s="19"/>
      <c r="F14" s="19"/>
      <c r="G14" s="19"/>
      <c r="H14" s="19"/>
      <c r="I14" s="19"/>
      <c r="J14" s="19"/>
      <c r="K14" s="19"/>
    </row>
    <row r="15" spans="1:11" ht="5.25" customHeight="1" x14ac:dyDescent="0.2">
      <c r="A15" s="12"/>
      <c r="B15" s="15"/>
      <c r="C15" s="15"/>
      <c r="D15" s="15"/>
      <c r="E15" s="15"/>
      <c r="F15" s="15"/>
      <c r="G15" s="15"/>
      <c r="H15" s="15"/>
      <c r="I15" s="15"/>
      <c r="J15" s="15"/>
      <c r="K15" s="15"/>
    </row>
    <row r="16" spans="1:11" ht="71.25" customHeight="1" x14ac:dyDescent="0.2">
      <c r="A16" s="12"/>
      <c r="B16" s="150" t="s">
        <v>15</v>
      </c>
      <c r="C16" s="151"/>
      <c r="D16" s="151"/>
      <c r="E16" s="151"/>
      <c r="F16" s="151"/>
      <c r="G16" s="151"/>
      <c r="H16" s="151"/>
      <c r="I16" s="151"/>
      <c r="J16" s="151"/>
      <c r="K16" s="152"/>
    </row>
    <row r="17" spans="1:11" ht="6" customHeight="1" x14ac:dyDescent="0.2">
      <c r="A17" s="12"/>
      <c r="B17" s="24"/>
      <c r="C17" s="24"/>
      <c r="D17" s="24"/>
      <c r="E17" s="24"/>
      <c r="F17" s="24"/>
      <c r="G17" s="24"/>
      <c r="H17" s="24"/>
      <c r="I17" s="24"/>
      <c r="J17" s="24"/>
      <c r="K17" s="24"/>
    </row>
    <row r="18" spans="1:11" x14ac:dyDescent="0.2">
      <c r="A18" s="12"/>
      <c r="B18" s="25" t="s">
        <v>8</v>
      </c>
      <c r="C18" s="25"/>
      <c r="D18" s="25"/>
    </row>
    <row r="19" spans="1:11" ht="12" customHeight="1" x14ac:dyDescent="0.2">
      <c r="A19" s="12"/>
      <c r="B19" s="84" t="s">
        <v>24</v>
      </c>
      <c r="C19" s="88" t="s">
        <v>28</v>
      </c>
      <c r="D19" s="26"/>
      <c r="E19" s="140" t="s">
        <v>36</v>
      </c>
      <c r="F19" s="138" t="s">
        <v>25</v>
      </c>
      <c r="G19" s="138" t="s">
        <v>26</v>
      </c>
      <c r="I19" s="153" t="s">
        <v>14</v>
      </c>
      <c r="J19" s="154"/>
      <c r="K19" s="154"/>
    </row>
    <row r="20" spans="1:11" ht="30" customHeight="1" x14ac:dyDescent="0.25">
      <c r="A20" s="12"/>
      <c r="B20" s="58" t="s">
        <v>19</v>
      </c>
      <c r="C20" s="27"/>
      <c r="D20" s="28"/>
      <c r="E20" s="141"/>
      <c r="F20" s="139"/>
      <c r="G20" s="139"/>
      <c r="H20" s="29"/>
      <c r="I20" s="155"/>
      <c r="J20" s="155"/>
      <c r="K20" s="155"/>
    </row>
    <row r="21" spans="1:11" ht="17.25" customHeight="1" x14ac:dyDescent="0.2">
      <c r="A21" s="12"/>
      <c r="B21" s="52">
        <v>1</v>
      </c>
      <c r="C21" s="148"/>
      <c r="D21" s="149"/>
      <c r="E21" s="65"/>
      <c r="F21" s="66"/>
      <c r="G21" s="67"/>
      <c r="H21" s="30"/>
      <c r="I21" s="53">
        <f>ROUND(IF(OR(G21="ja",G21="j"),VLOOKUP(F21,vergoedingsbedragen!$B$3:$D$32,3,1),VLOOKUP(F21,vergoedingsbedragen!$B$3:$D$32,2,1))/4.35,2)</f>
        <v>0</v>
      </c>
      <c r="J21" s="54"/>
      <c r="K21" s="55"/>
    </row>
    <row r="22" spans="1:11" ht="17.25" customHeight="1" x14ac:dyDescent="0.2">
      <c r="A22" s="12"/>
      <c r="B22" s="52">
        <f>B21+1</f>
        <v>2</v>
      </c>
      <c r="C22" s="148"/>
      <c r="D22" s="149"/>
      <c r="E22" s="68"/>
      <c r="F22" s="69"/>
      <c r="G22" s="67"/>
      <c r="H22" s="29"/>
      <c r="I22" s="53">
        <f>ROUND(IF(OR(G22="ja",G22="j"),VLOOKUP(F22,vergoedingsbedragen!$B$3:$D$32,3,1),VLOOKUP(F22,vergoedingsbedragen!$B$3:$D$32,2,1))/4.35,2)</f>
        <v>0</v>
      </c>
      <c r="J22" s="54"/>
      <c r="K22" s="55"/>
    </row>
    <row r="23" spans="1:11" ht="17.25" customHeight="1" x14ac:dyDescent="0.2">
      <c r="A23" s="12"/>
      <c r="B23" s="52">
        <f t="shared" ref="B23:B51" si="0">B22+1</f>
        <v>3</v>
      </c>
      <c r="C23" s="148"/>
      <c r="D23" s="149"/>
      <c r="E23" s="68"/>
      <c r="F23" s="69"/>
      <c r="G23" s="67"/>
      <c r="H23" s="29"/>
      <c r="I23" s="53">
        <f>ROUND(IF(OR(G23="ja",G23="j"),VLOOKUP(F23,vergoedingsbedragen!$B$3:$D$32,3,1),VLOOKUP(F23,vergoedingsbedragen!$B$3:$D$32,2,1))/4.35,2)</f>
        <v>0</v>
      </c>
      <c r="J23" s="54"/>
      <c r="K23" s="55"/>
    </row>
    <row r="24" spans="1:11" ht="17.25" customHeight="1" x14ac:dyDescent="0.2">
      <c r="A24" s="12"/>
      <c r="B24" s="52">
        <f t="shared" si="0"/>
        <v>4</v>
      </c>
      <c r="C24" s="148"/>
      <c r="D24" s="149"/>
      <c r="E24" s="68"/>
      <c r="F24" s="69"/>
      <c r="G24" s="67"/>
      <c r="H24" s="29"/>
      <c r="I24" s="53">
        <f>ROUND(IF(OR(G24="ja",G24="j"),VLOOKUP(F24,vergoedingsbedragen!$B$3:$D$32,3,1),VLOOKUP(F24,vergoedingsbedragen!$B$3:$D$32,2,1))/4.35,2)</f>
        <v>0</v>
      </c>
      <c r="J24" s="54"/>
      <c r="K24" s="55"/>
    </row>
    <row r="25" spans="1:11" ht="17.25" customHeight="1" x14ac:dyDescent="0.2">
      <c r="A25" s="12"/>
      <c r="B25" s="52">
        <f t="shared" si="0"/>
        <v>5</v>
      </c>
      <c r="C25" s="148"/>
      <c r="D25" s="149"/>
      <c r="E25" s="68"/>
      <c r="F25" s="69"/>
      <c r="G25" s="67"/>
      <c r="H25" s="29"/>
      <c r="I25" s="53">
        <f>ROUND(IF(OR(G25="ja",G25="j"),VLOOKUP(F25,vergoedingsbedragen!$B$3:$D$32,3,1),VLOOKUP(F25,vergoedingsbedragen!$B$3:$D$32,2,1))/4.35,2)</f>
        <v>0</v>
      </c>
      <c r="J25" s="54"/>
      <c r="K25" s="55"/>
    </row>
    <row r="26" spans="1:11" ht="17.25" customHeight="1" x14ac:dyDescent="0.2">
      <c r="A26" s="12"/>
      <c r="B26" s="52">
        <f t="shared" si="0"/>
        <v>6</v>
      </c>
      <c r="C26" s="148"/>
      <c r="D26" s="149"/>
      <c r="E26" s="68"/>
      <c r="F26" s="69"/>
      <c r="G26" s="67"/>
      <c r="H26" s="29"/>
      <c r="I26" s="53">
        <f>ROUND(IF(OR(G26="ja",G26="j"),VLOOKUP(F26,vergoedingsbedragen!$B$3:$D$32,3,1),VLOOKUP(F26,vergoedingsbedragen!$B$3:$D$32,2,1))/4.35,2)</f>
        <v>0</v>
      </c>
      <c r="J26" s="54"/>
      <c r="K26" s="55"/>
    </row>
    <row r="27" spans="1:11" ht="17.25" customHeight="1" x14ac:dyDescent="0.2">
      <c r="A27" s="12"/>
      <c r="B27" s="52">
        <f t="shared" si="0"/>
        <v>7</v>
      </c>
      <c r="C27" s="148"/>
      <c r="D27" s="149"/>
      <c r="E27" s="68"/>
      <c r="F27" s="69"/>
      <c r="G27" s="67"/>
      <c r="H27" s="29"/>
      <c r="I27" s="53">
        <f>ROUND(IF(OR(G27="ja",G27="j"),VLOOKUP(F27,vergoedingsbedragen!$B$3:$D$32,3,1),VLOOKUP(F27,vergoedingsbedragen!$B$3:$D$32,2,1))/4.35,2)</f>
        <v>0</v>
      </c>
      <c r="J27" s="54"/>
      <c r="K27" s="55"/>
    </row>
    <row r="28" spans="1:11" ht="17.25" customHeight="1" x14ac:dyDescent="0.2">
      <c r="A28" s="12"/>
      <c r="B28" s="52">
        <f t="shared" si="0"/>
        <v>8</v>
      </c>
      <c r="C28" s="148"/>
      <c r="D28" s="149"/>
      <c r="E28" s="68"/>
      <c r="F28" s="69"/>
      <c r="G28" s="67"/>
      <c r="H28" s="29"/>
      <c r="I28" s="53">
        <f>ROUND(IF(OR(G28="ja",G28="j"),VLOOKUP(F28,vergoedingsbedragen!$B$3:$D$32,3,1),VLOOKUP(F28,vergoedingsbedragen!$B$3:$D$32,2,1))/4.35,2)</f>
        <v>0</v>
      </c>
      <c r="J28" s="54"/>
      <c r="K28" s="55"/>
    </row>
    <row r="29" spans="1:11" ht="17.25" customHeight="1" x14ac:dyDescent="0.2">
      <c r="A29" s="12"/>
      <c r="B29" s="52">
        <f t="shared" si="0"/>
        <v>9</v>
      </c>
      <c r="C29" s="148"/>
      <c r="D29" s="149"/>
      <c r="E29" s="68"/>
      <c r="F29" s="69"/>
      <c r="G29" s="67"/>
      <c r="H29" s="29"/>
      <c r="I29" s="53">
        <f>ROUND(IF(OR(G29="ja",G29="j"),VLOOKUP(F29,vergoedingsbedragen!$B$3:$D$32,3,1),VLOOKUP(F29,vergoedingsbedragen!$B$3:$D$32,2,1))/4.35,2)</f>
        <v>0</v>
      </c>
      <c r="J29" s="54"/>
      <c r="K29" s="55"/>
    </row>
    <row r="30" spans="1:11" ht="17.25" customHeight="1" x14ac:dyDescent="0.2">
      <c r="A30" s="12"/>
      <c r="B30" s="52">
        <f t="shared" si="0"/>
        <v>10</v>
      </c>
      <c r="C30" s="148"/>
      <c r="D30" s="149"/>
      <c r="E30" s="68"/>
      <c r="F30" s="69"/>
      <c r="G30" s="67"/>
      <c r="H30" s="29"/>
      <c r="I30" s="53">
        <f>ROUND(IF(OR(G30="ja",G30="j"),VLOOKUP(F30,vergoedingsbedragen!$B$3:$D$32,3,1),VLOOKUP(F30,vergoedingsbedragen!$B$3:$D$32,2,1))/4.35,2)</f>
        <v>0</v>
      </c>
      <c r="J30" s="54"/>
      <c r="K30" s="55"/>
    </row>
    <row r="31" spans="1:11" ht="17.25" customHeight="1" x14ac:dyDescent="0.2">
      <c r="A31" s="12"/>
      <c r="B31" s="52">
        <f t="shared" si="0"/>
        <v>11</v>
      </c>
      <c r="C31" s="148"/>
      <c r="D31" s="149"/>
      <c r="E31" s="68"/>
      <c r="F31" s="69"/>
      <c r="G31" s="67"/>
      <c r="H31" s="29"/>
      <c r="I31" s="53">
        <f>ROUND(IF(OR(G31="ja",G31="j"),VLOOKUP(F31,vergoedingsbedragen!$B$3:$D$32,3,1),VLOOKUP(F31,vergoedingsbedragen!$B$3:$D$32,2,1))/4.35,2)</f>
        <v>0</v>
      </c>
      <c r="J31" s="54"/>
      <c r="K31" s="55"/>
    </row>
    <row r="32" spans="1:11" ht="17.25" customHeight="1" x14ac:dyDescent="0.2">
      <c r="A32" s="12"/>
      <c r="B32" s="52">
        <f t="shared" si="0"/>
        <v>12</v>
      </c>
      <c r="C32" s="148"/>
      <c r="D32" s="149"/>
      <c r="E32" s="68"/>
      <c r="F32" s="69"/>
      <c r="G32" s="67"/>
      <c r="H32" s="29"/>
      <c r="I32" s="53">
        <f>ROUND(IF(OR(G32="ja",G32="j"),VLOOKUP(F32,vergoedingsbedragen!$B$3:$D$32,3,1),VLOOKUP(F32,vergoedingsbedragen!$B$3:$D$32,2,1))/4.35,2)</f>
        <v>0</v>
      </c>
      <c r="J32" s="54"/>
      <c r="K32" s="55"/>
    </row>
    <row r="33" spans="1:11" ht="17.25" customHeight="1" x14ac:dyDescent="0.2">
      <c r="A33" s="12"/>
      <c r="B33" s="52">
        <f t="shared" si="0"/>
        <v>13</v>
      </c>
      <c r="C33" s="148"/>
      <c r="D33" s="149"/>
      <c r="E33" s="68"/>
      <c r="F33" s="69"/>
      <c r="G33" s="67"/>
      <c r="H33" s="29"/>
      <c r="I33" s="53">
        <f>ROUND(IF(OR(G33="ja",G33="j"),VLOOKUP(F33,vergoedingsbedragen!$B$3:$D$32,3,1),VLOOKUP(F33,vergoedingsbedragen!$B$3:$D$32,2,1))/4.35,2)</f>
        <v>0</v>
      </c>
      <c r="J33" s="54"/>
      <c r="K33" s="55"/>
    </row>
    <row r="34" spans="1:11" ht="17.25" customHeight="1" x14ac:dyDescent="0.2">
      <c r="A34" s="12"/>
      <c r="B34" s="52">
        <f t="shared" si="0"/>
        <v>14</v>
      </c>
      <c r="C34" s="148"/>
      <c r="D34" s="149"/>
      <c r="E34" s="68"/>
      <c r="F34" s="69"/>
      <c r="G34" s="67"/>
      <c r="H34" s="29"/>
      <c r="I34" s="53">
        <f>ROUND(IF(OR(G34="ja",G34="j"),VLOOKUP(F34,vergoedingsbedragen!$B$3:$D$32,3,1),VLOOKUP(F34,vergoedingsbedragen!$B$3:$D$32,2,1))/4.35,2)</f>
        <v>0</v>
      </c>
      <c r="J34" s="54"/>
      <c r="K34" s="55"/>
    </row>
    <row r="35" spans="1:11" ht="17.25" customHeight="1" x14ac:dyDescent="0.2">
      <c r="A35" s="12"/>
      <c r="B35" s="52">
        <f t="shared" si="0"/>
        <v>15</v>
      </c>
      <c r="C35" s="148"/>
      <c r="D35" s="149"/>
      <c r="E35" s="68"/>
      <c r="F35" s="69"/>
      <c r="G35" s="67"/>
      <c r="H35" s="29"/>
      <c r="I35" s="53">
        <f>ROUND(IF(OR(G35="ja",G35="j"),VLOOKUP(F35,vergoedingsbedragen!$B$3:$D$32,3,1),VLOOKUP(F35,vergoedingsbedragen!$B$3:$D$32,2,1))/4.35,2)</f>
        <v>0</v>
      </c>
      <c r="J35" s="54"/>
      <c r="K35" s="55"/>
    </row>
    <row r="36" spans="1:11" ht="17.25" customHeight="1" x14ac:dyDescent="0.2">
      <c r="A36" s="12"/>
      <c r="B36" s="52">
        <f t="shared" si="0"/>
        <v>16</v>
      </c>
      <c r="C36" s="148"/>
      <c r="D36" s="149"/>
      <c r="E36" s="68"/>
      <c r="F36" s="69"/>
      <c r="G36" s="67"/>
      <c r="H36" s="29"/>
      <c r="I36" s="53">
        <f>ROUND(IF(OR(G36="ja",G36="j"),VLOOKUP(F36,vergoedingsbedragen!$B$3:$D$32,3,1),VLOOKUP(F36,vergoedingsbedragen!$B$3:$D$32,2,1))/4.35,2)</f>
        <v>0</v>
      </c>
      <c r="J36" s="54"/>
      <c r="K36" s="55"/>
    </row>
    <row r="37" spans="1:11" ht="17.25" customHeight="1" x14ac:dyDescent="0.2">
      <c r="A37" s="12"/>
      <c r="B37" s="52">
        <f t="shared" si="0"/>
        <v>17</v>
      </c>
      <c r="C37" s="148"/>
      <c r="D37" s="149"/>
      <c r="E37" s="68"/>
      <c r="F37" s="69"/>
      <c r="G37" s="67"/>
      <c r="H37" s="29"/>
      <c r="I37" s="53">
        <f>ROUND(IF(OR(G37="ja",G37="j"),VLOOKUP(F37,vergoedingsbedragen!$B$3:$D$32,3,1),VLOOKUP(F37,vergoedingsbedragen!$B$3:$D$32,2,1))/4.35,2)</f>
        <v>0</v>
      </c>
      <c r="J37" s="54"/>
      <c r="K37" s="55"/>
    </row>
    <row r="38" spans="1:11" ht="17.25" customHeight="1" x14ac:dyDescent="0.2">
      <c r="A38" s="12"/>
      <c r="B38" s="52">
        <f t="shared" si="0"/>
        <v>18</v>
      </c>
      <c r="C38" s="148"/>
      <c r="D38" s="149"/>
      <c r="E38" s="68"/>
      <c r="F38" s="69"/>
      <c r="G38" s="67"/>
      <c r="H38" s="29"/>
      <c r="I38" s="53">
        <f>ROUND(IF(OR(G38="ja",G38="j"),VLOOKUP(F38,vergoedingsbedragen!$B$3:$D$32,3,1),VLOOKUP(F38,vergoedingsbedragen!$B$3:$D$32,2,1))/4.35,2)</f>
        <v>0</v>
      </c>
      <c r="J38" s="54"/>
      <c r="K38" s="55"/>
    </row>
    <row r="39" spans="1:11" ht="17.25" customHeight="1" x14ac:dyDescent="0.2">
      <c r="A39" s="12"/>
      <c r="B39" s="52">
        <f t="shared" si="0"/>
        <v>19</v>
      </c>
      <c r="C39" s="148"/>
      <c r="D39" s="149"/>
      <c r="E39" s="68"/>
      <c r="F39" s="69"/>
      <c r="G39" s="67"/>
      <c r="H39" s="29"/>
      <c r="I39" s="53">
        <f>ROUND(IF(OR(G39="ja",G39="j"),VLOOKUP(F39,vergoedingsbedragen!$B$3:$D$32,3,1),VLOOKUP(F39,vergoedingsbedragen!$B$3:$D$32,2,1))/4.35,2)</f>
        <v>0</v>
      </c>
      <c r="J39" s="54"/>
      <c r="K39" s="55"/>
    </row>
    <row r="40" spans="1:11" ht="17.25" customHeight="1" x14ac:dyDescent="0.2">
      <c r="A40" s="12"/>
      <c r="B40" s="52">
        <f t="shared" si="0"/>
        <v>20</v>
      </c>
      <c r="C40" s="148"/>
      <c r="D40" s="149"/>
      <c r="E40" s="68"/>
      <c r="F40" s="69"/>
      <c r="G40" s="67"/>
      <c r="H40" s="29"/>
      <c r="I40" s="53">
        <f>ROUND(IF(OR(G40="ja",G40="j"),VLOOKUP(F40,vergoedingsbedragen!$B$3:$D$32,3,1),VLOOKUP(F40,vergoedingsbedragen!$B$3:$D$32,2,1))/4.35,2)</f>
        <v>0</v>
      </c>
      <c r="J40" s="54"/>
      <c r="K40" s="55"/>
    </row>
    <row r="41" spans="1:11" ht="17.25" customHeight="1" x14ac:dyDescent="0.2">
      <c r="A41" s="12"/>
      <c r="B41" s="52">
        <f t="shared" si="0"/>
        <v>21</v>
      </c>
      <c r="C41" s="148"/>
      <c r="D41" s="149"/>
      <c r="E41" s="68"/>
      <c r="F41" s="69"/>
      <c r="G41" s="67"/>
      <c r="H41" s="29"/>
      <c r="I41" s="53">
        <f>ROUND(IF(OR(G41="ja",G41="j"),VLOOKUP(F41,vergoedingsbedragen!$B$3:$D$32,3,1),VLOOKUP(F41,vergoedingsbedragen!$B$3:$D$32,2,1))/4.35,2)</f>
        <v>0</v>
      </c>
      <c r="J41" s="54"/>
      <c r="K41" s="55"/>
    </row>
    <row r="42" spans="1:11" ht="17.25" customHeight="1" x14ac:dyDescent="0.2">
      <c r="A42" s="12"/>
      <c r="B42" s="52">
        <f t="shared" si="0"/>
        <v>22</v>
      </c>
      <c r="C42" s="148"/>
      <c r="D42" s="149"/>
      <c r="E42" s="68"/>
      <c r="F42" s="69"/>
      <c r="G42" s="67"/>
      <c r="H42" s="29"/>
      <c r="I42" s="53">
        <f>ROUND(IF(OR(G42="ja",G42="j"),VLOOKUP(F42,vergoedingsbedragen!$B$3:$D$32,3,1),VLOOKUP(F42,vergoedingsbedragen!$B$3:$D$32,2,1))/4.35,2)</f>
        <v>0</v>
      </c>
      <c r="J42" s="54"/>
      <c r="K42" s="55"/>
    </row>
    <row r="43" spans="1:11" ht="17.25" customHeight="1" x14ac:dyDescent="0.2">
      <c r="A43" s="12"/>
      <c r="B43" s="52">
        <f t="shared" si="0"/>
        <v>23</v>
      </c>
      <c r="C43" s="148"/>
      <c r="D43" s="149"/>
      <c r="E43" s="68"/>
      <c r="F43" s="69"/>
      <c r="G43" s="67"/>
      <c r="H43" s="29"/>
      <c r="I43" s="53">
        <f>ROUND(IF(OR(G43="ja",G43="j"),VLOOKUP(F43,vergoedingsbedragen!$B$3:$D$32,3,1),VLOOKUP(F43,vergoedingsbedragen!$B$3:$D$32,2,1))/4.35,2)</f>
        <v>0</v>
      </c>
      <c r="J43" s="54"/>
      <c r="K43" s="55"/>
    </row>
    <row r="44" spans="1:11" ht="17.25" customHeight="1" x14ac:dyDescent="0.2">
      <c r="A44" s="12"/>
      <c r="B44" s="52">
        <f t="shared" si="0"/>
        <v>24</v>
      </c>
      <c r="C44" s="148"/>
      <c r="D44" s="149"/>
      <c r="E44" s="68"/>
      <c r="F44" s="69"/>
      <c r="G44" s="67"/>
      <c r="H44" s="29"/>
      <c r="I44" s="53">
        <f>ROUND(IF(OR(G44="ja",G44="j"),VLOOKUP(F44,vergoedingsbedragen!$B$3:$D$32,3,1),VLOOKUP(F44,vergoedingsbedragen!$B$3:$D$32,2,1))/4.35,2)</f>
        <v>0</v>
      </c>
      <c r="J44" s="54"/>
      <c r="K44" s="55"/>
    </row>
    <row r="45" spans="1:11" ht="17.25" customHeight="1" x14ac:dyDescent="0.2">
      <c r="A45" s="12"/>
      <c r="B45" s="52">
        <f t="shared" si="0"/>
        <v>25</v>
      </c>
      <c r="C45" s="148"/>
      <c r="D45" s="149"/>
      <c r="E45" s="68"/>
      <c r="F45" s="69"/>
      <c r="G45" s="67"/>
      <c r="H45" s="29"/>
      <c r="I45" s="53">
        <f>ROUND(IF(OR(G45="ja",G45="j"),VLOOKUP(F45,vergoedingsbedragen!$B$3:$D$32,3,1),VLOOKUP(F45,vergoedingsbedragen!$B$3:$D$32,2,1))/4.35,2)</f>
        <v>0</v>
      </c>
      <c r="J45" s="54"/>
      <c r="K45" s="55"/>
    </row>
    <row r="46" spans="1:11" ht="17.25" customHeight="1" x14ac:dyDescent="0.2">
      <c r="A46" s="12"/>
      <c r="B46" s="52">
        <f t="shared" si="0"/>
        <v>26</v>
      </c>
      <c r="C46" s="148"/>
      <c r="D46" s="149"/>
      <c r="E46" s="68"/>
      <c r="F46" s="69"/>
      <c r="G46" s="67"/>
      <c r="H46" s="29"/>
      <c r="I46" s="53">
        <f>ROUND(IF(OR(G46="ja",G46="j"),VLOOKUP(F46,vergoedingsbedragen!$B$3:$D$32,3,1),VLOOKUP(F46,vergoedingsbedragen!$B$3:$D$32,2,1))/4.35,2)</f>
        <v>0</v>
      </c>
      <c r="J46" s="54"/>
      <c r="K46" s="55"/>
    </row>
    <row r="47" spans="1:11" ht="17.25" customHeight="1" x14ac:dyDescent="0.2">
      <c r="A47" s="12"/>
      <c r="B47" s="52">
        <f t="shared" si="0"/>
        <v>27</v>
      </c>
      <c r="C47" s="148"/>
      <c r="D47" s="149"/>
      <c r="E47" s="68"/>
      <c r="F47" s="69"/>
      <c r="G47" s="67"/>
      <c r="H47" s="29"/>
      <c r="I47" s="53">
        <f>ROUND(IF(OR(G47="ja",G47="j"),VLOOKUP(F47,vergoedingsbedragen!$B$3:$D$32,3,1),VLOOKUP(F47,vergoedingsbedragen!$B$3:$D$32,2,1))/4.35,2)</f>
        <v>0</v>
      </c>
      <c r="J47" s="54"/>
      <c r="K47" s="55"/>
    </row>
    <row r="48" spans="1:11" ht="17.25" customHeight="1" x14ac:dyDescent="0.2">
      <c r="A48" s="12"/>
      <c r="B48" s="52">
        <f t="shared" si="0"/>
        <v>28</v>
      </c>
      <c r="C48" s="148"/>
      <c r="D48" s="149"/>
      <c r="E48" s="68"/>
      <c r="F48" s="69"/>
      <c r="G48" s="67"/>
      <c r="H48" s="29"/>
      <c r="I48" s="53">
        <f>ROUND(IF(OR(G48="ja",G48="j"),VLOOKUP(F48,vergoedingsbedragen!$B$3:$D$32,3,1),VLOOKUP(F48,vergoedingsbedragen!$B$3:$D$32,2,1))/4.35,2)</f>
        <v>0</v>
      </c>
      <c r="J48" s="54"/>
      <c r="K48" s="55"/>
    </row>
    <row r="49" spans="1:11" ht="17.25" customHeight="1" x14ac:dyDescent="0.2">
      <c r="A49" s="12"/>
      <c r="B49" s="52">
        <f t="shared" si="0"/>
        <v>29</v>
      </c>
      <c r="C49" s="148"/>
      <c r="D49" s="149"/>
      <c r="E49" s="68"/>
      <c r="F49" s="69"/>
      <c r="G49" s="67"/>
      <c r="H49" s="29"/>
      <c r="I49" s="53">
        <f>ROUND(IF(OR(G49="ja",G49="j"),VLOOKUP(F49,vergoedingsbedragen!$B$3:$D$32,3,1),VLOOKUP(F49,vergoedingsbedragen!$B$3:$D$32,2,1))/4.35,2)</f>
        <v>0</v>
      </c>
      <c r="J49" s="54"/>
      <c r="K49" s="55"/>
    </row>
    <row r="50" spans="1:11" ht="17.25" customHeight="1" x14ac:dyDescent="0.2">
      <c r="A50" s="12"/>
      <c r="B50" s="52">
        <f t="shared" si="0"/>
        <v>30</v>
      </c>
      <c r="C50" s="148"/>
      <c r="D50" s="149"/>
      <c r="E50" s="68"/>
      <c r="F50" s="69"/>
      <c r="G50" s="67"/>
      <c r="H50" s="29"/>
      <c r="I50" s="53">
        <f>ROUND(IF(OR(G50="ja",G50="j"),VLOOKUP(F50,vergoedingsbedragen!$B$3:$D$32,3,1),VLOOKUP(F50,vergoedingsbedragen!$B$3:$D$32,2,1))/4.35,2)</f>
        <v>0</v>
      </c>
      <c r="J50" s="54"/>
      <c r="K50" s="55"/>
    </row>
    <row r="51" spans="1:11" ht="17.25" customHeight="1" x14ac:dyDescent="0.2">
      <c r="A51" s="12"/>
      <c r="B51" s="52">
        <f t="shared" si="0"/>
        <v>31</v>
      </c>
      <c r="C51" s="148"/>
      <c r="D51" s="149"/>
      <c r="E51" s="68"/>
      <c r="F51" s="69"/>
      <c r="G51" s="67"/>
      <c r="H51" s="29"/>
      <c r="I51" s="53">
        <f>ROUND(IF(OR(G51="ja",G51="j"),VLOOKUP(F51,vergoedingsbedragen!$B$3:$D$32,3,1),VLOOKUP(F51,vergoedingsbedragen!$B$3:$D$32,2,1))/4.35,2)</f>
        <v>0</v>
      </c>
      <c r="J51" s="54"/>
      <c r="K51" s="55"/>
    </row>
    <row r="52" spans="1:11" ht="13.5" customHeight="1" x14ac:dyDescent="0.3">
      <c r="B52" s="31"/>
      <c r="C52" s="31"/>
      <c r="D52" s="31"/>
      <c r="E52" s="29"/>
      <c r="F52" s="32"/>
      <c r="G52" s="33"/>
      <c r="H52" s="50"/>
      <c r="I52" s="51"/>
      <c r="J52" s="34"/>
      <c r="K52" s="34"/>
    </row>
    <row r="53" spans="1:11" s="64" customFormat="1" ht="13.5" customHeight="1" x14ac:dyDescent="0.2">
      <c r="A53" s="59"/>
      <c r="B53" s="60" t="s">
        <v>18</v>
      </c>
      <c r="C53" s="61"/>
      <c r="D53" s="61"/>
      <c r="E53" s="62"/>
      <c r="F53" s="62"/>
      <c r="G53" s="62"/>
      <c r="H53" s="63"/>
      <c r="I53" s="63"/>
      <c r="J53" s="62"/>
      <c r="K53" s="62"/>
    </row>
    <row r="54" spans="1:11" ht="3.75" customHeight="1" thickBot="1" x14ac:dyDescent="0.25">
      <c r="A54" s="18"/>
      <c r="B54" s="37"/>
      <c r="C54" s="37"/>
      <c r="D54" s="37"/>
      <c r="E54" s="37"/>
      <c r="F54" s="37"/>
      <c r="G54" s="37"/>
      <c r="H54" s="37"/>
      <c r="I54" s="37"/>
      <c r="J54" s="37"/>
      <c r="K54" s="37"/>
    </row>
    <row r="55" spans="1:11" ht="6.75" customHeight="1" x14ac:dyDescent="0.2">
      <c r="A55" s="11"/>
      <c r="B55" s="38"/>
      <c r="C55" s="38"/>
      <c r="D55" s="38"/>
      <c r="E55" s="38"/>
      <c r="F55" s="38"/>
      <c r="G55" s="38"/>
      <c r="H55" s="38"/>
      <c r="I55" s="38"/>
      <c r="J55" s="38"/>
      <c r="K55" s="38"/>
    </row>
    <row r="56" spans="1:11" s="29" customFormat="1" ht="13.5" customHeight="1" x14ac:dyDescent="0.2">
      <c r="B56" s="142" t="s">
        <v>20</v>
      </c>
      <c r="C56" s="143"/>
      <c r="D56" s="143"/>
      <c r="E56" s="143"/>
      <c r="F56" s="143"/>
      <c r="G56" s="143"/>
      <c r="H56" s="143"/>
      <c r="I56" s="143"/>
      <c r="J56" s="143"/>
      <c r="K56" s="144"/>
    </row>
    <row r="57" spans="1:11" s="29" customFormat="1" ht="16.5" customHeight="1" x14ac:dyDescent="0.2">
      <c r="B57" s="145"/>
      <c r="C57" s="146"/>
      <c r="D57" s="146"/>
      <c r="E57" s="146"/>
      <c r="F57" s="146"/>
      <c r="G57" s="146"/>
      <c r="H57" s="146"/>
      <c r="I57" s="146"/>
      <c r="J57" s="146"/>
      <c r="K57" s="147"/>
    </row>
    <row r="58" spans="1:11" s="29" customFormat="1" ht="14.25" x14ac:dyDescent="0.2">
      <c r="B58" s="56"/>
      <c r="C58" s="57"/>
      <c r="D58" s="57"/>
      <c r="E58" s="57"/>
      <c r="F58" s="57"/>
      <c r="G58" s="57"/>
      <c r="H58" s="57"/>
      <c r="I58" s="57"/>
      <c r="J58" s="57"/>
      <c r="K58" s="57"/>
    </row>
    <row r="59" spans="1:11" x14ac:dyDescent="0.2">
      <c r="C59" s="46"/>
      <c r="D59" s="46"/>
      <c r="E59" s="46"/>
      <c r="F59" s="46"/>
      <c r="G59" s="46"/>
      <c r="H59" s="46"/>
      <c r="I59" s="46"/>
      <c r="J59" s="46"/>
      <c r="K59" s="46"/>
    </row>
    <row r="60" spans="1:11" x14ac:dyDescent="0.2">
      <c r="C60" s="46"/>
      <c r="D60" s="46"/>
      <c r="E60" s="46"/>
      <c r="F60" s="46"/>
      <c r="G60" s="46"/>
      <c r="H60" s="46"/>
      <c r="I60" s="46"/>
      <c r="J60" s="46"/>
      <c r="K60" s="46"/>
    </row>
    <row r="61" spans="1:11" x14ac:dyDescent="0.2">
      <c r="C61" s="46"/>
      <c r="D61" s="46"/>
      <c r="E61" s="46"/>
      <c r="F61" s="46"/>
      <c r="G61" s="46"/>
      <c r="H61" s="46"/>
      <c r="I61" s="46"/>
      <c r="J61" s="46"/>
      <c r="K61" s="46"/>
    </row>
    <row r="62" spans="1:11" x14ac:dyDescent="0.2">
      <c r="C62" s="46"/>
      <c r="D62" s="46"/>
      <c r="E62" s="46"/>
      <c r="F62" s="46"/>
      <c r="G62" s="46"/>
      <c r="H62" s="46"/>
      <c r="I62" s="46"/>
      <c r="J62" s="46"/>
      <c r="K62" s="46"/>
    </row>
    <row r="63" spans="1:11" x14ac:dyDescent="0.2">
      <c r="C63" s="46"/>
      <c r="D63" s="46"/>
      <c r="E63" s="46"/>
      <c r="F63" s="46"/>
      <c r="G63" s="46"/>
      <c r="H63" s="46"/>
      <c r="I63" s="46"/>
      <c r="J63" s="46"/>
      <c r="K63" s="46"/>
    </row>
    <row r="64" spans="1:11" x14ac:dyDescent="0.2">
      <c r="C64" s="46"/>
      <c r="D64" s="46"/>
      <c r="E64" s="46"/>
      <c r="F64" s="46"/>
      <c r="G64" s="46"/>
      <c r="H64" s="46"/>
      <c r="I64" s="46"/>
      <c r="J64" s="46"/>
      <c r="K64" s="46"/>
    </row>
    <row r="65" spans="3:11" x14ac:dyDescent="0.2">
      <c r="C65" s="46"/>
      <c r="D65" s="46"/>
      <c r="E65" s="46"/>
      <c r="F65" s="46"/>
      <c r="G65" s="46"/>
      <c r="H65" s="46"/>
      <c r="I65" s="46"/>
      <c r="J65" s="46"/>
      <c r="K65" s="46"/>
    </row>
    <row r="66" spans="3:11" x14ac:dyDescent="0.2">
      <c r="C66" s="46"/>
      <c r="D66" s="46"/>
      <c r="E66" s="46"/>
      <c r="F66" s="46"/>
      <c r="G66" s="46"/>
      <c r="H66" s="46"/>
      <c r="I66" s="46"/>
      <c r="J66" s="46"/>
      <c r="K66" s="46"/>
    </row>
    <row r="67" spans="3:11" x14ac:dyDescent="0.2">
      <c r="C67" s="46"/>
      <c r="D67" s="46"/>
      <c r="E67" s="46"/>
      <c r="F67" s="46"/>
      <c r="G67" s="46"/>
      <c r="H67" s="46"/>
      <c r="I67" s="46"/>
      <c r="J67" s="46"/>
      <c r="K67" s="46"/>
    </row>
    <row r="68" spans="3:11" x14ac:dyDescent="0.2">
      <c r="C68" s="46"/>
      <c r="D68" s="46"/>
      <c r="E68" s="46"/>
      <c r="F68" s="46"/>
      <c r="G68" s="46"/>
      <c r="H68" s="46"/>
      <c r="I68" s="46"/>
      <c r="J68" s="46"/>
      <c r="K68" s="46"/>
    </row>
    <row r="69" spans="3:11" x14ac:dyDescent="0.2">
      <c r="C69" s="46"/>
      <c r="D69" s="46"/>
      <c r="E69" s="46"/>
      <c r="F69" s="46"/>
      <c r="G69" s="46"/>
      <c r="H69" s="46"/>
      <c r="I69" s="46"/>
      <c r="J69" s="46"/>
      <c r="K69" s="46"/>
    </row>
    <row r="70" spans="3:11" x14ac:dyDescent="0.2">
      <c r="C70" s="46"/>
      <c r="D70" s="46"/>
      <c r="E70" s="46"/>
      <c r="F70" s="46"/>
      <c r="G70" s="46"/>
      <c r="H70" s="46"/>
      <c r="I70" s="46"/>
      <c r="J70" s="46"/>
      <c r="K70" s="46"/>
    </row>
    <row r="71" spans="3:11" x14ac:dyDescent="0.2">
      <c r="C71" s="46"/>
      <c r="D71" s="46"/>
      <c r="E71" s="46"/>
      <c r="F71" s="46"/>
      <c r="G71" s="46"/>
      <c r="H71" s="46"/>
      <c r="I71" s="46"/>
      <c r="J71" s="46"/>
      <c r="K71" s="46"/>
    </row>
    <row r="72" spans="3:11" x14ac:dyDescent="0.2">
      <c r="C72" s="46"/>
      <c r="D72" s="46"/>
      <c r="E72" s="46"/>
      <c r="F72" s="46"/>
      <c r="G72" s="46"/>
      <c r="H72" s="46"/>
      <c r="I72" s="46"/>
      <c r="J72" s="46"/>
      <c r="K72" s="46"/>
    </row>
    <row r="73" spans="3:11" x14ac:dyDescent="0.2">
      <c r="C73" s="46"/>
      <c r="D73" s="46"/>
      <c r="E73" s="46"/>
      <c r="F73" s="46"/>
      <c r="G73" s="46"/>
      <c r="H73" s="46"/>
      <c r="I73" s="46"/>
      <c r="J73" s="46"/>
      <c r="K73" s="46"/>
    </row>
    <row r="74" spans="3:11" x14ac:dyDescent="0.2">
      <c r="C74" s="46"/>
      <c r="D74" s="46"/>
      <c r="E74" s="46"/>
      <c r="F74" s="46"/>
      <c r="G74" s="46"/>
      <c r="H74" s="46"/>
      <c r="I74" s="46"/>
      <c r="J74" s="46"/>
      <c r="K74" s="46"/>
    </row>
    <row r="75" spans="3:11" x14ac:dyDescent="0.2">
      <c r="C75" s="46"/>
      <c r="D75" s="46"/>
      <c r="E75" s="46"/>
      <c r="F75" s="46"/>
      <c r="G75" s="46"/>
      <c r="H75" s="46"/>
      <c r="I75" s="46"/>
      <c r="J75" s="46"/>
      <c r="K75" s="46"/>
    </row>
    <row r="76" spans="3:11" x14ac:dyDescent="0.2">
      <c r="C76" s="46"/>
      <c r="D76" s="46"/>
      <c r="E76" s="46"/>
      <c r="F76" s="46"/>
      <c r="G76" s="46"/>
      <c r="H76" s="46"/>
      <c r="I76" s="46"/>
      <c r="J76" s="46"/>
      <c r="K76" s="46"/>
    </row>
    <row r="77" spans="3:11" x14ac:dyDescent="0.2">
      <c r="C77" s="46"/>
      <c r="D77" s="46"/>
      <c r="E77" s="46"/>
      <c r="F77" s="46"/>
      <c r="G77" s="46"/>
      <c r="H77" s="46"/>
      <c r="I77" s="46"/>
      <c r="J77" s="46"/>
      <c r="K77" s="46"/>
    </row>
    <row r="78" spans="3:11" x14ac:dyDescent="0.2">
      <c r="C78" s="46"/>
      <c r="D78" s="46"/>
      <c r="E78" s="46"/>
      <c r="F78" s="46"/>
      <c r="G78" s="46"/>
      <c r="H78" s="46"/>
      <c r="I78" s="46"/>
      <c r="J78" s="46"/>
      <c r="K78" s="46"/>
    </row>
    <row r="79" spans="3:11" x14ac:dyDescent="0.2">
      <c r="C79" s="46"/>
      <c r="D79" s="46"/>
      <c r="E79" s="46"/>
      <c r="F79" s="46"/>
      <c r="G79" s="46"/>
      <c r="H79" s="46"/>
      <c r="I79" s="46"/>
      <c r="J79" s="46"/>
      <c r="K79" s="46"/>
    </row>
    <row r="80" spans="3:11" x14ac:dyDescent="0.2">
      <c r="C80" s="46"/>
      <c r="D80" s="46"/>
      <c r="E80" s="46"/>
      <c r="F80" s="46"/>
      <c r="G80" s="46"/>
      <c r="H80" s="46"/>
      <c r="I80" s="46"/>
      <c r="J80" s="46"/>
      <c r="K80" s="46"/>
    </row>
    <row r="81" spans="3:11" x14ac:dyDescent="0.2">
      <c r="C81" s="46"/>
      <c r="D81" s="46"/>
      <c r="E81" s="46"/>
      <c r="F81" s="46"/>
      <c r="G81" s="46"/>
      <c r="H81" s="46"/>
      <c r="I81" s="46"/>
      <c r="J81" s="46"/>
      <c r="K81" s="46"/>
    </row>
    <row r="82" spans="3:11" x14ac:dyDescent="0.2">
      <c r="C82" s="46"/>
      <c r="D82" s="46"/>
      <c r="E82" s="46"/>
      <c r="F82" s="46"/>
      <c r="G82" s="46"/>
      <c r="H82" s="46"/>
      <c r="I82" s="46"/>
      <c r="J82" s="46"/>
      <c r="K82" s="46"/>
    </row>
    <row r="83" spans="3:11" x14ac:dyDescent="0.2">
      <c r="C83" s="46"/>
      <c r="D83" s="46"/>
      <c r="E83" s="46"/>
      <c r="F83" s="46"/>
      <c r="G83" s="46"/>
      <c r="H83" s="46"/>
      <c r="I83" s="46"/>
      <c r="J83" s="46"/>
      <c r="K83" s="46"/>
    </row>
    <row r="84" spans="3:11" x14ac:dyDescent="0.2">
      <c r="C84" s="46"/>
      <c r="D84" s="46"/>
      <c r="E84" s="46"/>
      <c r="F84" s="46"/>
      <c r="G84" s="46"/>
      <c r="H84" s="46"/>
      <c r="I84" s="46"/>
      <c r="J84" s="46"/>
      <c r="K84" s="46"/>
    </row>
    <row r="85" spans="3:11" x14ac:dyDescent="0.2">
      <c r="C85" s="46"/>
      <c r="D85" s="46"/>
      <c r="E85" s="46"/>
      <c r="F85" s="46"/>
      <c r="G85" s="46"/>
      <c r="H85" s="46"/>
      <c r="I85" s="46"/>
      <c r="J85" s="46"/>
      <c r="K85" s="46"/>
    </row>
    <row r="86" spans="3:11" x14ac:dyDescent="0.2">
      <c r="C86" s="46"/>
      <c r="D86" s="46"/>
      <c r="E86" s="46"/>
      <c r="F86" s="46"/>
      <c r="G86" s="46"/>
      <c r="H86" s="46"/>
      <c r="I86" s="46"/>
      <c r="J86" s="46"/>
      <c r="K86" s="46"/>
    </row>
    <row r="87" spans="3:11" x14ac:dyDescent="0.2">
      <c r="C87" s="46"/>
      <c r="D87" s="46"/>
      <c r="E87" s="46"/>
      <c r="F87" s="46"/>
      <c r="G87" s="46"/>
      <c r="H87" s="46"/>
      <c r="I87" s="46"/>
      <c r="J87" s="46"/>
      <c r="K87" s="46"/>
    </row>
    <row r="88" spans="3:11" x14ac:dyDescent="0.2">
      <c r="C88" s="46"/>
      <c r="D88" s="46"/>
      <c r="E88" s="46"/>
      <c r="F88" s="46"/>
      <c r="G88" s="46"/>
      <c r="H88" s="46"/>
      <c r="I88" s="46"/>
      <c r="J88" s="46"/>
      <c r="K88" s="46"/>
    </row>
  </sheetData>
  <sheetProtection algorithmName="SHA-512" hashValue="mw3jHMXTq97YBzx6dEIizxU79mqVKjgL8Iy+id5ZGS9hQ5oGDhmR7qXoUMnWphAmTDchewmO/7ZCBJZpmHRufA==" saltValue="3j+H5wUYIoLzp4dvgarYeA==" spinCount="100000" sheet="1" objects="1" scenarios="1"/>
  <mergeCells count="43">
    <mergeCell ref="D12:G12"/>
    <mergeCell ref="D5:G5"/>
    <mergeCell ref="D6:G6"/>
    <mergeCell ref="D7:G7"/>
    <mergeCell ref="D10:G10"/>
    <mergeCell ref="D11:G11"/>
    <mergeCell ref="B16:K16"/>
    <mergeCell ref="E19:E20"/>
    <mergeCell ref="F19:F20"/>
    <mergeCell ref="G19:G20"/>
    <mergeCell ref="C21:D21"/>
    <mergeCell ref="I19:K20"/>
    <mergeCell ref="C33:D33"/>
    <mergeCell ref="C22:D22"/>
    <mergeCell ref="C23:D23"/>
    <mergeCell ref="C24:D24"/>
    <mergeCell ref="C25:D25"/>
    <mergeCell ref="C26:D26"/>
    <mergeCell ref="C27:D27"/>
    <mergeCell ref="C28:D28"/>
    <mergeCell ref="C29:D29"/>
    <mergeCell ref="C30:D30"/>
    <mergeCell ref="C31:D31"/>
    <mergeCell ref="C32:D32"/>
    <mergeCell ref="C45:D45"/>
    <mergeCell ref="C34:D34"/>
    <mergeCell ref="C35:D35"/>
    <mergeCell ref="C36:D36"/>
    <mergeCell ref="C37:D37"/>
    <mergeCell ref="C38:D38"/>
    <mergeCell ref="C39:D39"/>
    <mergeCell ref="C40:D40"/>
    <mergeCell ref="C41:D41"/>
    <mergeCell ref="C42:D42"/>
    <mergeCell ref="C43:D43"/>
    <mergeCell ref="C44:D44"/>
    <mergeCell ref="B56:K57"/>
    <mergeCell ref="C46:D46"/>
    <mergeCell ref="C47:D47"/>
    <mergeCell ref="C48:D48"/>
    <mergeCell ref="C49:D49"/>
    <mergeCell ref="C50:D50"/>
    <mergeCell ref="C51:D51"/>
  </mergeCells>
  <conditionalFormatting sqref="I21:I51 B21:G51">
    <cfRule type="expression" dxfId="1" priority="3">
      <formula>WEEKDAY(DATE(YEAR($B$20),MONTH($B$20),$B21),11)&lt;=5</formula>
    </cfRule>
  </conditionalFormatting>
  <conditionalFormatting sqref="B49:B51">
    <cfRule type="expression" dxfId="0" priority="2">
      <formula>MONTH($B$20)&lt;&gt;MONTH(DATE(YEAR($B$20),MONTH($B$20),$B49))</formula>
    </cfRule>
  </conditionalFormatting>
  <pageMargins left="0.51181102362204722" right="0.51181102362204722" top="0.55118110236220474" bottom="0.55118110236220474" header="0.31496062992125984" footer="0.31496062992125984"/>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2"/>
  <sheetViews>
    <sheetView workbookViewId="0">
      <selection activeCell="D32" sqref="D32"/>
    </sheetView>
  </sheetViews>
  <sheetFormatPr defaultColWidth="8.625" defaultRowHeight="14.25" x14ac:dyDescent="0.2"/>
  <sheetData>
    <row r="2" spans="2:4" x14ac:dyDescent="0.2">
      <c r="B2" s="10" t="s">
        <v>13</v>
      </c>
      <c r="C2" s="10" t="s">
        <v>11</v>
      </c>
      <c r="D2" s="10" t="s">
        <v>12</v>
      </c>
    </row>
    <row r="3" spans="2:4" x14ac:dyDescent="0.2">
      <c r="B3" s="1">
        <v>0</v>
      </c>
      <c r="C3" s="2">
        <v>0</v>
      </c>
      <c r="D3" s="3">
        <v>0</v>
      </c>
    </row>
    <row r="4" spans="2:4" x14ac:dyDescent="0.2">
      <c r="B4" s="4">
        <v>7.1</v>
      </c>
      <c r="C4" s="5">
        <v>1.0900000000000001</v>
      </c>
      <c r="D4" s="6">
        <v>1.0900000000000001</v>
      </c>
    </row>
    <row r="5" spans="2:4" x14ac:dyDescent="0.2">
      <c r="B5" s="4">
        <v>8.5</v>
      </c>
      <c r="C5" s="5">
        <v>2.19</v>
      </c>
      <c r="D5" s="6">
        <v>2.19</v>
      </c>
    </row>
    <row r="6" spans="2:4" x14ac:dyDescent="0.2">
      <c r="B6" s="4">
        <v>9.5</v>
      </c>
      <c r="C6" s="5">
        <v>3.29</v>
      </c>
      <c r="D6" s="6">
        <v>3.29</v>
      </c>
    </row>
    <row r="7" spans="2:4" x14ac:dyDescent="0.2">
      <c r="B7" s="4">
        <v>10.5</v>
      </c>
      <c r="C7" s="5">
        <v>4.38</v>
      </c>
      <c r="D7" s="6">
        <v>4.38</v>
      </c>
    </row>
    <row r="8" spans="2:4" x14ac:dyDescent="0.2">
      <c r="B8" s="4">
        <v>11.5</v>
      </c>
      <c r="C8" s="5">
        <v>5.48</v>
      </c>
      <c r="D8" s="6">
        <v>5.48</v>
      </c>
    </row>
    <row r="9" spans="2:4" x14ac:dyDescent="0.2">
      <c r="B9" s="4">
        <v>12.5</v>
      </c>
      <c r="C9" s="5">
        <v>6.58</v>
      </c>
      <c r="D9" s="6">
        <v>6.58</v>
      </c>
    </row>
    <row r="10" spans="2:4" x14ac:dyDescent="0.2">
      <c r="B10" s="4">
        <v>13.5</v>
      </c>
      <c r="C10" s="5">
        <v>7.67</v>
      </c>
      <c r="D10" s="6">
        <v>7.67</v>
      </c>
    </row>
    <row r="11" spans="2:4" x14ac:dyDescent="0.2">
      <c r="B11" s="4">
        <v>14.5</v>
      </c>
      <c r="C11" s="5">
        <v>8.77</v>
      </c>
      <c r="D11" s="6">
        <v>8.77</v>
      </c>
    </row>
    <row r="12" spans="2:4" x14ac:dyDescent="0.2">
      <c r="B12" s="4">
        <v>15.5</v>
      </c>
      <c r="C12" s="5">
        <v>9.86</v>
      </c>
      <c r="D12" s="6">
        <v>9.86</v>
      </c>
    </row>
    <row r="13" spans="2:4" x14ac:dyDescent="0.2">
      <c r="B13" s="4">
        <v>16.5</v>
      </c>
      <c r="C13" s="5">
        <v>10.96</v>
      </c>
      <c r="D13" s="6">
        <v>10.96</v>
      </c>
    </row>
    <row r="14" spans="2:4" x14ac:dyDescent="0.2">
      <c r="B14" s="4">
        <v>17.5</v>
      </c>
      <c r="C14" s="5">
        <v>12.05</v>
      </c>
      <c r="D14" s="6">
        <v>12.05</v>
      </c>
    </row>
    <row r="15" spans="2:4" x14ac:dyDescent="0.2">
      <c r="B15" s="4">
        <v>18.5</v>
      </c>
      <c r="C15" s="5">
        <v>13.15</v>
      </c>
      <c r="D15" s="6">
        <v>13.15</v>
      </c>
    </row>
    <row r="16" spans="2:4" x14ac:dyDescent="0.2">
      <c r="B16" s="4">
        <v>19.5</v>
      </c>
      <c r="C16" s="5">
        <v>14.25</v>
      </c>
      <c r="D16" s="6">
        <v>14.25</v>
      </c>
    </row>
    <row r="17" spans="2:4" x14ac:dyDescent="0.2">
      <c r="B17" s="4">
        <v>20.5</v>
      </c>
      <c r="C17" s="5">
        <v>15.34</v>
      </c>
      <c r="D17" s="6">
        <v>15.34</v>
      </c>
    </row>
    <row r="18" spans="2:4" x14ac:dyDescent="0.2">
      <c r="B18" s="4">
        <v>21.5</v>
      </c>
      <c r="C18" s="5">
        <v>15.76</v>
      </c>
      <c r="D18" s="6">
        <v>15.76</v>
      </c>
    </row>
    <row r="19" spans="2:4" x14ac:dyDescent="0.2">
      <c r="B19" s="4">
        <v>22.5</v>
      </c>
      <c r="C19" s="5">
        <f>C18</f>
        <v>15.76</v>
      </c>
      <c r="D19" s="6">
        <v>17.52</v>
      </c>
    </row>
    <row r="20" spans="2:4" x14ac:dyDescent="0.2">
      <c r="B20" s="4">
        <v>23.5</v>
      </c>
      <c r="C20" s="5">
        <f>C19</f>
        <v>15.76</v>
      </c>
      <c r="D20" s="6">
        <v>18.62</v>
      </c>
    </row>
    <row r="21" spans="2:4" x14ac:dyDescent="0.2">
      <c r="B21" s="4">
        <v>24.5</v>
      </c>
      <c r="C21" s="5">
        <f t="shared" ref="C21:C31" si="0">C20</f>
        <v>15.76</v>
      </c>
      <c r="D21" s="6">
        <v>19.71</v>
      </c>
    </row>
    <row r="22" spans="2:4" x14ac:dyDescent="0.2">
      <c r="B22" s="4">
        <v>25.5</v>
      </c>
      <c r="C22" s="5">
        <f t="shared" si="0"/>
        <v>15.76</v>
      </c>
      <c r="D22" s="6">
        <v>20.81</v>
      </c>
    </row>
    <row r="23" spans="2:4" x14ac:dyDescent="0.2">
      <c r="B23" s="4">
        <v>26.5</v>
      </c>
      <c r="C23" s="5">
        <f t="shared" si="0"/>
        <v>15.76</v>
      </c>
      <c r="D23" s="6">
        <v>21.9</v>
      </c>
    </row>
    <row r="24" spans="2:4" x14ac:dyDescent="0.2">
      <c r="B24" s="4">
        <v>27.5</v>
      </c>
      <c r="C24" s="5">
        <f t="shared" si="0"/>
        <v>15.76</v>
      </c>
      <c r="D24" s="6">
        <v>23</v>
      </c>
    </row>
    <row r="25" spans="2:4" x14ac:dyDescent="0.2">
      <c r="B25" s="4">
        <v>28.5</v>
      </c>
      <c r="C25" s="5">
        <f t="shared" si="0"/>
        <v>15.76</v>
      </c>
      <c r="D25" s="6">
        <v>24.09</v>
      </c>
    </row>
    <row r="26" spans="2:4" x14ac:dyDescent="0.2">
      <c r="B26" s="4">
        <v>29.5</v>
      </c>
      <c r="C26" s="5">
        <f t="shared" si="0"/>
        <v>15.76</v>
      </c>
      <c r="D26" s="6">
        <v>25.19</v>
      </c>
    </row>
    <row r="27" spans="2:4" x14ac:dyDescent="0.2">
      <c r="B27" s="4">
        <v>30.5</v>
      </c>
      <c r="C27" s="5">
        <f t="shared" si="0"/>
        <v>15.76</v>
      </c>
      <c r="D27" s="6">
        <v>26.28</v>
      </c>
    </row>
    <row r="28" spans="2:4" x14ac:dyDescent="0.2">
      <c r="B28" s="4">
        <v>31.5</v>
      </c>
      <c r="C28" s="5">
        <f t="shared" si="0"/>
        <v>15.76</v>
      </c>
      <c r="D28" s="6">
        <v>27.38</v>
      </c>
    </row>
    <row r="29" spans="2:4" x14ac:dyDescent="0.2">
      <c r="B29" s="4">
        <v>32.5</v>
      </c>
      <c r="C29" s="5">
        <f t="shared" si="0"/>
        <v>15.76</v>
      </c>
      <c r="D29" s="6">
        <v>28.47</v>
      </c>
    </row>
    <row r="30" spans="2:4" x14ac:dyDescent="0.2">
      <c r="B30" s="4">
        <v>33.5</v>
      </c>
      <c r="C30" s="5">
        <f t="shared" si="0"/>
        <v>15.76</v>
      </c>
      <c r="D30" s="6">
        <v>29.57</v>
      </c>
    </row>
    <row r="31" spans="2:4" x14ac:dyDescent="0.2">
      <c r="B31" s="4">
        <v>34.5</v>
      </c>
      <c r="C31" s="5">
        <f t="shared" si="0"/>
        <v>15.76</v>
      </c>
      <c r="D31" s="6">
        <v>30.66</v>
      </c>
    </row>
    <row r="32" spans="2:4" x14ac:dyDescent="0.2">
      <c r="B32" s="7">
        <v>999</v>
      </c>
      <c r="C32" s="8">
        <v>0</v>
      </c>
      <c r="D32" s="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2</vt:i4>
      </vt:variant>
    </vt:vector>
  </HeadingPairs>
  <TitlesOfParts>
    <vt:vector size="5" baseType="lpstr">
      <vt:lpstr>Aanvraag</vt:lpstr>
      <vt:lpstr>Bijlage</vt:lpstr>
      <vt:lpstr>vergoedingsbedragen</vt:lpstr>
      <vt:lpstr>Aanvraag!Afdrukbereik</vt:lpstr>
      <vt:lpstr>Bijlage!Afdrukbereik</vt:lpstr>
    </vt:vector>
  </TitlesOfParts>
  <Company>Van Oers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RBanus</dc:creator>
  <cp:lastModifiedBy>Marlot Oortman</cp:lastModifiedBy>
  <cp:lastPrinted>2017-11-15T10:20:16Z</cp:lastPrinted>
  <dcterms:created xsi:type="dcterms:W3CDTF">2017-05-08T07:59:11Z</dcterms:created>
  <dcterms:modified xsi:type="dcterms:W3CDTF">2017-11-16T13:47:04Z</dcterms:modified>
</cp:coreProperties>
</file>