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sktop files\"/>
    </mc:Choice>
  </mc:AlternateContent>
  <workbookProtection workbookAlgorithmName="SHA-512" workbookHashValue="X0ga7AVuYEJEdlIr2a/gab/Fa0+QGLikhi/oM131UkTnWrzaZj+66L4o/nW5vrrQtHtsGNrN22KIE5CcB5VQag==" workbookSaltValue="NR97om5PuVs3DBeBDZWYrw==" workbookSpinCount="100000" lockStructure="1"/>
  <bookViews>
    <workbookView xWindow="0" yWindow="465" windowWidth="29505" windowHeight="20235" activeTab="1"/>
  </bookViews>
  <sheets>
    <sheet name="Toelichting" sheetId="2" r:id="rId1"/>
    <sheet name="Aanvraagformulier" sheetId="3" r:id="rId2"/>
    <sheet name="Vakantie-Feestdagen" sheetId="5" r:id="rId3"/>
    <sheet name="Kalender" sheetId="4" r:id="rId4"/>
  </sheets>
  <definedNames>
    <definedName name="_xlnm.Print_Area" localSheetId="1">Aanvraagformulier!$A$1:$Y$115</definedName>
    <definedName name="_xlnm.Print_Area" localSheetId="3">Kalender!$B:$O</definedName>
    <definedName name="_xlnm.Print_Area" localSheetId="0">Toelichting!$A$1:$A$57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3" l="1"/>
  <c r="AG4" i="5" l="1"/>
  <c r="AG5" i="5" s="1"/>
  <c r="AG6" i="5" s="1"/>
  <c r="AG7" i="5" s="1"/>
  <c r="AG8" i="5" s="1"/>
  <c r="AG9" i="5" s="1"/>
  <c r="AG10" i="5" s="1"/>
  <c r="AG11" i="5" s="1"/>
  <c r="AG12" i="5" s="1"/>
  <c r="AG13" i="5" s="1"/>
  <c r="AG14" i="5" s="1"/>
  <c r="W4" i="5"/>
  <c r="W5" i="5" s="1"/>
  <c r="W6" i="5" s="1"/>
  <c r="W7" i="5" s="1"/>
  <c r="W8" i="5" s="1"/>
  <c r="W9" i="5" s="1"/>
  <c r="W10" i="5" s="1"/>
  <c r="W11" i="5" s="1"/>
  <c r="W12" i="5" s="1"/>
  <c r="W13" i="5" s="1"/>
  <c r="AF4" i="5"/>
  <c r="AF5" i="5"/>
  <c r="AF6" i="5"/>
  <c r="AF7" i="5"/>
  <c r="AF8" i="5"/>
  <c r="AF9" i="5"/>
  <c r="AF10" i="5"/>
  <c r="AF11" i="5"/>
  <c r="AF12" i="5"/>
  <c r="AF13" i="5"/>
  <c r="AF14" i="5"/>
  <c r="AF3" i="5"/>
  <c r="X13" i="5" l="1"/>
  <c r="U13" i="5" s="1"/>
  <c r="X4" i="5"/>
  <c r="U4" i="5" s="1"/>
  <c r="W14" i="5"/>
  <c r="X14" i="5" s="1"/>
  <c r="U14" i="5" s="1"/>
  <c r="X6" i="5"/>
  <c r="U6" i="5" s="1"/>
  <c r="X3" i="5"/>
  <c r="U3" i="5" s="1"/>
  <c r="X12" i="5"/>
  <c r="U12" i="5" s="1"/>
  <c r="X7" i="5"/>
  <c r="U7" i="5" s="1"/>
  <c r="X11" i="5"/>
  <c r="U11" i="5" s="1"/>
  <c r="X10" i="5"/>
  <c r="U10" i="5" s="1"/>
  <c r="X9" i="5"/>
  <c r="U9" i="5" s="1"/>
  <c r="X8" i="5"/>
  <c r="U8" i="5" s="1"/>
  <c r="X5" i="5"/>
  <c r="U5" i="5" s="1"/>
  <c r="AI16" i="4"/>
  <c r="H41" i="3" l="1"/>
  <c r="B13" i="3"/>
  <c r="P53" i="5"/>
  <c r="O53" i="5"/>
  <c r="P52" i="5"/>
  <c r="O52" i="5"/>
  <c r="P51" i="5"/>
  <c r="O51" i="5"/>
  <c r="P50" i="5"/>
  <c r="O50" i="5"/>
  <c r="R49" i="5" s="1"/>
  <c r="P49" i="5"/>
  <c r="O49" i="5"/>
  <c r="P48" i="5"/>
  <c r="O48" i="5"/>
  <c r="P47" i="5"/>
  <c r="O47" i="5"/>
  <c r="P46" i="5"/>
  <c r="O46" i="5"/>
  <c r="P45" i="5"/>
  <c r="O45" i="5"/>
  <c r="P44" i="5"/>
  <c r="O44" i="5"/>
  <c r="P43" i="5"/>
  <c r="O43" i="5"/>
  <c r="P42" i="5"/>
  <c r="O42" i="5"/>
  <c r="P41" i="5"/>
  <c r="O41" i="5"/>
  <c r="P40" i="5"/>
  <c r="O40" i="5"/>
  <c r="R73" i="3"/>
  <c r="R74" i="3"/>
  <c r="R75" i="3"/>
  <c r="R76" i="3"/>
  <c r="R77" i="3"/>
  <c r="R78" i="3"/>
  <c r="R79" i="3"/>
  <c r="K18" i="3"/>
  <c r="B18" i="3"/>
  <c r="B17" i="3"/>
  <c r="R70" i="3"/>
  <c r="O4" i="5"/>
  <c r="P4" i="5"/>
  <c r="O5" i="5"/>
  <c r="P5" i="5"/>
  <c r="O6" i="5"/>
  <c r="P6" i="5"/>
  <c r="O7" i="5"/>
  <c r="P7" i="5"/>
  <c r="O8" i="5"/>
  <c r="P8" i="5"/>
  <c r="O9" i="5"/>
  <c r="P9" i="5"/>
  <c r="O10" i="5"/>
  <c r="P10" i="5"/>
  <c r="O11" i="5"/>
  <c r="P11" i="5"/>
  <c r="O12" i="5"/>
  <c r="P12" i="5"/>
  <c r="O13" i="5"/>
  <c r="P13" i="5"/>
  <c r="O14" i="5"/>
  <c r="P14" i="5"/>
  <c r="O15" i="5"/>
  <c r="P15" i="5"/>
  <c r="O16" i="5"/>
  <c r="P16" i="5"/>
  <c r="O17" i="5"/>
  <c r="P17" i="5"/>
  <c r="O18" i="5"/>
  <c r="P18" i="5"/>
  <c r="O19" i="5"/>
  <c r="P19" i="5"/>
  <c r="O20" i="5"/>
  <c r="P20" i="5"/>
  <c r="O21" i="5"/>
  <c r="P21" i="5"/>
  <c r="O22" i="5"/>
  <c r="P22" i="5"/>
  <c r="O23" i="5"/>
  <c r="P23" i="5"/>
  <c r="O24" i="5"/>
  <c r="P24" i="5"/>
  <c r="O25" i="5"/>
  <c r="P25" i="5"/>
  <c r="O26" i="5"/>
  <c r="P26" i="5"/>
  <c r="O27" i="5"/>
  <c r="P27" i="5"/>
  <c r="O28" i="5"/>
  <c r="P28" i="5"/>
  <c r="O29" i="5"/>
  <c r="P29" i="5"/>
  <c r="O30" i="5"/>
  <c r="P30" i="5"/>
  <c r="O31" i="5"/>
  <c r="P31" i="5"/>
  <c r="O32" i="5"/>
  <c r="P32" i="5"/>
  <c r="O33" i="5"/>
  <c r="P33" i="5"/>
  <c r="O34" i="5"/>
  <c r="P34" i="5"/>
  <c r="O35" i="5"/>
  <c r="P35" i="5"/>
  <c r="O36" i="5"/>
  <c r="P36" i="5"/>
  <c r="O37" i="5"/>
  <c r="P37" i="5"/>
  <c r="O38" i="5"/>
  <c r="P38" i="5"/>
  <c r="O39" i="5"/>
  <c r="P39" i="5"/>
  <c r="P3" i="5"/>
  <c r="O3" i="5"/>
  <c r="AC2" i="5"/>
  <c r="R71" i="3"/>
  <c r="R72" i="3"/>
  <c r="AC5" i="5"/>
  <c r="AC23" i="5"/>
  <c r="AC41" i="5"/>
  <c r="AI8" i="4"/>
  <c r="AJ8" i="4"/>
  <c r="AK8" i="4"/>
  <c r="AL8" i="4"/>
  <c r="AM8" i="4"/>
  <c r="AP8" i="4"/>
  <c r="AQ8" i="4"/>
  <c r="AH15" i="4" s="1"/>
  <c r="AI9" i="4"/>
  <c r="AJ9" i="4"/>
  <c r="AK9" i="4"/>
  <c r="AL9" i="4"/>
  <c r="AM9" i="4"/>
  <c r="AP9" i="4"/>
  <c r="AI14" i="4"/>
  <c r="AQ9" i="4"/>
  <c r="AI15" i="4"/>
  <c r="AH29" i="4"/>
  <c r="AH31" i="4"/>
  <c r="K17" i="3"/>
  <c r="B29" i="3"/>
  <c r="Q35" i="3"/>
  <c r="P41" i="3"/>
  <c r="K49" i="3" s="1"/>
  <c r="X41" i="3"/>
  <c r="S49" i="3"/>
  <c r="AB41" i="3"/>
  <c r="AC41" i="3"/>
  <c r="AH41" i="3"/>
  <c r="AD41" i="3"/>
  <c r="AE41" i="3"/>
  <c r="AF41" i="3"/>
  <c r="AG41" i="3"/>
  <c r="AK41" i="3"/>
  <c r="AP41" i="3"/>
  <c r="AL41" i="3"/>
  <c r="AM41" i="3"/>
  <c r="AN41" i="3"/>
  <c r="AO41" i="3"/>
  <c r="AS41" i="3"/>
  <c r="AX41" i="3"/>
  <c r="AT41" i="3"/>
  <c r="AU41" i="3"/>
  <c r="AV41" i="3"/>
  <c r="AW41" i="3"/>
  <c r="K47" i="3"/>
  <c r="S47" i="3"/>
  <c r="S48" i="3"/>
  <c r="AI17" i="4"/>
  <c r="AI18" i="4"/>
  <c r="AI19" i="4"/>
  <c r="S36" i="3"/>
  <c r="S17" i="3" l="1"/>
  <c r="R47" i="5"/>
  <c r="R31" i="5"/>
  <c r="R25" i="5"/>
  <c r="R43" i="5"/>
  <c r="R48" i="5"/>
  <c r="R21" i="5"/>
  <c r="R6" i="5"/>
  <c r="R18" i="5"/>
  <c r="R3" i="5"/>
  <c r="R36" i="5"/>
  <c r="R10" i="5"/>
  <c r="R39" i="5"/>
  <c r="R34" i="5"/>
  <c r="R19" i="5"/>
  <c r="R9" i="5"/>
  <c r="AH33" i="4"/>
  <c r="R27" i="5"/>
  <c r="R22" i="5"/>
  <c r="R12" i="5"/>
  <c r="R7" i="5"/>
  <c r="R40" i="5"/>
  <c r="R45" i="5"/>
  <c r="R50" i="5"/>
  <c r="R38" i="5"/>
  <c r="R33" i="5"/>
  <c r="R28" i="5"/>
  <c r="R23" i="5"/>
  <c r="R13" i="5"/>
  <c r="AH34" i="4"/>
  <c r="A35" i="2" s="1"/>
  <c r="R41" i="5"/>
  <c r="R52" i="5"/>
  <c r="R26" i="5"/>
  <c r="R16" i="5"/>
  <c r="R37" i="5"/>
  <c r="R32" i="5"/>
  <c r="R17" i="5"/>
  <c r="R11" i="5"/>
  <c r="R42" i="5"/>
  <c r="R30" i="5"/>
  <c r="R20" i="5"/>
  <c r="R35" i="5"/>
  <c r="R29" i="5"/>
  <c r="R24" i="5"/>
  <c r="R14" i="5"/>
  <c r="R4" i="5"/>
  <c r="R44" i="5"/>
  <c r="R51" i="5"/>
  <c r="R8" i="5"/>
  <c r="R46" i="5"/>
  <c r="R5" i="5"/>
  <c r="R15" i="5"/>
  <c r="AH32" i="4"/>
  <c r="AH30" i="4"/>
  <c r="T8" i="3" s="1"/>
  <c r="AH14" i="4"/>
  <c r="G4" i="5"/>
  <c r="I4" i="5" s="1"/>
  <c r="C5" i="5" s="1"/>
  <c r="H70" i="3" s="1"/>
  <c r="S18" i="3"/>
  <c r="C7" i="4"/>
  <c r="Z2" i="5" l="1"/>
  <c r="AA4" i="5" s="1"/>
  <c r="AH16" i="4"/>
  <c r="AH17" i="4"/>
  <c r="AH18" i="4"/>
  <c r="AH35" i="4"/>
  <c r="AH36" i="4" s="1"/>
  <c r="D12" i="5"/>
  <c r="C11" i="5"/>
  <c r="C15" i="5"/>
  <c r="B11" i="5"/>
  <c r="D10" i="5"/>
  <c r="B75" i="3" s="1"/>
  <c r="C13" i="5"/>
  <c r="C12" i="5"/>
  <c r="D13" i="5"/>
  <c r="C6" i="5"/>
  <c r="H71" i="3" s="1"/>
  <c r="C9" i="5"/>
  <c r="H74" i="3" s="1"/>
  <c r="C14" i="5"/>
  <c r="D7" i="5"/>
  <c r="B72" i="3" s="1"/>
  <c r="D9" i="5"/>
  <c r="B74" i="3" s="1"/>
  <c r="D14" i="5"/>
  <c r="B7" i="5"/>
  <c r="E72" i="3" s="1"/>
  <c r="B5" i="5"/>
  <c r="E70" i="3" s="1"/>
  <c r="D11" i="5"/>
  <c r="B6" i="5"/>
  <c r="E71" i="3" s="1"/>
  <c r="C7" i="5"/>
  <c r="H72" i="3" s="1"/>
  <c r="D6" i="5"/>
  <c r="B71" i="3" s="1"/>
  <c r="B14" i="5"/>
  <c r="B8" i="5"/>
  <c r="E73" i="3" s="1"/>
  <c r="C10" i="5"/>
  <c r="H75" i="3" s="1"/>
  <c r="D5" i="5"/>
  <c r="B70" i="3" s="1"/>
  <c r="C8" i="5"/>
  <c r="H73" i="3" s="1"/>
  <c r="B12" i="5"/>
  <c r="D8" i="5"/>
  <c r="B73" i="3" s="1"/>
  <c r="D15" i="5"/>
  <c r="B15" i="5"/>
  <c r="B13" i="5"/>
  <c r="B10" i="5"/>
  <c r="E75" i="3" s="1"/>
  <c r="B9" i="5"/>
  <c r="E74" i="3" s="1"/>
  <c r="K7" i="4"/>
  <c r="C8" i="4"/>
  <c r="M7" i="4"/>
  <c r="D7" i="4"/>
  <c r="L7" i="4"/>
  <c r="B7" i="4"/>
  <c r="J7" i="4"/>
  <c r="AA3" i="5" l="1"/>
  <c r="AC4" i="5"/>
  <c r="T4" i="5" s="1"/>
  <c r="AH19" i="4"/>
  <c r="AH22" i="4" s="1"/>
  <c r="Z20" i="5"/>
  <c r="E7" i="4"/>
  <c r="F7" i="4" s="1"/>
  <c r="H7" i="4" s="1"/>
  <c r="B8" i="4"/>
  <c r="J8" i="4"/>
  <c r="K8" i="4"/>
  <c r="C9" i="4"/>
  <c r="M8" i="4"/>
  <c r="D8" i="4"/>
  <c r="E8" i="4"/>
  <c r="L8" i="4"/>
  <c r="N71" i="3" l="1"/>
  <c r="AC3" i="5"/>
  <c r="V4" i="5"/>
  <c r="AA6" i="5"/>
  <c r="AA21" i="5"/>
  <c r="Z38" i="5"/>
  <c r="AA13" i="5"/>
  <c r="AA16" i="5"/>
  <c r="AA15" i="5"/>
  <c r="AA22" i="5"/>
  <c r="G7" i="4"/>
  <c r="B9" i="4"/>
  <c r="J9" i="4"/>
  <c r="K9" i="4"/>
  <c r="C10" i="4"/>
  <c r="E9" i="4"/>
  <c r="D9" i="4"/>
  <c r="L9" i="4"/>
  <c r="M9" i="4"/>
  <c r="G8" i="4"/>
  <c r="F8" i="4"/>
  <c r="H8" i="4" s="1"/>
  <c r="T3" i="5" l="1"/>
  <c r="V3" i="5" s="1"/>
  <c r="AC6" i="5"/>
  <c r="T5" i="5" s="1"/>
  <c r="AA34" i="5"/>
  <c r="AA39" i="5"/>
  <c r="AC39" i="5" s="1"/>
  <c r="AA31" i="5"/>
  <c r="AA40" i="5"/>
  <c r="AC40" i="5" s="1"/>
  <c r="AA33" i="5"/>
  <c r="AA24" i="5"/>
  <c r="AA14" i="5"/>
  <c r="AC13" i="5"/>
  <c r="AA12" i="5"/>
  <c r="AA19" i="5"/>
  <c r="AA11" i="5"/>
  <c r="AC21" i="5"/>
  <c r="AC16" i="5"/>
  <c r="AC22" i="5"/>
  <c r="AC15" i="5"/>
  <c r="M10" i="4"/>
  <c r="L10" i="4"/>
  <c r="D10" i="4"/>
  <c r="B10" i="4"/>
  <c r="J10" i="4"/>
  <c r="E10" i="4"/>
  <c r="K10" i="4"/>
  <c r="C11" i="4"/>
  <c r="F9" i="4"/>
  <c r="H9" i="4" s="1"/>
  <c r="G9" i="4"/>
  <c r="N70" i="3" l="1"/>
  <c r="AC24" i="5"/>
  <c r="AC33" i="5"/>
  <c r="AA30" i="5"/>
  <c r="AA29" i="5"/>
  <c r="AA37" i="5"/>
  <c r="AC31" i="5"/>
  <c r="AA32" i="5"/>
  <c r="AC14" i="5"/>
  <c r="AA17" i="5"/>
  <c r="AC19" i="5"/>
  <c r="AA20" i="5"/>
  <c r="N72" i="3"/>
  <c r="V5" i="5"/>
  <c r="AC11" i="5"/>
  <c r="AA10" i="5"/>
  <c r="AC34" i="5"/>
  <c r="AC12" i="5"/>
  <c r="J11" i="4"/>
  <c r="K11" i="4"/>
  <c r="C12" i="4"/>
  <c r="E11" i="4"/>
  <c r="M11" i="4"/>
  <c r="D11" i="4"/>
  <c r="L11" i="4"/>
  <c r="B11" i="4"/>
  <c r="F10" i="4"/>
  <c r="H10" i="4" s="1"/>
  <c r="G10" i="4"/>
  <c r="T8" i="5" l="1"/>
  <c r="AC20" i="5"/>
  <c r="T14" i="5" s="1"/>
  <c r="AC10" i="5"/>
  <c r="T7" i="5" s="1"/>
  <c r="AA9" i="5"/>
  <c r="AC29" i="5"/>
  <c r="AA28" i="5"/>
  <c r="AC17" i="5"/>
  <c r="AA18" i="5"/>
  <c r="AA38" i="5"/>
  <c r="AC37" i="5"/>
  <c r="AA35" i="5"/>
  <c r="AC32" i="5"/>
  <c r="AC30" i="5"/>
  <c r="F11" i="4"/>
  <c r="H11" i="4" s="1"/>
  <c r="G11" i="4"/>
  <c r="L12" i="4"/>
  <c r="B12" i="4"/>
  <c r="J12" i="4"/>
  <c r="K12" i="4"/>
  <c r="C13" i="4"/>
  <c r="D12" i="4"/>
  <c r="M12" i="4"/>
  <c r="E12" i="4"/>
  <c r="T9" i="5" l="1"/>
  <c r="N74" i="3"/>
  <c r="V7" i="5"/>
  <c r="N75" i="3"/>
  <c r="V8" i="5"/>
  <c r="AC38" i="5"/>
  <c r="AC18" i="5"/>
  <c r="T11" i="5" s="1"/>
  <c r="AC28" i="5"/>
  <c r="AA27" i="5"/>
  <c r="AC9" i="5"/>
  <c r="T6" i="5" s="1"/>
  <c r="AA8" i="5"/>
  <c r="AC35" i="5"/>
  <c r="AA36" i="5"/>
  <c r="G12" i="4"/>
  <c r="F12" i="4"/>
  <c r="H12" i="4" s="1"/>
  <c r="M13" i="4"/>
  <c r="L13" i="4"/>
  <c r="C14" i="4"/>
  <c r="D13" i="4"/>
  <c r="B13" i="4"/>
  <c r="J13" i="4"/>
  <c r="K13" i="4"/>
  <c r="E13" i="4"/>
  <c r="T10" i="5" l="1"/>
  <c r="N76" i="3"/>
  <c r="V9" i="5"/>
  <c r="T13" i="5"/>
  <c r="N73" i="3"/>
  <c r="V6" i="5"/>
  <c r="T12" i="5"/>
  <c r="AA7" i="5"/>
  <c r="AC7" i="5" s="1"/>
  <c r="AC8" i="5"/>
  <c r="AC27" i="5"/>
  <c r="AA26" i="5"/>
  <c r="N78" i="3"/>
  <c r="V11" i="5"/>
  <c r="AC36" i="5"/>
  <c r="F13" i="4"/>
  <c r="H13" i="4" s="1"/>
  <c r="G13" i="4"/>
  <c r="J14" i="4"/>
  <c r="D14" i="4"/>
  <c r="L14" i="4"/>
  <c r="E14" i="4"/>
  <c r="M14" i="4"/>
  <c r="C15" i="4"/>
  <c r="B14" i="4"/>
  <c r="K14" i="4"/>
  <c r="V10" i="5" l="1"/>
  <c r="N77" i="3"/>
  <c r="V12" i="5"/>
  <c r="N79" i="3"/>
  <c r="I14" i="4"/>
  <c r="I11" i="4"/>
  <c r="I10" i="4"/>
  <c r="I9" i="4"/>
  <c r="I12" i="4"/>
  <c r="I13" i="4"/>
  <c r="N13" i="4" s="1"/>
  <c r="I7" i="4"/>
  <c r="I8" i="4"/>
  <c r="AA25" i="5"/>
  <c r="AC25" i="5" s="1"/>
  <c r="AC26" i="5"/>
  <c r="E15" i="4"/>
  <c r="M15" i="4"/>
  <c r="I15" i="4"/>
  <c r="B15" i="4"/>
  <c r="J15" i="4"/>
  <c r="C16" i="4"/>
  <c r="D15" i="4"/>
  <c r="L15" i="4"/>
  <c r="K15" i="4"/>
  <c r="G14" i="4"/>
  <c r="F14" i="4"/>
  <c r="H14" i="4" s="1"/>
  <c r="N14" i="4" l="1"/>
  <c r="O13" i="4"/>
  <c r="O10" i="4"/>
  <c r="N10" i="4"/>
  <c r="O11" i="4"/>
  <c r="N11" i="4"/>
  <c r="N8" i="4"/>
  <c r="O8" i="4"/>
  <c r="N12" i="4"/>
  <c r="O12" i="4"/>
  <c r="N9" i="4"/>
  <c r="O9" i="4"/>
  <c r="N7" i="4"/>
  <c r="O7" i="4"/>
  <c r="M16" i="4"/>
  <c r="D16" i="4"/>
  <c r="I16" i="4"/>
  <c r="C17" i="4"/>
  <c r="B16" i="4"/>
  <c r="J16" i="4"/>
  <c r="K16" i="4"/>
  <c r="E16" i="4"/>
  <c r="L16" i="4"/>
  <c r="O14" i="4"/>
  <c r="G15" i="4"/>
  <c r="F15" i="4"/>
  <c r="H15" i="4" s="1"/>
  <c r="O15" i="4" l="1"/>
  <c r="N15" i="4"/>
  <c r="D17" i="4"/>
  <c r="L17" i="4"/>
  <c r="E17" i="4"/>
  <c r="M17" i="4"/>
  <c r="B17" i="4"/>
  <c r="J17" i="4"/>
  <c r="I17" i="4"/>
  <c r="C18" i="4"/>
  <c r="K17" i="4"/>
  <c r="F16" i="4"/>
  <c r="H16" i="4" s="1"/>
  <c r="N16" i="4" s="1"/>
  <c r="G16" i="4"/>
  <c r="O16" i="4" l="1"/>
  <c r="G17" i="4"/>
  <c r="F17" i="4"/>
  <c r="H17" i="4" s="1"/>
  <c r="C19" i="4"/>
  <c r="B18" i="4"/>
  <c r="J18" i="4"/>
  <c r="K18" i="4"/>
  <c r="E18" i="4"/>
  <c r="M18" i="4"/>
  <c r="I18" i="4"/>
  <c r="L18" i="4"/>
  <c r="D18" i="4"/>
  <c r="N17" i="4" l="1"/>
  <c r="O17" i="4"/>
  <c r="D19" i="4"/>
  <c r="L19" i="4"/>
  <c r="E19" i="4"/>
  <c r="M19" i="4"/>
  <c r="I19" i="4"/>
  <c r="C20" i="4"/>
  <c r="J19" i="4"/>
  <c r="K19" i="4"/>
  <c r="B19" i="4"/>
  <c r="F18" i="4"/>
  <c r="H18" i="4" s="1"/>
  <c r="N18" i="4" s="1"/>
  <c r="G18" i="4"/>
  <c r="O18" i="4" l="1"/>
  <c r="C21" i="4"/>
  <c r="B20" i="4"/>
  <c r="J20" i="4"/>
  <c r="K20" i="4"/>
  <c r="M20" i="4"/>
  <c r="D20" i="4"/>
  <c r="E20" i="4"/>
  <c r="L20" i="4"/>
  <c r="I20" i="4"/>
  <c r="G19" i="4"/>
  <c r="F19" i="4"/>
  <c r="H19" i="4" s="1"/>
  <c r="N19" i="4" l="1"/>
  <c r="O19" i="4"/>
  <c r="G20" i="4"/>
  <c r="F20" i="4"/>
  <c r="H20" i="4" s="1"/>
  <c r="O20" i="4" s="1"/>
  <c r="I21" i="4"/>
  <c r="C22" i="4"/>
  <c r="K21" i="4"/>
  <c r="D21" i="4"/>
  <c r="L21" i="4"/>
  <c r="E21" i="4"/>
  <c r="M21" i="4"/>
  <c r="B21" i="4"/>
  <c r="J21" i="4"/>
  <c r="I22" i="4" l="1"/>
  <c r="L22" i="4"/>
  <c r="D22" i="4"/>
  <c r="B22" i="4"/>
  <c r="J22" i="4"/>
  <c r="C23" i="4"/>
  <c r="K22" i="4"/>
  <c r="E22" i="4"/>
  <c r="M22" i="4"/>
  <c r="N20" i="4"/>
  <c r="F21" i="4"/>
  <c r="H21" i="4" s="1"/>
  <c r="O21" i="4" s="1"/>
  <c r="G21" i="4"/>
  <c r="G22" i="4" l="1"/>
  <c r="F22" i="4"/>
  <c r="H22" i="4" s="1"/>
  <c r="N22" i="4" s="1"/>
  <c r="I23" i="4"/>
  <c r="K23" i="4"/>
  <c r="D23" i="4"/>
  <c r="L23" i="4"/>
  <c r="M23" i="4"/>
  <c r="C24" i="4"/>
  <c r="B23" i="4"/>
  <c r="E23" i="4"/>
  <c r="J23" i="4"/>
  <c r="N21" i="4"/>
  <c r="O22" i="4" l="1"/>
  <c r="F23" i="4"/>
  <c r="H23" i="4" s="1"/>
  <c r="N23" i="4" s="1"/>
  <c r="G23" i="4"/>
  <c r="K24" i="4"/>
  <c r="D24" i="4"/>
  <c r="L24" i="4"/>
  <c r="E24" i="4"/>
  <c r="M24" i="4"/>
  <c r="I24" i="4"/>
  <c r="C25" i="4"/>
  <c r="B24" i="4"/>
  <c r="J24" i="4"/>
  <c r="G24" i="4" l="1"/>
  <c r="F24" i="4"/>
  <c r="H24" i="4" s="1"/>
  <c r="O24" i="4" s="1"/>
  <c r="D25" i="4"/>
  <c r="I25" i="4"/>
  <c r="K25" i="4"/>
  <c r="L25" i="4"/>
  <c r="E25" i="4"/>
  <c r="M25" i="4"/>
  <c r="C26" i="4"/>
  <c r="J25" i="4"/>
  <c r="B25" i="4"/>
  <c r="O23" i="4"/>
  <c r="G25" i="4" l="1"/>
  <c r="F25" i="4"/>
  <c r="H25" i="4" s="1"/>
  <c r="I26" i="4"/>
  <c r="K26" i="4"/>
  <c r="B26" i="4"/>
  <c r="C27" i="4"/>
  <c r="D26" i="4"/>
  <c r="E26" i="4"/>
  <c r="J26" i="4"/>
  <c r="M26" i="4"/>
  <c r="L26" i="4"/>
  <c r="N24" i="4"/>
  <c r="O25" i="4" l="1"/>
  <c r="N25" i="4"/>
  <c r="I27" i="4"/>
  <c r="L27" i="4"/>
  <c r="K27" i="4"/>
  <c r="B27" i="4"/>
  <c r="J27" i="4"/>
  <c r="C28" i="4"/>
  <c r="M27" i="4"/>
  <c r="E27" i="4"/>
  <c r="D27" i="4"/>
  <c r="F26" i="4"/>
  <c r="H26" i="4" s="1"/>
  <c r="O26" i="4" s="1"/>
  <c r="G26" i="4"/>
  <c r="G27" i="4" l="1"/>
  <c r="F27" i="4"/>
  <c r="H27" i="4" s="1"/>
  <c r="K28" i="4"/>
  <c r="L28" i="4"/>
  <c r="B28" i="4"/>
  <c r="M28" i="4"/>
  <c r="D28" i="4"/>
  <c r="E28" i="4"/>
  <c r="C29" i="4"/>
  <c r="J28" i="4"/>
  <c r="I28" i="4"/>
  <c r="N26" i="4"/>
  <c r="N27" i="4" l="1"/>
  <c r="O27" i="4"/>
  <c r="G28" i="4"/>
  <c r="F28" i="4"/>
  <c r="H28" i="4" s="1"/>
  <c r="M29" i="4"/>
  <c r="I29" i="4"/>
  <c r="B29" i="4"/>
  <c r="J29" i="4"/>
  <c r="C30" i="4"/>
  <c r="E29" i="4"/>
  <c r="K29" i="4"/>
  <c r="L29" i="4"/>
  <c r="D29" i="4"/>
  <c r="O28" i="4" l="1"/>
  <c r="N28" i="4"/>
  <c r="F29" i="4"/>
  <c r="H29" i="4" s="1"/>
  <c r="G29" i="4"/>
  <c r="M30" i="4"/>
  <c r="D30" i="4"/>
  <c r="E30" i="4"/>
  <c r="C31" i="4"/>
  <c r="I30" i="4"/>
  <c r="B30" i="4"/>
  <c r="K30" i="4"/>
  <c r="L30" i="4"/>
  <c r="J30" i="4"/>
  <c r="O29" i="4" l="1"/>
  <c r="N29" i="4"/>
  <c r="K31" i="4"/>
  <c r="B31" i="4"/>
  <c r="C32" i="4"/>
  <c r="D31" i="4"/>
  <c r="L31" i="4"/>
  <c r="E31" i="4"/>
  <c r="M31" i="4"/>
  <c r="I31" i="4"/>
  <c r="J31" i="4"/>
  <c r="F30" i="4"/>
  <c r="H30" i="4" s="1"/>
  <c r="O30" i="4" s="1"/>
  <c r="G30" i="4"/>
  <c r="N30" i="4" l="1"/>
  <c r="M32" i="4"/>
  <c r="L32" i="4"/>
  <c r="B32" i="4"/>
  <c r="D32" i="4"/>
  <c r="E32" i="4"/>
  <c r="C33" i="4"/>
  <c r="J32" i="4"/>
  <c r="I32" i="4"/>
  <c r="K32" i="4"/>
  <c r="G31" i="4"/>
  <c r="F31" i="4"/>
  <c r="H31" i="4" s="1"/>
  <c r="O31" i="4" s="1"/>
  <c r="F32" i="4" l="1"/>
  <c r="H32" i="4" s="1"/>
  <c r="N32" i="4" s="1"/>
  <c r="G32" i="4"/>
  <c r="N31" i="4"/>
  <c r="B33" i="4"/>
  <c r="L33" i="4"/>
  <c r="M33" i="4"/>
  <c r="D33" i="4"/>
  <c r="E33" i="4"/>
  <c r="K33" i="4"/>
  <c r="J33" i="4"/>
  <c r="I33" i="4"/>
  <c r="C34" i="4"/>
  <c r="C35" i="4" l="1"/>
  <c r="B34" i="4"/>
  <c r="J34" i="4"/>
  <c r="K34" i="4"/>
  <c r="I34" i="4"/>
  <c r="L34" i="4"/>
  <c r="E34" i="4"/>
  <c r="D34" i="4"/>
  <c r="M34" i="4"/>
  <c r="O32" i="4"/>
  <c r="F33" i="4"/>
  <c r="H33" i="4" s="1"/>
  <c r="N33" i="4" s="1"/>
  <c r="G33" i="4"/>
  <c r="G34" i="4" l="1"/>
  <c r="F34" i="4"/>
  <c r="H34" i="4" s="1"/>
  <c r="I35" i="4"/>
  <c r="J35" i="4"/>
  <c r="K35" i="4"/>
  <c r="B35" i="4"/>
  <c r="D35" i="4"/>
  <c r="L35" i="4"/>
  <c r="C36" i="4"/>
  <c r="E35" i="4"/>
  <c r="M35" i="4"/>
  <c r="O33" i="4"/>
  <c r="N34" i="4" l="1"/>
  <c r="O34" i="4"/>
  <c r="G35" i="4"/>
  <c r="F35" i="4"/>
  <c r="H35" i="4" s="1"/>
  <c r="O35" i="4" s="1"/>
  <c r="K36" i="4"/>
  <c r="L36" i="4"/>
  <c r="D36" i="4"/>
  <c r="M36" i="4"/>
  <c r="E36" i="4"/>
  <c r="C37" i="4"/>
  <c r="J36" i="4"/>
  <c r="B36" i="4"/>
  <c r="I36" i="4"/>
  <c r="N35" i="4" l="1"/>
  <c r="G36" i="4"/>
  <c r="F36" i="4"/>
  <c r="H36" i="4" s="1"/>
  <c r="J37" i="4"/>
  <c r="B37" i="4"/>
  <c r="K37" i="4"/>
  <c r="L37" i="4"/>
  <c r="E37" i="4"/>
  <c r="M37" i="4"/>
  <c r="D37" i="4"/>
  <c r="C38" i="4"/>
  <c r="I37" i="4"/>
  <c r="N36" i="4" l="1"/>
  <c r="O36" i="4"/>
  <c r="F37" i="4"/>
  <c r="H37" i="4" s="1"/>
  <c r="O37" i="4" s="1"/>
  <c r="G37" i="4"/>
  <c r="B38" i="4"/>
  <c r="L38" i="4"/>
  <c r="D38" i="4"/>
  <c r="M38" i="4"/>
  <c r="E38" i="4"/>
  <c r="I38" i="4"/>
  <c r="C39" i="4"/>
  <c r="K38" i="4"/>
  <c r="J38" i="4"/>
  <c r="F38" i="4" l="1"/>
  <c r="H38" i="4" s="1"/>
  <c r="N38" i="4" s="1"/>
  <c r="G38" i="4"/>
  <c r="N37" i="4"/>
  <c r="L39" i="4"/>
  <c r="E39" i="4"/>
  <c r="M39" i="4"/>
  <c r="C40" i="4"/>
  <c r="I39" i="4"/>
  <c r="J39" i="4"/>
  <c r="D39" i="4"/>
  <c r="K39" i="4"/>
  <c r="B39" i="4"/>
  <c r="O38" i="4" l="1"/>
  <c r="K40" i="4"/>
  <c r="D40" i="4"/>
  <c r="L40" i="4"/>
  <c r="E40" i="4"/>
  <c r="M40" i="4"/>
  <c r="I40" i="4"/>
  <c r="B40" i="4"/>
  <c r="J40" i="4"/>
  <c r="C41" i="4"/>
  <c r="F39" i="4"/>
  <c r="H39" i="4" s="1"/>
  <c r="O39" i="4" s="1"/>
  <c r="G39" i="4"/>
  <c r="G40" i="4" l="1"/>
  <c r="F40" i="4"/>
  <c r="H40" i="4" s="1"/>
  <c r="K41" i="4"/>
  <c r="D41" i="4"/>
  <c r="L41" i="4"/>
  <c r="E41" i="4"/>
  <c r="M41" i="4"/>
  <c r="B41" i="4"/>
  <c r="J41" i="4"/>
  <c r="I41" i="4"/>
  <c r="C42" i="4"/>
  <c r="N39" i="4"/>
  <c r="N40" i="4" l="1"/>
  <c r="O40" i="4"/>
  <c r="F41" i="4"/>
  <c r="H41" i="4" s="1"/>
  <c r="O41" i="4" s="1"/>
  <c r="G41" i="4"/>
  <c r="I42" i="4"/>
  <c r="C43" i="4"/>
  <c r="B42" i="4"/>
  <c r="J42" i="4"/>
  <c r="D42" i="4"/>
  <c r="L42" i="4"/>
  <c r="K42" i="4"/>
  <c r="M42" i="4"/>
  <c r="E42" i="4"/>
  <c r="N41" i="4" l="1"/>
  <c r="I43" i="4"/>
  <c r="C44" i="4"/>
  <c r="B43" i="4"/>
  <c r="J43" i="4"/>
  <c r="K43" i="4"/>
  <c r="D43" i="4"/>
  <c r="L43" i="4"/>
  <c r="E43" i="4"/>
  <c r="M43" i="4"/>
  <c r="G42" i="4"/>
  <c r="F42" i="4"/>
  <c r="H42" i="4" s="1"/>
  <c r="O42" i="4" l="1"/>
  <c r="N42" i="4"/>
  <c r="G43" i="4"/>
  <c r="F43" i="4"/>
  <c r="H43" i="4" s="1"/>
  <c r="N43" i="4" s="1"/>
  <c r="L44" i="4"/>
  <c r="E44" i="4"/>
  <c r="M44" i="4"/>
  <c r="I44" i="4"/>
  <c r="C45" i="4"/>
  <c r="B44" i="4"/>
  <c r="K44" i="4"/>
  <c r="D44" i="4"/>
  <c r="J44" i="4"/>
  <c r="F44" i="4" l="1"/>
  <c r="H44" i="4" s="1"/>
  <c r="O44" i="4" s="1"/>
  <c r="G44" i="4"/>
  <c r="O43" i="4"/>
  <c r="M45" i="4"/>
  <c r="B45" i="4"/>
  <c r="J45" i="4"/>
  <c r="C46" i="4"/>
  <c r="I45" i="4"/>
  <c r="K45" i="4"/>
  <c r="D45" i="4"/>
  <c r="L45" i="4"/>
  <c r="E45" i="4"/>
  <c r="F45" i="4" l="1"/>
  <c r="H45" i="4" s="1"/>
  <c r="O45" i="4" s="1"/>
  <c r="G45" i="4"/>
  <c r="N44" i="4"/>
  <c r="D46" i="4"/>
  <c r="L46" i="4"/>
  <c r="K46" i="4"/>
  <c r="E46" i="4"/>
  <c r="M46" i="4"/>
  <c r="I46" i="4"/>
  <c r="B46" i="4"/>
  <c r="J46" i="4"/>
  <c r="C47" i="4"/>
  <c r="N45" i="4" l="1"/>
  <c r="F46" i="4"/>
  <c r="H46" i="4" s="1"/>
  <c r="N46" i="4" s="1"/>
  <c r="G46" i="4"/>
  <c r="L47" i="4"/>
  <c r="M47" i="4"/>
  <c r="E47" i="4"/>
  <c r="I47" i="4"/>
  <c r="C48" i="4"/>
  <c r="B47" i="4"/>
  <c r="K47" i="4"/>
  <c r="D47" i="4"/>
  <c r="J47" i="4"/>
  <c r="G47" i="4" l="1"/>
  <c r="F47" i="4"/>
  <c r="H47" i="4" s="1"/>
  <c r="B48" i="4"/>
  <c r="J48" i="4"/>
  <c r="K48" i="4"/>
  <c r="D48" i="4"/>
  <c r="L48" i="4"/>
  <c r="E48" i="4"/>
  <c r="M48" i="4"/>
  <c r="I48" i="4"/>
  <c r="C49" i="4"/>
  <c r="O46" i="4"/>
  <c r="N47" i="4" l="1"/>
  <c r="O47" i="4"/>
  <c r="K49" i="4"/>
  <c r="D49" i="4"/>
  <c r="L49" i="4"/>
  <c r="E49" i="4"/>
  <c r="M49" i="4"/>
  <c r="B49" i="4"/>
  <c r="C50" i="4"/>
  <c r="J49" i="4"/>
  <c r="I49" i="4"/>
  <c r="F48" i="4"/>
  <c r="H48" i="4" s="1"/>
  <c r="N48" i="4" s="1"/>
  <c r="G48" i="4"/>
  <c r="F49" i="4" l="1"/>
  <c r="H49" i="4" s="1"/>
  <c r="O49" i="4" s="1"/>
  <c r="G49" i="4"/>
  <c r="O48" i="4"/>
  <c r="M50" i="4"/>
  <c r="I50" i="4"/>
  <c r="C51" i="4"/>
  <c r="B50" i="4"/>
  <c r="J50" i="4"/>
  <c r="D50" i="4"/>
  <c r="L50" i="4"/>
  <c r="E50" i="4"/>
  <c r="K50" i="4"/>
  <c r="N49" i="4" l="1"/>
  <c r="L51" i="4"/>
  <c r="M51" i="4"/>
  <c r="E51" i="4"/>
  <c r="I51" i="4"/>
  <c r="C52" i="4"/>
  <c r="B51" i="4"/>
  <c r="J51" i="4"/>
  <c r="D51" i="4"/>
  <c r="K51" i="4"/>
  <c r="G50" i="4"/>
  <c r="F50" i="4"/>
  <c r="H50" i="4" s="1"/>
  <c r="N50" i="4" s="1"/>
  <c r="L52" i="4" l="1"/>
  <c r="M52" i="4"/>
  <c r="I52" i="4"/>
  <c r="C53" i="4"/>
  <c r="B52" i="4"/>
  <c r="J52" i="4"/>
  <c r="K52" i="4"/>
  <c r="D52" i="4"/>
  <c r="E52" i="4"/>
  <c r="G51" i="4"/>
  <c r="F51" i="4"/>
  <c r="H51" i="4" s="1"/>
  <c r="N51" i="4" s="1"/>
  <c r="O50" i="4"/>
  <c r="O51" i="4" l="1"/>
  <c r="B53" i="4"/>
  <c r="J53" i="4"/>
  <c r="I53" i="4"/>
  <c r="C54" i="4"/>
  <c r="E53" i="4"/>
  <c r="M53" i="4"/>
  <c r="L53" i="4"/>
  <c r="K53" i="4"/>
  <c r="D53" i="4"/>
  <c r="F52" i="4"/>
  <c r="H52" i="4" s="1"/>
  <c r="G52" i="4"/>
  <c r="O52" i="4" l="1"/>
  <c r="N52" i="4"/>
  <c r="G53" i="4"/>
  <c r="F53" i="4"/>
  <c r="H53" i="4" s="1"/>
  <c r="N53" i="4" s="1"/>
  <c r="I54" i="4"/>
  <c r="C55" i="4"/>
  <c r="D54" i="4"/>
  <c r="L54" i="4"/>
  <c r="K54" i="4"/>
  <c r="M54" i="4"/>
  <c r="J54" i="4"/>
  <c r="E54" i="4"/>
  <c r="B54" i="4"/>
  <c r="O53" i="4" l="1"/>
  <c r="C56" i="4"/>
  <c r="M55" i="4"/>
  <c r="I55" i="4"/>
  <c r="B55" i="4"/>
  <c r="J55" i="4"/>
  <c r="D55" i="4"/>
  <c r="L55" i="4"/>
  <c r="K55" i="4"/>
  <c r="E55" i="4"/>
  <c r="F54" i="4"/>
  <c r="H54" i="4" s="1"/>
  <c r="N54" i="4" s="1"/>
  <c r="G54" i="4"/>
  <c r="D56" i="4" l="1"/>
  <c r="L56" i="4"/>
  <c r="E56" i="4"/>
  <c r="M56" i="4"/>
  <c r="K56" i="4"/>
  <c r="B56" i="4"/>
  <c r="J56" i="4"/>
  <c r="I56" i="4"/>
  <c r="C57" i="4"/>
  <c r="O54" i="4"/>
  <c r="F55" i="4"/>
  <c r="H55" i="4" s="1"/>
  <c r="G55" i="4"/>
  <c r="O55" i="4" l="1"/>
  <c r="N55" i="4"/>
  <c r="G56" i="4"/>
  <c r="F56" i="4"/>
  <c r="H56" i="4" s="1"/>
  <c r="N56" i="4" s="1"/>
  <c r="E57" i="4"/>
  <c r="I57" i="4"/>
  <c r="M57" i="4"/>
  <c r="K57" i="4"/>
  <c r="J57" i="4"/>
  <c r="C58" i="4"/>
  <c r="B57" i="4"/>
  <c r="D57" i="4"/>
  <c r="L57" i="4"/>
  <c r="F57" i="4" l="1"/>
  <c r="H57" i="4" s="1"/>
  <c r="G57" i="4"/>
  <c r="O56" i="4"/>
  <c r="M58" i="4"/>
  <c r="I58" i="4"/>
  <c r="C59" i="4"/>
  <c r="D58" i="4"/>
  <c r="L58" i="4"/>
  <c r="E58" i="4"/>
  <c r="J58" i="4"/>
  <c r="K58" i="4"/>
  <c r="B58" i="4"/>
  <c r="N57" i="4" l="1"/>
  <c r="O57" i="4"/>
  <c r="I59" i="4"/>
  <c r="E59" i="4"/>
  <c r="B59" i="4"/>
  <c r="J59" i="4"/>
  <c r="K59" i="4"/>
  <c r="M59" i="4"/>
  <c r="D59" i="4"/>
  <c r="L59" i="4"/>
  <c r="C60" i="4"/>
  <c r="G58" i="4"/>
  <c r="F58" i="4"/>
  <c r="H58" i="4" s="1"/>
  <c r="N58" i="4" s="1"/>
  <c r="O58" i="4" l="1"/>
  <c r="G59" i="4"/>
  <c r="F59" i="4"/>
  <c r="H59" i="4" s="1"/>
  <c r="D60" i="4"/>
  <c r="E60" i="4"/>
  <c r="K60" i="4"/>
  <c r="M60" i="4"/>
  <c r="L60" i="4"/>
  <c r="B60" i="4"/>
  <c r="J60" i="4"/>
  <c r="C61" i="4"/>
  <c r="I60" i="4"/>
  <c r="O59" i="4" l="1"/>
  <c r="N59" i="4"/>
  <c r="G60" i="4"/>
  <c r="F60" i="4"/>
  <c r="H60" i="4" s="1"/>
  <c r="B61" i="4"/>
  <c r="J61" i="4"/>
  <c r="E61" i="4"/>
  <c r="C62" i="4"/>
  <c r="M61" i="4"/>
  <c r="K61" i="4"/>
  <c r="L61" i="4"/>
  <c r="D61" i="4"/>
  <c r="I61" i="4"/>
  <c r="O60" i="4" l="1"/>
  <c r="N60" i="4"/>
  <c r="F61" i="4"/>
  <c r="H61" i="4" s="1"/>
  <c r="N61" i="4" s="1"/>
  <c r="G61" i="4"/>
  <c r="L62" i="4"/>
  <c r="C63" i="4"/>
  <c r="I62" i="4"/>
  <c r="D62" i="4"/>
  <c r="E62" i="4"/>
  <c r="J62" i="4"/>
  <c r="B62" i="4"/>
  <c r="M62" i="4"/>
  <c r="K62" i="4"/>
  <c r="M63" i="4" l="1"/>
  <c r="E63" i="4"/>
  <c r="C64" i="4"/>
  <c r="B63" i="4"/>
  <c r="D63" i="4"/>
  <c r="J63" i="4"/>
  <c r="K63" i="4"/>
  <c r="L63" i="4"/>
  <c r="I63" i="4"/>
  <c r="F62" i="4"/>
  <c r="H62" i="4" s="1"/>
  <c r="G62" i="4"/>
  <c r="O61" i="4"/>
  <c r="N62" i="4" l="1"/>
  <c r="O62" i="4"/>
  <c r="M64" i="4"/>
  <c r="L64" i="4"/>
  <c r="I64" i="4"/>
  <c r="C65" i="4"/>
  <c r="E64" i="4"/>
  <c r="K64" i="4"/>
  <c r="B64" i="4"/>
  <c r="J64" i="4"/>
  <c r="D64" i="4"/>
  <c r="F63" i="4"/>
  <c r="H63" i="4" s="1"/>
  <c r="O63" i="4" s="1"/>
  <c r="G63" i="4"/>
  <c r="F64" i="4" l="1"/>
  <c r="H64" i="4" s="1"/>
  <c r="G64" i="4"/>
  <c r="C66" i="4"/>
  <c r="I65" i="4"/>
  <c r="K65" i="4"/>
  <c r="D65" i="4"/>
  <c r="L65" i="4"/>
  <c r="M65" i="4"/>
  <c r="E65" i="4"/>
  <c r="J65" i="4"/>
  <c r="B65" i="4"/>
  <c r="N63" i="4"/>
  <c r="O64" i="4" l="1"/>
  <c r="N64" i="4"/>
  <c r="E66" i="4"/>
  <c r="M66" i="4"/>
  <c r="I66" i="4"/>
  <c r="J66" i="4"/>
  <c r="K66" i="4"/>
  <c r="C67" i="4"/>
  <c r="D66" i="4"/>
  <c r="B66" i="4"/>
  <c r="L66" i="4"/>
  <c r="F65" i="4"/>
  <c r="H65" i="4" s="1"/>
  <c r="O65" i="4" s="1"/>
  <c r="G65" i="4"/>
  <c r="M67" i="4" l="1"/>
  <c r="B67" i="4"/>
  <c r="J67" i="4"/>
  <c r="L67" i="4"/>
  <c r="I67" i="4"/>
  <c r="K67" i="4"/>
  <c r="D67" i="4"/>
  <c r="E67" i="4"/>
  <c r="C68" i="4"/>
  <c r="F66" i="4"/>
  <c r="H66" i="4" s="1"/>
  <c r="O66" i="4" s="1"/>
  <c r="G66" i="4"/>
  <c r="N65" i="4"/>
  <c r="L68" i="4" l="1"/>
  <c r="D68" i="4"/>
  <c r="M68" i="4"/>
  <c r="E68" i="4"/>
  <c r="I68" i="4"/>
  <c r="J68" i="4"/>
  <c r="K68" i="4"/>
  <c r="C69" i="4"/>
  <c r="B68" i="4"/>
  <c r="G67" i="4"/>
  <c r="F67" i="4"/>
  <c r="H67" i="4" s="1"/>
  <c r="N66" i="4"/>
  <c r="O67" i="4" l="1"/>
  <c r="N67" i="4"/>
  <c r="L69" i="4"/>
  <c r="C70" i="4"/>
  <c r="E69" i="4"/>
  <c r="M69" i="4"/>
  <c r="J69" i="4"/>
  <c r="D69" i="4"/>
  <c r="K69" i="4"/>
  <c r="B69" i="4"/>
  <c r="I69" i="4"/>
  <c r="G68" i="4"/>
  <c r="F68" i="4"/>
  <c r="H68" i="4" s="1"/>
  <c r="N68" i="4" l="1"/>
  <c r="O68" i="4"/>
  <c r="F69" i="4"/>
  <c r="H69" i="4" s="1"/>
  <c r="O69" i="4" s="1"/>
  <c r="G69" i="4"/>
  <c r="J70" i="4"/>
  <c r="D70" i="4"/>
  <c r="L70" i="4"/>
  <c r="E70" i="4"/>
  <c r="K70" i="4"/>
  <c r="C71" i="4"/>
  <c r="B70" i="4"/>
  <c r="M70" i="4"/>
  <c r="I70" i="4"/>
  <c r="N69" i="4" l="1"/>
  <c r="G70" i="4"/>
  <c r="F70" i="4"/>
  <c r="H70" i="4" s="1"/>
  <c r="O70" i="4" s="1"/>
  <c r="K71" i="4"/>
  <c r="D71" i="4"/>
  <c r="L71" i="4"/>
  <c r="M71" i="4"/>
  <c r="E71" i="4"/>
  <c r="C72" i="4"/>
  <c r="J71" i="4"/>
  <c r="I71" i="4"/>
  <c r="B71" i="4"/>
  <c r="K72" i="4" l="1"/>
  <c r="D72" i="4"/>
  <c r="L72" i="4"/>
  <c r="E72" i="4"/>
  <c r="M72" i="4"/>
  <c r="I72" i="4"/>
  <c r="C73" i="4"/>
  <c r="B72" i="4"/>
  <c r="J72" i="4"/>
  <c r="N70" i="4"/>
  <c r="F71" i="4"/>
  <c r="H71" i="4" s="1"/>
  <c r="N71" i="4" s="1"/>
  <c r="G71" i="4"/>
  <c r="B73" i="4" l="1"/>
  <c r="J73" i="4"/>
  <c r="D73" i="4"/>
  <c r="I73" i="4"/>
  <c r="K73" i="4"/>
  <c r="E73" i="4"/>
  <c r="M73" i="4"/>
  <c r="L73" i="4"/>
  <c r="C74" i="4"/>
  <c r="F72" i="4"/>
  <c r="H72" i="4" s="1"/>
  <c r="N72" i="4" s="1"/>
  <c r="G72" i="4"/>
  <c r="O71" i="4"/>
  <c r="O72" i="4" l="1"/>
  <c r="G73" i="4"/>
  <c r="F73" i="4"/>
  <c r="H73" i="4" s="1"/>
  <c r="N73" i="4" s="1"/>
  <c r="C75" i="4"/>
  <c r="B74" i="4"/>
  <c r="J74" i="4"/>
  <c r="D74" i="4"/>
  <c r="L74" i="4"/>
  <c r="I74" i="4"/>
  <c r="K74" i="4"/>
  <c r="M74" i="4"/>
  <c r="E74" i="4"/>
  <c r="O73" i="4" l="1"/>
  <c r="K75" i="4"/>
  <c r="D75" i="4"/>
  <c r="L75" i="4"/>
  <c r="E75" i="4"/>
  <c r="M75" i="4"/>
  <c r="C76" i="4"/>
  <c r="J75" i="4"/>
  <c r="I75" i="4"/>
  <c r="B75" i="4"/>
  <c r="G74" i="4"/>
  <c r="F74" i="4"/>
  <c r="H74" i="4" s="1"/>
  <c r="O74" i="4" s="1"/>
  <c r="G75" i="4" l="1"/>
  <c r="F75" i="4"/>
  <c r="H75" i="4" s="1"/>
  <c r="O75" i="4" s="1"/>
  <c r="E76" i="4"/>
  <c r="M76" i="4"/>
  <c r="I76" i="4"/>
  <c r="J76" i="4"/>
  <c r="C77" i="4"/>
  <c r="D76" i="4"/>
  <c r="L76" i="4"/>
  <c r="B76" i="4"/>
  <c r="K76" i="4"/>
  <c r="N74" i="4"/>
  <c r="N75" i="4" l="1"/>
  <c r="D77" i="4"/>
  <c r="I77" i="4"/>
  <c r="K77" i="4"/>
  <c r="E77" i="4"/>
  <c r="L77" i="4"/>
  <c r="C78" i="4"/>
  <c r="J77" i="4"/>
  <c r="M77" i="4"/>
  <c r="B77" i="4"/>
  <c r="F76" i="4"/>
  <c r="H76" i="4" s="1"/>
  <c r="N76" i="4" s="1"/>
  <c r="G76" i="4"/>
  <c r="F77" i="4" l="1"/>
  <c r="H77" i="4" s="1"/>
  <c r="O77" i="4" s="1"/>
  <c r="G77" i="4"/>
  <c r="B78" i="4"/>
  <c r="J78" i="4"/>
  <c r="D78" i="4"/>
  <c r="L78" i="4"/>
  <c r="E78" i="4"/>
  <c r="C79" i="4"/>
  <c r="I78" i="4"/>
  <c r="K78" i="4"/>
  <c r="M78" i="4"/>
  <c r="O76" i="4"/>
  <c r="N77" i="4" l="1"/>
  <c r="E79" i="4"/>
  <c r="I79" i="4"/>
  <c r="C80" i="4"/>
  <c r="B79" i="4"/>
  <c r="J79" i="4"/>
  <c r="D79" i="4"/>
  <c r="M79" i="4"/>
  <c r="K79" i="4"/>
  <c r="L79" i="4"/>
  <c r="F78" i="4"/>
  <c r="H78" i="4" s="1"/>
  <c r="G78" i="4"/>
  <c r="O78" i="4" l="1"/>
  <c r="N78" i="4"/>
  <c r="E80" i="4"/>
  <c r="M80" i="4"/>
  <c r="C81" i="4"/>
  <c r="B80" i="4"/>
  <c r="J80" i="4"/>
  <c r="D80" i="4"/>
  <c r="L80" i="4"/>
  <c r="I80" i="4"/>
  <c r="K80" i="4"/>
  <c r="F79" i="4"/>
  <c r="H79" i="4" s="1"/>
  <c r="N79" i="4" s="1"/>
  <c r="G79" i="4"/>
  <c r="D81" i="4" l="1"/>
  <c r="I81" i="4"/>
  <c r="K81" i="4"/>
  <c r="L81" i="4"/>
  <c r="M81" i="4"/>
  <c r="J81" i="4"/>
  <c r="E81" i="4"/>
  <c r="B81" i="4"/>
  <c r="C82" i="4"/>
  <c r="G80" i="4"/>
  <c r="F80" i="4"/>
  <c r="H80" i="4" s="1"/>
  <c r="O80" i="4" s="1"/>
  <c r="O79" i="4"/>
  <c r="K82" i="4" l="1"/>
  <c r="M82" i="4"/>
  <c r="E82" i="4"/>
  <c r="C83" i="4"/>
  <c r="L82" i="4"/>
  <c r="I82" i="4"/>
  <c r="B82" i="4"/>
  <c r="J82" i="4"/>
  <c r="D82" i="4"/>
  <c r="N80" i="4"/>
  <c r="F81" i="4"/>
  <c r="H81" i="4" s="1"/>
  <c r="O81" i="4" s="1"/>
  <c r="G81" i="4"/>
  <c r="N81" i="4" l="1"/>
  <c r="B83" i="4"/>
  <c r="J83" i="4"/>
  <c r="K83" i="4"/>
  <c r="D83" i="4"/>
  <c r="C84" i="4"/>
  <c r="I83" i="4"/>
  <c r="L83" i="4"/>
  <c r="E83" i="4"/>
  <c r="M83" i="4"/>
  <c r="G82" i="4"/>
  <c r="F82" i="4"/>
  <c r="H82" i="4" s="1"/>
  <c r="N82" i="4" s="1"/>
  <c r="O82" i="4" l="1"/>
  <c r="D84" i="4"/>
  <c r="L84" i="4"/>
  <c r="E84" i="4"/>
  <c r="M84" i="4"/>
  <c r="K84" i="4"/>
  <c r="B84" i="4"/>
  <c r="I84" i="4"/>
  <c r="C85" i="4"/>
  <c r="J84" i="4"/>
  <c r="G83" i="4"/>
  <c r="F83" i="4"/>
  <c r="H83" i="4" s="1"/>
  <c r="O83" i="4" l="1"/>
  <c r="N83" i="4"/>
  <c r="F84" i="4"/>
  <c r="H84" i="4" s="1"/>
  <c r="O84" i="4" s="1"/>
  <c r="G84" i="4"/>
  <c r="I85" i="4"/>
  <c r="K85" i="4"/>
  <c r="L85" i="4"/>
  <c r="C86" i="4"/>
  <c r="M85" i="4"/>
  <c r="B85" i="4"/>
  <c r="J85" i="4"/>
  <c r="E85" i="4"/>
  <c r="D85" i="4"/>
  <c r="N84" i="4" l="1"/>
  <c r="I86" i="4"/>
  <c r="C87" i="4"/>
  <c r="B86" i="4"/>
  <c r="J86" i="4"/>
  <c r="L86" i="4"/>
  <c r="E86" i="4"/>
  <c r="M86" i="4"/>
  <c r="K86" i="4"/>
  <c r="D86" i="4"/>
  <c r="F85" i="4"/>
  <c r="H85" i="4" s="1"/>
  <c r="O85" i="4" s="1"/>
  <c r="G85" i="4"/>
  <c r="G86" i="4" l="1"/>
  <c r="F86" i="4"/>
  <c r="H86" i="4" s="1"/>
  <c r="N86" i="4" s="1"/>
  <c r="I87" i="4"/>
  <c r="C88" i="4"/>
  <c r="B87" i="4"/>
  <c r="M87" i="4"/>
  <c r="J87" i="4"/>
  <c r="K87" i="4"/>
  <c r="D87" i="4"/>
  <c r="L87" i="4"/>
  <c r="E87" i="4"/>
  <c r="N85" i="4"/>
  <c r="O86" i="4" l="1"/>
  <c r="I88" i="4"/>
  <c r="C89" i="4"/>
  <c r="B88" i="4"/>
  <c r="K88" i="4"/>
  <c r="L88" i="4"/>
  <c r="D88" i="4"/>
  <c r="E88" i="4"/>
  <c r="M88" i="4"/>
  <c r="J88" i="4"/>
  <c r="G87" i="4"/>
  <c r="F87" i="4"/>
  <c r="H87" i="4" s="1"/>
  <c r="O87" i="4" s="1"/>
  <c r="M89" i="4" l="1"/>
  <c r="J89" i="4"/>
  <c r="C90" i="4"/>
  <c r="B89" i="4"/>
  <c r="E89" i="4"/>
  <c r="D89" i="4"/>
  <c r="I89" i="4"/>
  <c r="K89" i="4"/>
  <c r="L89" i="4"/>
  <c r="G88" i="4"/>
  <c r="F88" i="4"/>
  <c r="H88" i="4" s="1"/>
  <c r="O88" i="4" s="1"/>
  <c r="N87" i="4"/>
  <c r="F89" i="4" l="1"/>
  <c r="H89" i="4" s="1"/>
  <c r="O89" i="4" s="1"/>
  <c r="G89" i="4"/>
  <c r="N88" i="4"/>
  <c r="K90" i="4"/>
  <c r="I90" i="4"/>
  <c r="C91" i="4"/>
  <c r="J90" i="4"/>
  <c r="L90" i="4"/>
  <c r="E90" i="4"/>
  <c r="M90" i="4"/>
  <c r="B90" i="4"/>
  <c r="D90" i="4"/>
  <c r="J91" i="4" l="1"/>
  <c r="L91" i="4"/>
  <c r="K91" i="4"/>
  <c r="I91" i="4"/>
  <c r="B91" i="4"/>
  <c r="C92" i="4"/>
  <c r="D91" i="4"/>
  <c r="M91" i="4"/>
  <c r="E91" i="4"/>
  <c r="G90" i="4"/>
  <c r="F90" i="4"/>
  <c r="H90" i="4" s="1"/>
  <c r="N90" i="4" s="1"/>
  <c r="N89" i="4"/>
  <c r="B92" i="4" l="1"/>
  <c r="I92" i="4"/>
  <c r="D92" i="4"/>
  <c r="K92" i="4"/>
  <c r="L92" i="4"/>
  <c r="J92" i="4"/>
  <c r="M92" i="4"/>
  <c r="C93" i="4"/>
  <c r="E92" i="4"/>
  <c r="G91" i="4"/>
  <c r="F91" i="4"/>
  <c r="H91" i="4" s="1"/>
  <c r="O91" i="4" s="1"/>
  <c r="O90" i="4"/>
  <c r="N91" i="4" l="1"/>
  <c r="F92" i="4"/>
  <c r="H92" i="4" s="1"/>
  <c r="N92" i="4" s="1"/>
  <c r="G92" i="4"/>
  <c r="B93" i="4"/>
  <c r="L93" i="4"/>
  <c r="C94" i="4"/>
  <c r="E93" i="4"/>
  <c r="I93" i="4"/>
  <c r="K93" i="4"/>
  <c r="M93" i="4"/>
  <c r="J93" i="4"/>
  <c r="D93" i="4"/>
  <c r="J94" i="4" l="1"/>
  <c r="L94" i="4"/>
  <c r="C95" i="4"/>
  <c r="B94" i="4"/>
  <c r="E94" i="4"/>
  <c r="D94" i="4"/>
  <c r="I94" i="4"/>
  <c r="K94" i="4"/>
  <c r="M94" i="4"/>
  <c r="G93" i="4"/>
  <c r="F93" i="4"/>
  <c r="H93" i="4" s="1"/>
  <c r="O92" i="4"/>
  <c r="N93" i="4" l="1"/>
  <c r="O93" i="4"/>
  <c r="J95" i="4"/>
  <c r="I95" i="4"/>
  <c r="C96" i="4"/>
  <c r="D95" i="4"/>
  <c r="B95" i="4"/>
  <c r="E95" i="4"/>
  <c r="K95" i="4"/>
  <c r="L95" i="4"/>
  <c r="M95" i="4"/>
  <c r="G94" i="4"/>
  <c r="F94" i="4"/>
  <c r="H94" i="4" s="1"/>
  <c r="O94" i="4" l="1"/>
  <c r="N94" i="4"/>
  <c r="F95" i="4"/>
  <c r="H95" i="4" s="1"/>
  <c r="N95" i="4" s="1"/>
  <c r="G95" i="4"/>
  <c r="C97" i="4"/>
  <c r="K96" i="4"/>
  <c r="J96" i="4"/>
  <c r="I96" i="4"/>
  <c r="L96" i="4"/>
  <c r="B96" i="4"/>
  <c r="M96" i="4"/>
  <c r="D96" i="4"/>
  <c r="E96" i="4"/>
  <c r="O95" i="4" l="1"/>
  <c r="C98" i="4"/>
  <c r="I97" i="4"/>
  <c r="J97" i="4"/>
  <c r="L97" i="4"/>
  <c r="E97" i="4"/>
  <c r="M97" i="4"/>
  <c r="D97" i="4"/>
  <c r="K97" i="4"/>
  <c r="B97" i="4"/>
  <c r="G96" i="4"/>
  <c r="F96" i="4"/>
  <c r="H96" i="4" s="1"/>
  <c r="N96" i="4" s="1"/>
  <c r="F97" i="4" l="1"/>
  <c r="H97" i="4" s="1"/>
  <c r="O97" i="4" s="1"/>
  <c r="G97" i="4"/>
  <c r="D98" i="4"/>
  <c r="M98" i="4"/>
  <c r="E98" i="4"/>
  <c r="I98" i="4"/>
  <c r="J98" i="4"/>
  <c r="B98" i="4"/>
  <c r="K98" i="4"/>
  <c r="L98" i="4"/>
  <c r="C99" i="4"/>
  <c r="O96" i="4"/>
  <c r="N97" i="4" l="1"/>
  <c r="G98" i="4"/>
  <c r="F98" i="4"/>
  <c r="H98" i="4" s="1"/>
  <c r="K99" i="4"/>
  <c r="B99" i="4"/>
  <c r="L99" i="4"/>
  <c r="I99" i="4"/>
  <c r="D99" i="4"/>
  <c r="M99" i="4"/>
  <c r="E99" i="4"/>
  <c r="J99" i="4"/>
  <c r="C100" i="4"/>
  <c r="O98" i="4" l="1"/>
  <c r="N98" i="4"/>
  <c r="M100" i="4"/>
  <c r="E100" i="4"/>
  <c r="C101" i="4"/>
  <c r="K100" i="4"/>
  <c r="I100" i="4"/>
  <c r="J100" i="4"/>
  <c r="B100" i="4"/>
  <c r="L100" i="4"/>
  <c r="D100" i="4"/>
  <c r="G99" i="4"/>
  <c r="F99" i="4"/>
  <c r="H99" i="4" s="1"/>
  <c r="O99" i="4" s="1"/>
  <c r="C102" i="4" l="1"/>
  <c r="I101" i="4"/>
  <c r="B101" i="4"/>
  <c r="J101" i="4"/>
  <c r="L101" i="4"/>
  <c r="D101" i="4"/>
  <c r="K101" i="4"/>
  <c r="E101" i="4"/>
  <c r="M101" i="4"/>
  <c r="N99" i="4"/>
  <c r="F100" i="4"/>
  <c r="H100" i="4" s="1"/>
  <c r="G100" i="4"/>
  <c r="O100" i="4" l="1"/>
  <c r="N100" i="4"/>
  <c r="C103" i="4"/>
  <c r="I102" i="4"/>
  <c r="B102" i="4"/>
  <c r="L102" i="4"/>
  <c r="D102" i="4"/>
  <c r="M102" i="4"/>
  <c r="E102" i="4"/>
  <c r="J102" i="4"/>
  <c r="K102" i="4"/>
  <c r="G101" i="4"/>
  <c r="F101" i="4"/>
  <c r="H101" i="4" s="1"/>
  <c r="N101" i="4" s="1"/>
  <c r="J103" i="4" l="1"/>
  <c r="K103" i="4"/>
  <c r="C104" i="4"/>
  <c r="I103" i="4"/>
  <c r="L103" i="4"/>
  <c r="D103" i="4"/>
  <c r="M103" i="4"/>
  <c r="E103" i="4"/>
  <c r="B103" i="4"/>
  <c r="O101" i="4"/>
  <c r="G102" i="4"/>
  <c r="F102" i="4"/>
  <c r="H102" i="4" s="1"/>
  <c r="N102" i="4" s="1"/>
  <c r="F103" i="4" l="1"/>
  <c r="H103" i="4" s="1"/>
  <c r="O103" i="4" s="1"/>
  <c r="G103" i="4"/>
  <c r="O102" i="4"/>
  <c r="I104" i="4"/>
  <c r="J104" i="4"/>
  <c r="B104" i="4"/>
  <c r="D104" i="4"/>
  <c r="K104" i="4"/>
  <c r="C105" i="4"/>
  <c r="L104" i="4"/>
  <c r="M104" i="4"/>
  <c r="E104" i="4"/>
  <c r="N103" i="4" l="1"/>
  <c r="G104" i="4"/>
  <c r="F104" i="4"/>
  <c r="H104" i="4" s="1"/>
  <c r="N104" i="4" s="1"/>
  <c r="J105" i="4"/>
  <c r="K105" i="4"/>
  <c r="D105" i="4"/>
  <c r="E105" i="4"/>
  <c r="B105" i="4"/>
  <c r="L105" i="4"/>
  <c r="M105" i="4"/>
  <c r="I105" i="4"/>
  <c r="C106" i="4"/>
  <c r="O104" i="4" l="1"/>
  <c r="F105" i="4"/>
  <c r="H105" i="4" s="1"/>
  <c r="G105" i="4"/>
  <c r="K106" i="4"/>
  <c r="J106" i="4"/>
  <c r="L106" i="4"/>
  <c r="M106" i="4"/>
  <c r="I106" i="4"/>
  <c r="C107" i="4"/>
  <c r="B106" i="4"/>
  <c r="D106" i="4"/>
  <c r="E106" i="4"/>
  <c r="O105" i="4" l="1"/>
  <c r="N105" i="4"/>
  <c r="F106" i="4"/>
  <c r="H106" i="4" s="1"/>
  <c r="G106" i="4"/>
  <c r="I107" i="4"/>
  <c r="C108" i="4"/>
  <c r="B107" i="4"/>
  <c r="K107" i="4"/>
  <c r="J107" i="4"/>
  <c r="L107" i="4"/>
  <c r="M107" i="4"/>
  <c r="D107" i="4"/>
  <c r="E107" i="4"/>
  <c r="N106" i="4" l="1"/>
  <c r="O106" i="4"/>
  <c r="I108" i="4"/>
  <c r="C109" i="4"/>
  <c r="J108" i="4"/>
  <c r="E108" i="4"/>
  <c r="M108" i="4"/>
  <c r="B108" i="4"/>
  <c r="K108" i="4"/>
  <c r="D108" i="4"/>
  <c r="L108" i="4"/>
  <c r="F107" i="4"/>
  <c r="H107" i="4" s="1"/>
  <c r="G107" i="4"/>
  <c r="N107" i="4" l="1"/>
  <c r="O107" i="4"/>
  <c r="E109" i="4"/>
  <c r="M109" i="4"/>
  <c r="C110" i="4"/>
  <c r="B109" i="4"/>
  <c r="J109" i="4"/>
  <c r="K109" i="4"/>
  <c r="D109" i="4"/>
  <c r="L109" i="4"/>
  <c r="I109" i="4"/>
  <c r="F108" i="4"/>
  <c r="H108" i="4" s="1"/>
  <c r="G108" i="4"/>
  <c r="O108" i="4" l="1"/>
  <c r="N108" i="4"/>
  <c r="G109" i="4"/>
  <c r="F109" i="4"/>
  <c r="H109" i="4" s="1"/>
  <c r="K110" i="4"/>
  <c r="D110" i="4"/>
  <c r="E110" i="4"/>
  <c r="L110" i="4"/>
  <c r="M110" i="4"/>
  <c r="I110" i="4"/>
  <c r="C111" i="4"/>
  <c r="B110" i="4"/>
  <c r="J110" i="4"/>
  <c r="O109" i="4" l="1"/>
  <c r="N109" i="4"/>
  <c r="F110" i="4"/>
  <c r="H110" i="4" s="1"/>
  <c r="O110" i="4" s="1"/>
  <c r="G110" i="4"/>
  <c r="K111" i="4"/>
  <c r="E111" i="4"/>
  <c r="L111" i="4"/>
  <c r="M111" i="4"/>
  <c r="I111" i="4"/>
  <c r="C112" i="4"/>
  <c r="B111" i="4"/>
  <c r="J111" i="4"/>
  <c r="D111" i="4"/>
  <c r="N110" i="4" l="1"/>
  <c r="I112" i="4"/>
  <c r="C113" i="4"/>
  <c r="J112" i="4"/>
  <c r="B112" i="4"/>
  <c r="K112" i="4"/>
  <c r="D112" i="4"/>
  <c r="L112" i="4"/>
  <c r="E112" i="4"/>
  <c r="M112" i="4"/>
  <c r="G111" i="4"/>
  <c r="F111" i="4"/>
  <c r="H111" i="4" s="1"/>
  <c r="O111" i="4" l="1"/>
  <c r="N111" i="4"/>
  <c r="E113" i="4"/>
  <c r="M113" i="4"/>
  <c r="I113" i="4"/>
  <c r="J113" i="4"/>
  <c r="K113" i="4"/>
  <c r="D113" i="4"/>
  <c r="L113" i="4"/>
  <c r="C114" i="4"/>
  <c r="B113" i="4"/>
  <c r="F112" i="4"/>
  <c r="H112" i="4" s="1"/>
  <c r="N112" i="4" s="1"/>
  <c r="G112" i="4"/>
  <c r="F113" i="4" l="1"/>
  <c r="H113" i="4" s="1"/>
  <c r="O113" i="4" s="1"/>
  <c r="G113" i="4"/>
  <c r="J114" i="4"/>
  <c r="K114" i="4"/>
  <c r="B114" i="4"/>
  <c r="D114" i="4"/>
  <c r="L114" i="4"/>
  <c r="E114" i="4"/>
  <c r="M114" i="4"/>
  <c r="I114" i="4"/>
  <c r="C115" i="4"/>
  <c r="O112" i="4"/>
  <c r="L115" i="4" l="1"/>
  <c r="I115" i="4"/>
  <c r="B115" i="4"/>
  <c r="E115" i="4"/>
  <c r="M115" i="4"/>
  <c r="C116" i="4"/>
  <c r="J115" i="4"/>
  <c r="K115" i="4"/>
  <c r="D115" i="4"/>
  <c r="N113" i="4"/>
  <c r="G114" i="4"/>
  <c r="F114" i="4"/>
  <c r="H114" i="4" s="1"/>
  <c r="O114" i="4" l="1"/>
  <c r="N114" i="4"/>
  <c r="K116" i="4"/>
  <c r="D116" i="4"/>
  <c r="L116" i="4"/>
  <c r="E116" i="4"/>
  <c r="M116" i="4"/>
  <c r="I116" i="4"/>
  <c r="C117" i="4"/>
  <c r="B116" i="4"/>
  <c r="J116" i="4"/>
  <c r="F115" i="4"/>
  <c r="H115" i="4" s="1"/>
  <c r="O115" i="4" s="1"/>
  <c r="G115" i="4"/>
  <c r="N115" i="4" l="1"/>
  <c r="B117" i="4"/>
  <c r="D117" i="4"/>
  <c r="L117" i="4"/>
  <c r="E117" i="4"/>
  <c r="M117" i="4"/>
  <c r="I117" i="4"/>
  <c r="J117" i="4"/>
  <c r="K117" i="4"/>
  <c r="C118" i="4"/>
  <c r="G116" i="4"/>
  <c r="F116" i="4"/>
  <c r="H116" i="4" s="1"/>
  <c r="N116" i="4" s="1"/>
  <c r="C119" i="4" l="1"/>
  <c r="J118" i="4"/>
  <c r="L118" i="4"/>
  <c r="E118" i="4"/>
  <c r="M118" i="4"/>
  <c r="I118" i="4"/>
  <c r="B118" i="4"/>
  <c r="K118" i="4"/>
  <c r="D118" i="4"/>
  <c r="O116" i="4"/>
  <c r="F117" i="4"/>
  <c r="H117" i="4" s="1"/>
  <c r="N117" i="4" s="1"/>
  <c r="G117" i="4"/>
  <c r="O117" i="4" l="1"/>
  <c r="F118" i="4"/>
  <c r="H118" i="4" s="1"/>
  <c r="N118" i="4" s="1"/>
  <c r="G118" i="4"/>
  <c r="I119" i="4"/>
  <c r="L119" i="4"/>
  <c r="D119" i="4"/>
  <c r="E119" i="4"/>
  <c r="C120" i="4"/>
  <c r="M119" i="4"/>
  <c r="B119" i="4"/>
  <c r="J119" i="4"/>
  <c r="K119" i="4"/>
  <c r="D120" i="4" l="1"/>
  <c r="I120" i="4"/>
  <c r="C121" i="4"/>
  <c r="B120" i="4"/>
  <c r="J120" i="4"/>
  <c r="E120" i="4"/>
  <c r="M120" i="4"/>
  <c r="K120" i="4"/>
  <c r="L120" i="4"/>
  <c r="G119" i="4"/>
  <c r="F119" i="4"/>
  <c r="H119" i="4" s="1"/>
  <c r="N119" i="4" s="1"/>
  <c r="O118" i="4"/>
  <c r="F120" i="4" l="1"/>
  <c r="H120" i="4" s="1"/>
  <c r="O120" i="4" s="1"/>
  <c r="G120" i="4"/>
  <c r="O119" i="4"/>
  <c r="D121" i="4"/>
  <c r="L121" i="4"/>
  <c r="B121" i="4"/>
  <c r="J121" i="4"/>
  <c r="K121" i="4"/>
  <c r="I121" i="4"/>
  <c r="M121" i="4"/>
  <c r="E121" i="4"/>
  <c r="C122" i="4"/>
  <c r="M122" i="4" l="1"/>
  <c r="I122" i="4"/>
  <c r="D122" i="4"/>
  <c r="L122" i="4"/>
  <c r="E122" i="4"/>
  <c r="C123" i="4"/>
  <c r="K122" i="4"/>
  <c r="B122" i="4"/>
  <c r="J122" i="4"/>
  <c r="N120" i="4"/>
  <c r="G121" i="4"/>
  <c r="F121" i="4"/>
  <c r="H121" i="4" s="1"/>
  <c r="N121" i="4" s="1"/>
  <c r="O121" i="4" l="1"/>
  <c r="K123" i="4"/>
  <c r="M123" i="4"/>
  <c r="C124" i="4"/>
  <c r="B123" i="4"/>
  <c r="J123" i="4"/>
  <c r="D123" i="4"/>
  <c r="I123" i="4"/>
  <c r="E123" i="4"/>
  <c r="L123" i="4"/>
  <c r="F122" i="4"/>
  <c r="H122" i="4" s="1"/>
  <c r="O122" i="4" s="1"/>
  <c r="G122" i="4"/>
  <c r="E124" i="4" l="1"/>
  <c r="M124" i="4"/>
  <c r="D124" i="4"/>
  <c r="K124" i="4"/>
  <c r="L124" i="4"/>
  <c r="I124" i="4"/>
  <c r="C125" i="4"/>
  <c r="B124" i="4"/>
  <c r="J124" i="4"/>
  <c r="F123" i="4"/>
  <c r="H123" i="4" s="1"/>
  <c r="O123" i="4" s="1"/>
  <c r="G123" i="4"/>
  <c r="N122" i="4"/>
  <c r="N123" i="4" l="1"/>
  <c r="D125" i="4"/>
  <c r="L125" i="4"/>
  <c r="C126" i="4"/>
  <c r="E125" i="4"/>
  <c r="M125" i="4"/>
  <c r="I125" i="4"/>
  <c r="B125" i="4"/>
  <c r="J125" i="4"/>
  <c r="K125" i="4"/>
  <c r="F124" i="4"/>
  <c r="H124" i="4" s="1"/>
  <c r="N124" i="4" s="1"/>
  <c r="G124" i="4"/>
  <c r="G125" i="4" l="1"/>
  <c r="F125" i="4"/>
  <c r="H125" i="4" s="1"/>
  <c r="O125" i="4" s="1"/>
  <c r="J126" i="4"/>
  <c r="B126" i="4"/>
  <c r="K126" i="4"/>
  <c r="D126" i="4"/>
  <c r="L126" i="4"/>
  <c r="E126" i="4"/>
  <c r="M126" i="4"/>
  <c r="I126" i="4"/>
  <c r="C127" i="4"/>
  <c r="O124" i="4"/>
  <c r="E127" i="4" l="1"/>
  <c r="I127" i="4"/>
  <c r="J127" i="4"/>
  <c r="L127" i="4"/>
  <c r="C128" i="4"/>
  <c r="K127" i="4"/>
  <c r="B127" i="4"/>
  <c r="D127" i="4"/>
  <c r="M127" i="4"/>
  <c r="F126" i="4"/>
  <c r="H126" i="4" s="1"/>
  <c r="N126" i="4" s="1"/>
  <c r="G126" i="4"/>
  <c r="N125" i="4"/>
  <c r="O126" i="4" l="1"/>
  <c r="L128" i="4"/>
  <c r="D128" i="4"/>
  <c r="I128" i="4"/>
  <c r="C129" i="4"/>
  <c r="B128" i="4"/>
  <c r="J128" i="4"/>
  <c r="E128" i="4"/>
  <c r="M128" i="4"/>
  <c r="K128" i="4"/>
  <c r="G127" i="4"/>
  <c r="F127" i="4"/>
  <c r="H127" i="4" s="1"/>
  <c r="O127" i="4" l="1"/>
  <c r="N127" i="4"/>
  <c r="E129" i="4"/>
  <c r="C130" i="4"/>
  <c r="B129" i="4"/>
  <c r="J129" i="4"/>
  <c r="K129" i="4"/>
  <c r="D129" i="4"/>
  <c r="L129" i="4"/>
  <c r="I129" i="4"/>
  <c r="M129" i="4"/>
  <c r="G128" i="4"/>
  <c r="F128" i="4"/>
  <c r="H128" i="4" s="1"/>
  <c r="N128" i="4" s="1"/>
  <c r="O128" i="4" l="1"/>
  <c r="D130" i="4"/>
  <c r="L130" i="4"/>
  <c r="E130" i="4"/>
  <c r="M130" i="4"/>
  <c r="J130" i="4"/>
  <c r="K130" i="4"/>
  <c r="B130" i="4"/>
  <c r="C131" i="4"/>
  <c r="I130" i="4"/>
  <c r="G129" i="4"/>
  <c r="F129" i="4"/>
  <c r="H129" i="4" s="1"/>
  <c r="O129" i="4" s="1"/>
  <c r="E131" i="4" l="1"/>
  <c r="C132" i="4"/>
  <c r="M131" i="4"/>
  <c r="I131" i="4"/>
  <c r="J131" i="4"/>
  <c r="K131" i="4"/>
  <c r="B131" i="4"/>
  <c r="L131" i="4"/>
  <c r="D131" i="4"/>
  <c r="F130" i="4"/>
  <c r="H130" i="4" s="1"/>
  <c r="N130" i="4" s="1"/>
  <c r="G130" i="4"/>
  <c r="N129" i="4"/>
  <c r="L132" i="4" l="1"/>
  <c r="M132" i="4"/>
  <c r="D132" i="4"/>
  <c r="K132" i="4"/>
  <c r="I132" i="4"/>
  <c r="C133" i="4"/>
  <c r="E132" i="4"/>
  <c r="J132" i="4"/>
  <c r="B132" i="4"/>
  <c r="F131" i="4"/>
  <c r="H131" i="4" s="1"/>
  <c r="O131" i="4" s="1"/>
  <c r="G131" i="4"/>
  <c r="O130" i="4"/>
  <c r="L133" i="4" l="1"/>
  <c r="C134" i="4"/>
  <c r="B133" i="4"/>
  <c r="J133" i="4"/>
  <c r="K133" i="4"/>
  <c r="M133" i="4"/>
  <c r="D133" i="4"/>
  <c r="E133" i="4"/>
  <c r="I133" i="4"/>
  <c r="G132" i="4"/>
  <c r="F132" i="4"/>
  <c r="H132" i="4" s="1"/>
  <c r="N131" i="4"/>
  <c r="O132" i="4" l="1"/>
  <c r="N132" i="4"/>
  <c r="B134" i="4"/>
  <c r="C135" i="4"/>
  <c r="D134" i="4"/>
  <c r="L134" i="4"/>
  <c r="E134" i="4"/>
  <c r="M134" i="4"/>
  <c r="I134" i="4"/>
  <c r="J134" i="4"/>
  <c r="K134" i="4"/>
  <c r="F133" i="4"/>
  <c r="H133" i="4" s="1"/>
  <c r="G133" i="4"/>
  <c r="N133" i="4" l="1"/>
  <c r="O133" i="4"/>
  <c r="E135" i="4"/>
  <c r="C136" i="4"/>
  <c r="I135" i="4"/>
  <c r="J135" i="4"/>
  <c r="B135" i="4"/>
  <c r="L135" i="4"/>
  <c r="M135" i="4"/>
  <c r="D135" i="4"/>
  <c r="K135" i="4"/>
  <c r="F134" i="4"/>
  <c r="H134" i="4" s="1"/>
  <c r="G134" i="4"/>
  <c r="O134" i="4" l="1"/>
  <c r="N134" i="4"/>
  <c r="J136" i="4"/>
  <c r="K136" i="4"/>
  <c r="B136" i="4"/>
  <c r="L136" i="4"/>
  <c r="I136" i="4"/>
  <c r="C137" i="4"/>
  <c r="M136" i="4"/>
  <c r="D136" i="4"/>
  <c r="E136" i="4"/>
  <c r="F135" i="4"/>
  <c r="H135" i="4" s="1"/>
  <c r="N135" i="4" s="1"/>
  <c r="G135" i="4"/>
  <c r="O135" i="4" l="1"/>
  <c r="K137" i="4"/>
  <c r="I137" i="4"/>
  <c r="L137" i="4"/>
  <c r="M137" i="4"/>
  <c r="B137" i="4"/>
  <c r="J137" i="4"/>
  <c r="D137" i="4"/>
  <c r="C138" i="4"/>
  <c r="E137" i="4"/>
  <c r="F136" i="4"/>
  <c r="H136" i="4" s="1"/>
  <c r="N136" i="4" s="1"/>
  <c r="G136" i="4"/>
  <c r="G137" i="4" l="1"/>
  <c r="F137" i="4"/>
  <c r="H137" i="4" s="1"/>
  <c r="N137" i="4" s="1"/>
  <c r="B138" i="4"/>
  <c r="K138" i="4"/>
  <c r="D138" i="4"/>
  <c r="L138" i="4"/>
  <c r="E138" i="4"/>
  <c r="M138" i="4"/>
  <c r="C139" i="4"/>
  <c r="I138" i="4"/>
  <c r="J138" i="4"/>
  <c r="O136" i="4"/>
  <c r="O137" i="4" l="1"/>
  <c r="J139" i="4"/>
  <c r="K139" i="4"/>
  <c r="B139" i="4"/>
  <c r="I139" i="4"/>
  <c r="D139" i="4"/>
  <c r="E139" i="4"/>
  <c r="C140" i="4"/>
  <c r="L139" i="4"/>
  <c r="M139" i="4"/>
  <c r="G138" i="4"/>
  <c r="F138" i="4"/>
  <c r="H138" i="4" s="1"/>
  <c r="N138" i="4" s="1"/>
  <c r="F139" i="4" l="1"/>
  <c r="H139" i="4" s="1"/>
  <c r="G139" i="4"/>
  <c r="O138" i="4"/>
  <c r="B140" i="4"/>
  <c r="L140" i="4"/>
  <c r="M140" i="4"/>
  <c r="J140" i="4"/>
  <c r="E140" i="4"/>
  <c r="I140" i="4"/>
  <c r="C141" i="4"/>
  <c r="K140" i="4"/>
  <c r="D140" i="4"/>
  <c r="N139" i="4" l="1"/>
  <c r="O139" i="4"/>
  <c r="F140" i="4"/>
  <c r="H140" i="4" s="1"/>
  <c r="G140" i="4"/>
  <c r="L141" i="4"/>
  <c r="D141" i="4"/>
  <c r="E141" i="4"/>
  <c r="K141" i="4"/>
  <c r="C142" i="4"/>
  <c r="I141" i="4"/>
  <c r="M141" i="4"/>
  <c r="B141" i="4"/>
  <c r="J141" i="4"/>
  <c r="N140" i="4" l="1"/>
  <c r="O140" i="4"/>
  <c r="G141" i="4"/>
  <c r="F141" i="4"/>
  <c r="H141" i="4" s="1"/>
  <c r="J142" i="4"/>
  <c r="K142" i="4"/>
  <c r="B142" i="4"/>
  <c r="I142" i="4"/>
  <c r="D142" i="4"/>
  <c r="L142" i="4"/>
  <c r="E142" i="4"/>
  <c r="M142" i="4"/>
  <c r="C143" i="4"/>
  <c r="O141" i="4" l="1"/>
  <c r="N141" i="4"/>
  <c r="J143" i="4"/>
  <c r="B143" i="4"/>
  <c r="M143" i="4"/>
  <c r="C144" i="4"/>
  <c r="I143" i="4"/>
  <c r="E143" i="4"/>
  <c r="K143" i="4"/>
  <c r="L143" i="4"/>
  <c r="D143" i="4"/>
  <c r="G142" i="4"/>
  <c r="F142" i="4"/>
  <c r="H142" i="4" s="1"/>
  <c r="O142" i="4" s="1"/>
  <c r="K144" i="4" l="1"/>
  <c r="L144" i="4"/>
  <c r="D144" i="4"/>
  <c r="B144" i="4"/>
  <c r="J144" i="4"/>
  <c r="M144" i="4"/>
  <c r="E144" i="4"/>
  <c r="C145" i="4"/>
  <c r="I144" i="4"/>
  <c r="F143" i="4"/>
  <c r="H143" i="4" s="1"/>
  <c r="G143" i="4"/>
  <c r="N142" i="4"/>
  <c r="N143" i="4" l="1"/>
  <c r="O143" i="4"/>
  <c r="K145" i="4"/>
  <c r="L145" i="4"/>
  <c r="D145" i="4"/>
  <c r="E145" i="4"/>
  <c r="B145" i="4"/>
  <c r="J145" i="4"/>
  <c r="I145" i="4"/>
  <c r="M145" i="4"/>
  <c r="C146" i="4"/>
  <c r="F144" i="4"/>
  <c r="H144" i="4" s="1"/>
  <c r="O144" i="4" s="1"/>
  <c r="G144" i="4"/>
  <c r="N144" i="4" l="1"/>
  <c r="F145" i="4"/>
  <c r="H145" i="4" s="1"/>
  <c r="O145" i="4" s="1"/>
  <c r="G145" i="4"/>
  <c r="B146" i="4"/>
  <c r="K146" i="4"/>
  <c r="I146" i="4"/>
  <c r="C147" i="4"/>
  <c r="J146" i="4"/>
  <c r="M146" i="4"/>
  <c r="D146" i="4"/>
  <c r="L146" i="4"/>
  <c r="E146" i="4"/>
  <c r="N145" i="4" l="1"/>
  <c r="F146" i="4"/>
  <c r="H146" i="4" s="1"/>
  <c r="N146" i="4" s="1"/>
  <c r="G146" i="4"/>
  <c r="J147" i="4"/>
  <c r="B147" i="4"/>
  <c r="K147" i="4"/>
  <c r="E147" i="4"/>
  <c r="D147" i="4"/>
  <c r="M147" i="4"/>
  <c r="I147" i="4"/>
  <c r="C148" i="4"/>
  <c r="L147" i="4"/>
  <c r="O146" i="4" l="1"/>
  <c r="G147" i="4"/>
  <c r="F147" i="4"/>
  <c r="H147" i="4" s="1"/>
  <c r="D148" i="4"/>
  <c r="L148" i="4"/>
  <c r="E148" i="4"/>
  <c r="B148" i="4"/>
  <c r="K148" i="4"/>
  <c r="M148" i="4"/>
  <c r="I148" i="4"/>
  <c r="C149" i="4"/>
  <c r="J148" i="4"/>
  <c r="N147" i="4" l="1"/>
  <c r="O147" i="4"/>
  <c r="C150" i="4"/>
  <c r="E149" i="4"/>
  <c r="M149" i="4"/>
  <c r="B149" i="4"/>
  <c r="J149" i="4"/>
  <c r="K149" i="4"/>
  <c r="D149" i="4"/>
  <c r="I149" i="4"/>
  <c r="L149" i="4"/>
  <c r="F148" i="4"/>
  <c r="H148" i="4" s="1"/>
  <c r="G148" i="4"/>
  <c r="N148" i="4" l="1"/>
  <c r="O148" i="4"/>
  <c r="F149" i="4"/>
  <c r="H149" i="4" s="1"/>
  <c r="O149" i="4" s="1"/>
  <c r="G149" i="4"/>
  <c r="J150" i="4"/>
  <c r="M150" i="4"/>
  <c r="K150" i="4"/>
  <c r="I150" i="4"/>
  <c r="C151" i="4"/>
  <c r="B150" i="4"/>
  <c r="D150" i="4"/>
  <c r="L150" i="4"/>
  <c r="E150" i="4"/>
  <c r="G150" i="4" l="1"/>
  <c r="F150" i="4"/>
  <c r="H150" i="4" s="1"/>
  <c r="N150" i="4" s="1"/>
  <c r="N149" i="4"/>
  <c r="D151" i="4"/>
  <c r="I151" i="4"/>
  <c r="C152" i="4"/>
  <c r="B151" i="4"/>
  <c r="J151" i="4"/>
  <c r="K151" i="4"/>
  <c r="E151" i="4"/>
  <c r="L151" i="4"/>
  <c r="M151" i="4"/>
  <c r="F151" i="4" l="1"/>
  <c r="H151" i="4" s="1"/>
  <c r="G151" i="4"/>
  <c r="C153" i="4"/>
  <c r="L152" i="4"/>
  <c r="E152" i="4"/>
  <c r="M152" i="4"/>
  <c r="I152" i="4"/>
  <c r="B152" i="4"/>
  <c r="J152" i="4"/>
  <c r="K152" i="4"/>
  <c r="D152" i="4"/>
  <c r="O150" i="4"/>
  <c r="N151" i="4" l="1"/>
  <c r="O151" i="4"/>
  <c r="F152" i="4"/>
  <c r="H152" i="4" s="1"/>
  <c r="O152" i="4" s="1"/>
  <c r="G152" i="4"/>
  <c r="I153" i="4"/>
  <c r="L153" i="4"/>
  <c r="C154" i="4"/>
  <c r="E153" i="4"/>
  <c r="M153" i="4"/>
  <c r="B153" i="4"/>
  <c r="J153" i="4"/>
  <c r="K153" i="4"/>
  <c r="D153" i="4"/>
  <c r="N152" i="4" l="1"/>
  <c r="L154" i="4"/>
  <c r="E154" i="4"/>
  <c r="M154" i="4"/>
  <c r="K154" i="4"/>
  <c r="I154" i="4"/>
  <c r="C155" i="4"/>
  <c r="B154" i="4"/>
  <c r="J154" i="4"/>
  <c r="D154" i="4"/>
  <c r="F153" i="4"/>
  <c r="H153" i="4" s="1"/>
  <c r="G153" i="4"/>
  <c r="O153" i="4" l="1"/>
  <c r="N153" i="4"/>
  <c r="G154" i="4"/>
  <c r="F154" i="4"/>
  <c r="H154" i="4" s="1"/>
  <c r="C156" i="4"/>
  <c r="B155" i="4"/>
  <c r="J155" i="4"/>
  <c r="K155" i="4"/>
  <c r="D155" i="4"/>
  <c r="L155" i="4"/>
  <c r="M155" i="4"/>
  <c r="E155" i="4"/>
  <c r="I155" i="4"/>
  <c r="N154" i="4" l="1"/>
  <c r="O154" i="4"/>
  <c r="F155" i="4"/>
  <c r="H155" i="4" s="1"/>
  <c r="O155" i="4" s="1"/>
  <c r="G155" i="4"/>
  <c r="M156" i="4"/>
  <c r="I156" i="4"/>
  <c r="C157" i="4"/>
  <c r="B156" i="4"/>
  <c r="J156" i="4"/>
  <c r="K156" i="4"/>
  <c r="D156" i="4"/>
  <c r="L156" i="4"/>
  <c r="E156" i="4"/>
  <c r="N155" i="4" l="1"/>
  <c r="J157" i="4"/>
  <c r="K157" i="4"/>
  <c r="L157" i="4"/>
  <c r="C158" i="4"/>
  <c r="D157" i="4"/>
  <c r="E157" i="4"/>
  <c r="M157" i="4"/>
  <c r="B157" i="4"/>
  <c r="I157" i="4"/>
  <c r="G156" i="4"/>
  <c r="F156" i="4"/>
  <c r="H156" i="4" s="1"/>
  <c r="N156" i="4" l="1"/>
  <c r="O156" i="4"/>
  <c r="F157" i="4"/>
  <c r="H157" i="4" s="1"/>
  <c r="G157" i="4"/>
  <c r="E158" i="4"/>
  <c r="M158" i="4"/>
  <c r="K158" i="4"/>
  <c r="I158" i="4"/>
  <c r="C159" i="4"/>
  <c r="B158" i="4"/>
  <c r="J158" i="4"/>
  <c r="D158" i="4"/>
  <c r="L158" i="4"/>
  <c r="O157" i="4" l="1"/>
  <c r="N157" i="4"/>
  <c r="G158" i="4"/>
  <c r="F158" i="4"/>
  <c r="H158" i="4" s="1"/>
  <c r="O158" i="4" s="1"/>
  <c r="B159" i="4"/>
  <c r="J159" i="4"/>
  <c r="K159" i="4"/>
  <c r="D159" i="4"/>
  <c r="L159" i="4"/>
  <c r="E159" i="4"/>
  <c r="M159" i="4"/>
  <c r="I159" i="4"/>
  <c r="C160" i="4"/>
  <c r="B160" i="4" l="1"/>
  <c r="J160" i="4"/>
  <c r="K160" i="4"/>
  <c r="D160" i="4"/>
  <c r="L160" i="4"/>
  <c r="E160" i="4"/>
  <c r="M160" i="4"/>
  <c r="I160" i="4"/>
  <c r="C161" i="4"/>
  <c r="G159" i="4"/>
  <c r="F159" i="4"/>
  <c r="H159" i="4" s="1"/>
  <c r="O159" i="4" s="1"/>
  <c r="N158" i="4"/>
  <c r="F160" i="4" l="1"/>
  <c r="H160" i="4" s="1"/>
  <c r="O160" i="4" s="1"/>
  <c r="G160" i="4"/>
  <c r="C162" i="4"/>
  <c r="L161" i="4"/>
  <c r="E161" i="4"/>
  <c r="M161" i="4"/>
  <c r="B161" i="4"/>
  <c r="J161" i="4"/>
  <c r="K161" i="4"/>
  <c r="D161" i="4"/>
  <c r="I161" i="4"/>
  <c r="N159" i="4"/>
  <c r="N160" i="4" l="1"/>
  <c r="F161" i="4"/>
  <c r="H161" i="4" s="1"/>
  <c r="O161" i="4" s="1"/>
  <c r="G161" i="4"/>
  <c r="I162" i="4"/>
  <c r="C163" i="4"/>
  <c r="B162" i="4"/>
  <c r="J162" i="4"/>
  <c r="D162" i="4"/>
  <c r="L162" i="4"/>
  <c r="E162" i="4"/>
  <c r="M162" i="4"/>
  <c r="K162" i="4"/>
  <c r="N161" i="4" l="1"/>
  <c r="G162" i="4"/>
  <c r="F162" i="4"/>
  <c r="H162" i="4" s="1"/>
  <c r="I163" i="4"/>
  <c r="C164" i="4"/>
  <c r="B163" i="4"/>
  <c r="J163" i="4"/>
  <c r="D163" i="4"/>
  <c r="L163" i="4"/>
  <c r="K163" i="4"/>
  <c r="E163" i="4"/>
  <c r="M163" i="4"/>
  <c r="O162" i="4" l="1"/>
  <c r="N162" i="4"/>
  <c r="I164" i="4"/>
  <c r="C165" i="4"/>
  <c r="J164" i="4"/>
  <c r="B164" i="4"/>
  <c r="K164" i="4"/>
  <c r="D164" i="4"/>
  <c r="L164" i="4"/>
  <c r="E164" i="4"/>
  <c r="M164" i="4"/>
  <c r="F163" i="4"/>
  <c r="H163" i="4" s="1"/>
  <c r="O163" i="4" s="1"/>
  <c r="G163" i="4"/>
  <c r="N163" i="4" l="1"/>
  <c r="L165" i="4"/>
  <c r="E165" i="4"/>
  <c r="M165" i="4"/>
  <c r="B165" i="4"/>
  <c r="J165" i="4"/>
  <c r="K165" i="4"/>
  <c r="C166" i="4"/>
  <c r="D165" i="4"/>
  <c r="I165" i="4"/>
  <c r="G164" i="4"/>
  <c r="F164" i="4"/>
  <c r="H164" i="4" s="1"/>
  <c r="N164" i="4" s="1"/>
  <c r="F165" i="4" l="1"/>
  <c r="H165" i="4" s="1"/>
  <c r="O165" i="4" s="1"/>
  <c r="G165" i="4"/>
  <c r="L166" i="4"/>
  <c r="E166" i="4"/>
  <c r="B166" i="4"/>
  <c r="J166" i="4"/>
  <c r="K166" i="4"/>
  <c r="M166" i="4"/>
  <c r="I166" i="4"/>
  <c r="C167" i="4"/>
  <c r="D166" i="4"/>
  <c r="O164" i="4"/>
  <c r="G166" i="4" l="1"/>
  <c r="F166" i="4"/>
  <c r="H166" i="4" s="1"/>
  <c r="N166" i="4" s="1"/>
  <c r="E167" i="4"/>
  <c r="K167" i="4"/>
  <c r="L167" i="4"/>
  <c r="M167" i="4"/>
  <c r="D167" i="4"/>
  <c r="I167" i="4"/>
  <c r="C168" i="4"/>
  <c r="B167" i="4"/>
  <c r="J167" i="4"/>
  <c r="N165" i="4"/>
  <c r="F167" i="4" l="1"/>
  <c r="H167" i="4" s="1"/>
  <c r="O167" i="4" s="1"/>
  <c r="G167" i="4"/>
  <c r="O166" i="4"/>
  <c r="I168" i="4"/>
  <c r="J168" i="4"/>
  <c r="M168" i="4"/>
  <c r="K168" i="4"/>
  <c r="D168" i="4"/>
  <c r="L168" i="4"/>
  <c r="B168" i="4"/>
  <c r="E168" i="4"/>
  <c r="C169" i="4"/>
  <c r="N167" i="4" l="1"/>
  <c r="J169" i="4"/>
  <c r="K169" i="4"/>
  <c r="B169" i="4"/>
  <c r="L169" i="4"/>
  <c r="D169" i="4"/>
  <c r="C170" i="4"/>
  <c r="I169" i="4"/>
  <c r="E169" i="4"/>
  <c r="M169" i="4"/>
  <c r="F168" i="4"/>
  <c r="H168" i="4" s="1"/>
  <c r="O168" i="4" s="1"/>
  <c r="G168" i="4"/>
  <c r="E170" i="4" l="1"/>
  <c r="C171" i="4"/>
  <c r="I170" i="4"/>
  <c r="J170" i="4"/>
  <c r="K170" i="4"/>
  <c r="B170" i="4"/>
  <c r="L170" i="4"/>
  <c r="M170" i="4"/>
  <c r="D170" i="4"/>
  <c r="G169" i="4"/>
  <c r="F169" i="4"/>
  <c r="H169" i="4" s="1"/>
  <c r="O169" i="4" s="1"/>
  <c r="N168" i="4"/>
  <c r="N169" i="4" l="1"/>
  <c r="M171" i="4"/>
  <c r="I171" i="4"/>
  <c r="C172" i="4"/>
  <c r="B171" i="4"/>
  <c r="J171" i="4"/>
  <c r="D171" i="4"/>
  <c r="E171" i="4"/>
  <c r="K171" i="4"/>
  <c r="L171" i="4"/>
  <c r="G170" i="4"/>
  <c r="F170" i="4"/>
  <c r="H170" i="4" s="1"/>
  <c r="O170" i="4" s="1"/>
  <c r="F171" i="4" l="1"/>
  <c r="H171" i="4" s="1"/>
  <c r="N171" i="4" s="1"/>
  <c r="G171" i="4"/>
  <c r="N170" i="4"/>
  <c r="J172" i="4"/>
  <c r="M172" i="4"/>
  <c r="B172" i="4"/>
  <c r="E172" i="4"/>
  <c r="C173" i="4"/>
  <c r="I172" i="4"/>
  <c r="K172" i="4"/>
  <c r="D172" i="4"/>
  <c r="L172" i="4"/>
  <c r="F172" i="4" l="1"/>
  <c r="H172" i="4" s="1"/>
  <c r="G172" i="4"/>
  <c r="E173" i="4"/>
  <c r="M173" i="4"/>
  <c r="I173" i="4"/>
  <c r="J173" i="4"/>
  <c r="K173" i="4"/>
  <c r="B173" i="4"/>
  <c r="L173" i="4"/>
  <c r="D173" i="4"/>
  <c r="C174" i="4"/>
  <c r="O171" i="4"/>
  <c r="N172" i="4" l="1"/>
  <c r="O172" i="4"/>
  <c r="L174" i="4"/>
  <c r="M174" i="4"/>
  <c r="B174" i="4"/>
  <c r="D174" i="4"/>
  <c r="E174" i="4"/>
  <c r="C175" i="4"/>
  <c r="I174" i="4"/>
  <c r="J174" i="4"/>
  <c r="K174" i="4"/>
  <c r="F173" i="4"/>
  <c r="H173" i="4" s="1"/>
  <c r="N173" i="4" s="1"/>
  <c r="G173" i="4"/>
  <c r="K175" i="4" l="1"/>
  <c r="I175" i="4"/>
  <c r="C176" i="4"/>
  <c r="B175" i="4"/>
  <c r="J175" i="4"/>
  <c r="L175" i="4"/>
  <c r="M175" i="4"/>
  <c r="D175" i="4"/>
  <c r="E175" i="4"/>
  <c r="F174" i="4"/>
  <c r="H174" i="4" s="1"/>
  <c r="N174" i="4" s="1"/>
  <c r="G174" i="4"/>
  <c r="O173" i="4"/>
  <c r="E176" i="4" l="1"/>
  <c r="C177" i="4"/>
  <c r="K176" i="4"/>
  <c r="D176" i="4"/>
  <c r="L176" i="4"/>
  <c r="I176" i="4"/>
  <c r="J176" i="4"/>
  <c r="M176" i="4"/>
  <c r="B176" i="4"/>
  <c r="F175" i="4"/>
  <c r="H175" i="4" s="1"/>
  <c r="N175" i="4" s="1"/>
  <c r="G175" i="4"/>
  <c r="O174" i="4"/>
  <c r="O175" i="4" l="1"/>
  <c r="C178" i="4"/>
  <c r="I177" i="4"/>
  <c r="J177" i="4"/>
  <c r="K177" i="4"/>
  <c r="L177" i="4"/>
  <c r="E177" i="4"/>
  <c r="M177" i="4"/>
  <c r="D177" i="4"/>
  <c r="B177" i="4"/>
  <c r="F176" i="4"/>
  <c r="H176" i="4" s="1"/>
  <c r="O176" i="4" s="1"/>
  <c r="G176" i="4"/>
  <c r="F177" i="4" l="1"/>
  <c r="H177" i="4" s="1"/>
  <c r="G177" i="4"/>
  <c r="E178" i="4"/>
  <c r="C179" i="4"/>
  <c r="I178" i="4"/>
  <c r="J178" i="4"/>
  <c r="B178" i="4"/>
  <c r="K178" i="4"/>
  <c r="L178" i="4"/>
  <c r="D178" i="4"/>
  <c r="M178" i="4"/>
  <c r="N176" i="4"/>
  <c r="O177" i="4" l="1"/>
  <c r="N177" i="4"/>
  <c r="J179" i="4"/>
  <c r="B179" i="4"/>
  <c r="K179" i="4"/>
  <c r="L179" i="4"/>
  <c r="D179" i="4"/>
  <c r="E179" i="4"/>
  <c r="M179" i="4"/>
  <c r="I179" i="4"/>
  <c r="C180" i="4"/>
  <c r="G178" i="4"/>
  <c r="F178" i="4"/>
  <c r="H178" i="4" s="1"/>
  <c r="O178" i="4" l="1"/>
  <c r="N178" i="4"/>
  <c r="G179" i="4"/>
  <c r="F179" i="4"/>
  <c r="H179" i="4" s="1"/>
  <c r="N179" i="4" s="1"/>
  <c r="J180" i="4"/>
  <c r="B180" i="4"/>
  <c r="L180" i="4"/>
  <c r="D180" i="4"/>
  <c r="M180" i="4"/>
  <c r="K180" i="4"/>
  <c r="E180" i="4"/>
  <c r="I180" i="4"/>
  <c r="C181" i="4"/>
  <c r="D181" i="4" l="1"/>
  <c r="L181" i="4"/>
  <c r="E181" i="4"/>
  <c r="M181" i="4"/>
  <c r="C182" i="4"/>
  <c r="I181" i="4"/>
  <c r="J181" i="4"/>
  <c r="B181" i="4"/>
  <c r="K181" i="4"/>
  <c r="O179" i="4"/>
  <c r="F180" i="4"/>
  <c r="H180" i="4" s="1"/>
  <c r="N180" i="4" s="1"/>
  <c r="G180" i="4"/>
  <c r="J182" i="4" l="1"/>
  <c r="B182" i="4"/>
  <c r="K182" i="4"/>
  <c r="L182" i="4"/>
  <c r="D182" i="4"/>
  <c r="M182" i="4"/>
  <c r="E182" i="4"/>
  <c r="C183" i="4"/>
  <c r="I182" i="4"/>
  <c r="G181" i="4"/>
  <c r="F181" i="4"/>
  <c r="H181" i="4" s="1"/>
  <c r="N181" i="4" s="1"/>
  <c r="O180" i="4"/>
  <c r="G182" i="4" l="1"/>
  <c r="F182" i="4"/>
  <c r="H182" i="4" s="1"/>
  <c r="O181" i="4"/>
  <c r="J183" i="4"/>
  <c r="D183" i="4"/>
  <c r="K183" i="4"/>
  <c r="L183" i="4"/>
  <c r="E183" i="4"/>
  <c r="M183" i="4"/>
  <c r="I183" i="4"/>
  <c r="C184" i="4"/>
  <c r="B183" i="4"/>
  <c r="O182" i="4" l="1"/>
  <c r="N182" i="4"/>
  <c r="C185" i="4"/>
  <c r="B184" i="4"/>
  <c r="J184" i="4"/>
  <c r="K184" i="4"/>
  <c r="D184" i="4"/>
  <c r="I184" i="4"/>
  <c r="L184" i="4"/>
  <c r="E184" i="4"/>
  <c r="M184" i="4"/>
  <c r="F183" i="4"/>
  <c r="H183" i="4" s="1"/>
  <c r="N183" i="4" s="1"/>
  <c r="G183" i="4"/>
  <c r="O183" i="4" l="1"/>
  <c r="C186" i="4"/>
  <c r="B185" i="4"/>
  <c r="J185" i="4"/>
  <c r="K185" i="4"/>
  <c r="D185" i="4"/>
  <c r="L185" i="4"/>
  <c r="E185" i="4"/>
  <c r="M185" i="4"/>
  <c r="I185" i="4"/>
  <c r="G184" i="4"/>
  <c r="F184" i="4"/>
  <c r="H184" i="4" s="1"/>
  <c r="N184" i="4" s="1"/>
  <c r="E186" i="4" l="1"/>
  <c r="M186" i="4"/>
  <c r="B186" i="4"/>
  <c r="I186" i="4"/>
  <c r="J186" i="4"/>
  <c r="C187" i="4"/>
  <c r="K186" i="4"/>
  <c r="D186" i="4"/>
  <c r="L186" i="4"/>
  <c r="O184" i="4"/>
  <c r="F185" i="4"/>
  <c r="H185" i="4" s="1"/>
  <c r="O185" i="4" s="1"/>
  <c r="G185" i="4"/>
  <c r="F186" i="4" l="1"/>
  <c r="H186" i="4" s="1"/>
  <c r="O186" i="4" s="1"/>
  <c r="G186" i="4"/>
  <c r="E187" i="4"/>
  <c r="M187" i="4"/>
  <c r="I187" i="4"/>
  <c r="C188" i="4"/>
  <c r="B187" i="4"/>
  <c r="J187" i="4"/>
  <c r="K187" i="4"/>
  <c r="L187" i="4"/>
  <c r="D187" i="4"/>
  <c r="N185" i="4"/>
  <c r="N186" i="4" l="1"/>
  <c r="F187" i="4"/>
  <c r="H187" i="4" s="1"/>
  <c r="G187" i="4"/>
  <c r="I188" i="4"/>
  <c r="C189" i="4"/>
  <c r="B188" i="4"/>
  <c r="J188" i="4"/>
  <c r="K188" i="4"/>
  <c r="D188" i="4"/>
  <c r="L188" i="4"/>
  <c r="E188" i="4"/>
  <c r="M188" i="4"/>
  <c r="O187" i="4" l="1"/>
  <c r="N187" i="4"/>
  <c r="G188" i="4"/>
  <c r="F188" i="4"/>
  <c r="H188" i="4" s="1"/>
  <c r="C190" i="4"/>
  <c r="B189" i="4"/>
  <c r="J189" i="4"/>
  <c r="K189" i="4"/>
  <c r="D189" i="4"/>
  <c r="L189" i="4"/>
  <c r="E189" i="4"/>
  <c r="M189" i="4"/>
  <c r="I189" i="4"/>
  <c r="N188" i="4" l="1"/>
  <c r="O188" i="4"/>
  <c r="J190" i="4"/>
  <c r="C191" i="4"/>
  <c r="K190" i="4"/>
  <c r="D190" i="4"/>
  <c r="L190" i="4"/>
  <c r="E190" i="4"/>
  <c r="M190" i="4"/>
  <c r="B190" i="4"/>
  <c r="I190" i="4"/>
  <c r="G189" i="4"/>
  <c r="F189" i="4"/>
  <c r="H189" i="4" s="1"/>
  <c r="N189" i="4" s="1"/>
  <c r="O189" i="4" l="1"/>
  <c r="F190" i="4"/>
  <c r="H190" i="4" s="1"/>
  <c r="N190" i="4" s="1"/>
  <c r="G190" i="4"/>
  <c r="L191" i="4"/>
  <c r="K191" i="4"/>
  <c r="E191" i="4"/>
  <c r="M191" i="4"/>
  <c r="I191" i="4"/>
  <c r="C192" i="4"/>
  <c r="B191" i="4"/>
  <c r="J191" i="4"/>
  <c r="D191" i="4"/>
  <c r="J192" i="4" l="1"/>
  <c r="K192" i="4"/>
  <c r="D192" i="4"/>
  <c r="L192" i="4"/>
  <c r="E192" i="4"/>
  <c r="M192" i="4"/>
  <c r="I192" i="4"/>
  <c r="C193" i="4"/>
  <c r="B192" i="4"/>
  <c r="F191" i="4"/>
  <c r="H191" i="4" s="1"/>
  <c r="O191" i="4" s="1"/>
  <c r="G191" i="4"/>
  <c r="O190" i="4"/>
  <c r="I193" i="4" l="1"/>
  <c r="C194" i="4"/>
  <c r="B193" i="4"/>
  <c r="J193" i="4"/>
  <c r="K193" i="4"/>
  <c r="D193" i="4"/>
  <c r="L193" i="4"/>
  <c r="E193" i="4"/>
  <c r="M193" i="4"/>
  <c r="G192" i="4"/>
  <c r="F192" i="4"/>
  <c r="H192" i="4" s="1"/>
  <c r="N191" i="4"/>
  <c r="O192" i="4" l="1"/>
  <c r="N192" i="4"/>
  <c r="F193" i="4"/>
  <c r="H193" i="4" s="1"/>
  <c r="O193" i="4" s="1"/>
  <c r="G193" i="4"/>
  <c r="I194" i="4"/>
  <c r="J194" i="4"/>
  <c r="C195" i="4"/>
  <c r="B194" i="4"/>
  <c r="K194" i="4"/>
  <c r="D194" i="4"/>
  <c r="L194" i="4"/>
  <c r="E194" i="4"/>
  <c r="M194" i="4"/>
  <c r="N193" i="4" l="1"/>
  <c r="G194" i="4"/>
  <c r="F194" i="4"/>
  <c r="H194" i="4" s="1"/>
  <c r="N194" i="4" s="1"/>
  <c r="L195" i="4"/>
  <c r="E195" i="4"/>
  <c r="M195" i="4"/>
  <c r="I195" i="4"/>
  <c r="C196" i="4"/>
  <c r="B195" i="4"/>
  <c r="J195" i="4"/>
  <c r="D195" i="4"/>
  <c r="K195" i="4"/>
  <c r="O194" i="4" l="1"/>
  <c r="J196" i="4"/>
  <c r="K196" i="4"/>
  <c r="D196" i="4"/>
  <c r="L196" i="4"/>
  <c r="M196" i="4"/>
  <c r="E196" i="4"/>
  <c r="I196" i="4"/>
  <c r="C197" i="4"/>
  <c r="B196" i="4"/>
  <c r="F195" i="4"/>
  <c r="H195" i="4" s="1"/>
  <c r="O195" i="4" s="1"/>
  <c r="G195" i="4"/>
  <c r="N195" i="4" l="1"/>
  <c r="J197" i="4"/>
  <c r="K197" i="4"/>
  <c r="D197" i="4"/>
  <c r="L197" i="4"/>
  <c r="E197" i="4"/>
  <c r="I197" i="4"/>
  <c r="C198" i="4"/>
  <c r="B197" i="4"/>
  <c r="M197" i="4"/>
  <c r="F196" i="4"/>
  <c r="H196" i="4" s="1"/>
  <c r="N196" i="4" s="1"/>
  <c r="G196" i="4"/>
  <c r="O196" i="4" l="1"/>
  <c r="K198" i="4"/>
  <c r="D198" i="4"/>
  <c r="L198" i="4"/>
  <c r="E198" i="4"/>
  <c r="M198" i="4"/>
  <c r="C199" i="4"/>
  <c r="B198" i="4"/>
  <c r="J198" i="4"/>
  <c r="I198" i="4"/>
  <c r="F197" i="4"/>
  <c r="H197" i="4" s="1"/>
  <c r="G197" i="4"/>
  <c r="O197" i="4" l="1"/>
  <c r="N197" i="4"/>
  <c r="I199" i="4"/>
  <c r="C200" i="4"/>
  <c r="B199" i="4"/>
  <c r="J199" i="4"/>
  <c r="D199" i="4"/>
  <c r="K199" i="4"/>
  <c r="L199" i="4"/>
  <c r="E199" i="4"/>
  <c r="M199" i="4"/>
  <c r="F198" i="4"/>
  <c r="H198" i="4" s="1"/>
  <c r="N198" i="4" s="1"/>
  <c r="G198" i="4"/>
  <c r="O198" i="4" l="1"/>
  <c r="E200" i="4"/>
  <c r="M200" i="4"/>
  <c r="I200" i="4"/>
  <c r="C201" i="4"/>
  <c r="B200" i="4"/>
  <c r="J200" i="4"/>
  <c r="K200" i="4"/>
  <c r="D200" i="4"/>
  <c r="L200" i="4"/>
  <c r="G199" i="4"/>
  <c r="F199" i="4"/>
  <c r="H199" i="4" s="1"/>
  <c r="N199" i="4" s="1"/>
  <c r="K201" i="4" l="1"/>
  <c r="D201" i="4"/>
  <c r="L201" i="4"/>
  <c r="E201" i="4"/>
  <c r="M201" i="4"/>
  <c r="I201" i="4"/>
  <c r="C202" i="4"/>
  <c r="B201" i="4"/>
  <c r="J201" i="4"/>
  <c r="O199" i="4"/>
  <c r="G200" i="4"/>
  <c r="F200" i="4"/>
  <c r="H200" i="4" s="1"/>
  <c r="O200" i="4" s="1"/>
  <c r="E202" i="4" l="1"/>
  <c r="M202" i="4"/>
  <c r="B202" i="4"/>
  <c r="I202" i="4"/>
  <c r="J202" i="4"/>
  <c r="C203" i="4"/>
  <c r="K202" i="4"/>
  <c r="D202" i="4"/>
  <c r="L202" i="4"/>
  <c r="F201" i="4"/>
  <c r="H201" i="4" s="1"/>
  <c r="N201" i="4" s="1"/>
  <c r="G201" i="4"/>
  <c r="N200" i="4"/>
  <c r="O201" i="4" l="1"/>
  <c r="J203" i="4"/>
  <c r="K203" i="4"/>
  <c r="L203" i="4"/>
  <c r="D203" i="4"/>
  <c r="M203" i="4"/>
  <c r="C204" i="4"/>
  <c r="E203" i="4"/>
  <c r="I203" i="4"/>
  <c r="B203" i="4"/>
  <c r="F202" i="4"/>
  <c r="H202" i="4" s="1"/>
  <c r="N202" i="4" s="1"/>
  <c r="G202" i="4"/>
  <c r="F203" i="4" l="1"/>
  <c r="H203" i="4" s="1"/>
  <c r="G203" i="4"/>
  <c r="D204" i="4"/>
  <c r="L204" i="4"/>
  <c r="E204" i="4"/>
  <c r="M204" i="4"/>
  <c r="I204" i="4"/>
  <c r="C205" i="4"/>
  <c r="B204" i="4"/>
  <c r="J204" i="4"/>
  <c r="K204" i="4"/>
  <c r="O202" i="4"/>
  <c r="N203" i="4" l="1"/>
  <c r="O203" i="4"/>
  <c r="C206" i="4"/>
  <c r="B205" i="4"/>
  <c r="J205" i="4"/>
  <c r="K205" i="4"/>
  <c r="D205" i="4"/>
  <c r="L205" i="4"/>
  <c r="E205" i="4"/>
  <c r="M205" i="4"/>
  <c r="I205" i="4"/>
  <c r="G204" i="4"/>
  <c r="F204" i="4"/>
  <c r="H204" i="4" s="1"/>
  <c r="N204" i="4" l="1"/>
  <c r="O204" i="4"/>
  <c r="F205" i="4"/>
  <c r="H205" i="4" s="1"/>
  <c r="N205" i="4" s="1"/>
  <c r="G205" i="4"/>
  <c r="J206" i="4"/>
  <c r="C207" i="4"/>
  <c r="K206" i="4"/>
  <c r="D206" i="4"/>
  <c r="L206" i="4"/>
  <c r="E206" i="4"/>
  <c r="M206" i="4"/>
  <c r="B206" i="4"/>
  <c r="I206" i="4"/>
  <c r="O205" i="4" l="1"/>
  <c r="F206" i="4"/>
  <c r="H206" i="4" s="1"/>
  <c r="O206" i="4" s="1"/>
  <c r="G206" i="4"/>
  <c r="E207" i="4"/>
  <c r="M207" i="4"/>
  <c r="B207" i="4"/>
  <c r="J207" i="4"/>
  <c r="D207" i="4"/>
  <c r="I207" i="4"/>
  <c r="K207" i="4"/>
  <c r="L207" i="4"/>
  <c r="C208" i="4"/>
  <c r="F207" i="4" l="1"/>
  <c r="H207" i="4" s="1"/>
  <c r="G207" i="4"/>
  <c r="I208" i="4"/>
  <c r="C209" i="4"/>
  <c r="D208" i="4"/>
  <c r="L208" i="4"/>
  <c r="J208" i="4"/>
  <c r="K208" i="4"/>
  <c r="M208" i="4"/>
  <c r="B208" i="4"/>
  <c r="E208" i="4"/>
  <c r="N206" i="4"/>
  <c r="O207" i="4" l="1"/>
  <c r="N207" i="4"/>
  <c r="G208" i="4"/>
  <c r="F208" i="4"/>
  <c r="H208" i="4" s="1"/>
  <c r="N208" i="4" s="1"/>
  <c r="M209" i="4"/>
  <c r="D209" i="4"/>
  <c r="E209" i="4"/>
  <c r="I209" i="4"/>
  <c r="C210" i="4"/>
  <c r="J209" i="4"/>
  <c r="K209" i="4"/>
  <c r="B209" i="4"/>
  <c r="L209" i="4"/>
  <c r="O208" i="4" l="1"/>
  <c r="G209" i="4"/>
  <c r="F209" i="4"/>
  <c r="H209" i="4" s="1"/>
  <c r="B210" i="4"/>
  <c r="I210" i="4"/>
  <c r="K210" i="4"/>
  <c r="D210" i="4"/>
  <c r="L210" i="4"/>
  <c r="E210" i="4"/>
  <c r="M210" i="4"/>
  <c r="J210" i="4"/>
  <c r="C211" i="4"/>
  <c r="O209" i="4" l="1"/>
  <c r="N209" i="4"/>
  <c r="I211" i="4"/>
  <c r="E211" i="4"/>
  <c r="M211" i="4"/>
  <c r="B211" i="4"/>
  <c r="J211" i="4"/>
  <c r="L211" i="4"/>
  <c r="C212" i="4"/>
  <c r="D211" i="4"/>
  <c r="K211" i="4"/>
  <c r="F210" i="4"/>
  <c r="H210" i="4" s="1"/>
  <c r="N210" i="4" s="1"/>
  <c r="G210" i="4"/>
  <c r="F211" i="4" l="1"/>
  <c r="H211" i="4" s="1"/>
  <c r="O211" i="4" s="1"/>
  <c r="G211" i="4"/>
  <c r="O210" i="4"/>
  <c r="B212" i="4"/>
  <c r="C213" i="4"/>
  <c r="E212" i="4"/>
  <c r="J212" i="4"/>
  <c r="I212" i="4"/>
  <c r="D212" i="4"/>
  <c r="L212" i="4"/>
  <c r="K212" i="4"/>
  <c r="M212" i="4"/>
  <c r="M213" i="4" l="1"/>
  <c r="D213" i="4"/>
  <c r="E213" i="4"/>
  <c r="I213" i="4"/>
  <c r="C214" i="4"/>
  <c r="B213" i="4"/>
  <c r="J213" i="4"/>
  <c r="K213" i="4"/>
  <c r="L213" i="4"/>
  <c r="N211" i="4"/>
  <c r="G212" i="4"/>
  <c r="F212" i="4"/>
  <c r="H212" i="4" s="1"/>
  <c r="O212" i="4" l="1"/>
  <c r="N212" i="4"/>
  <c r="L214" i="4"/>
  <c r="I214" i="4"/>
  <c r="J214" i="4"/>
  <c r="M214" i="4"/>
  <c r="B214" i="4"/>
  <c r="K214" i="4"/>
  <c r="D214" i="4"/>
  <c r="E214" i="4"/>
  <c r="C215" i="4"/>
  <c r="F213" i="4"/>
  <c r="H213" i="4" s="1"/>
  <c r="O213" i="4" s="1"/>
  <c r="G213" i="4"/>
  <c r="N213" i="4" l="1"/>
  <c r="M215" i="4"/>
  <c r="C216" i="4"/>
  <c r="I215" i="4"/>
  <c r="J215" i="4"/>
  <c r="K215" i="4"/>
  <c r="B215" i="4"/>
  <c r="L215" i="4"/>
  <c r="D215" i="4"/>
  <c r="E215" i="4"/>
  <c r="G214" i="4"/>
  <c r="F214" i="4"/>
  <c r="H214" i="4" s="1"/>
  <c r="N214" i="4" l="1"/>
  <c r="O214" i="4"/>
  <c r="L216" i="4"/>
  <c r="K216" i="4"/>
  <c r="M216" i="4"/>
  <c r="D216" i="4"/>
  <c r="E216" i="4"/>
  <c r="C217" i="4"/>
  <c r="I216" i="4"/>
  <c r="J216" i="4"/>
  <c r="B216" i="4"/>
  <c r="F215" i="4"/>
  <c r="H215" i="4" s="1"/>
  <c r="N215" i="4" s="1"/>
  <c r="G215" i="4"/>
  <c r="G216" i="4" l="1"/>
  <c r="F216" i="4"/>
  <c r="H216" i="4" s="1"/>
  <c r="O215" i="4"/>
  <c r="I217" i="4"/>
  <c r="C218" i="4"/>
  <c r="B217" i="4"/>
  <c r="J217" i="4"/>
  <c r="K217" i="4"/>
  <c r="L217" i="4"/>
  <c r="M217" i="4"/>
  <c r="D217" i="4"/>
  <c r="E217" i="4"/>
  <c r="N216" i="4" l="1"/>
  <c r="O216" i="4"/>
  <c r="F217" i="4"/>
  <c r="H217" i="4" s="1"/>
  <c r="G217" i="4"/>
  <c r="K218" i="4"/>
  <c r="D218" i="4"/>
  <c r="L218" i="4"/>
  <c r="C219" i="4"/>
  <c r="I218" i="4"/>
  <c r="J218" i="4"/>
  <c r="M218" i="4"/>
  <c r="B218" i="4"/>
  <c r="E218" i="4"/>
  <c r="N217" i="4" l="1"/>
  <c r="O217" i="4"/>
  <c r="G218" i="4"/>
  <c r="F218" i="4"/>
  <c r="H218" i="4" s="1"/>
  <c r="D219" i="4"/>
  <c r="C220" i="4"/>
  <c r="I219" i="4"/>
  <c r="J219" i="4"/>
  <c r="B219" i="4"/>
  <c r="L219" i="4"/>
  <c r="K219" i="4"/>
  <c r="E219" i="4"/>
  <c r="M219" i="4"/>
  <c r="O218" i="4" l="1"/>
  <c r="N218" i="4"/>
  <c r="J220" i="4"/>
  <c r="I220" i="4"/>
  <c r="K220" i="4"/>
  <c r="B220" i="4"/>
  <c r="L220" i="4"/>
  <c r="M220" i="4"/>
  <c r="E220" i="4"/>
  <c r="D220" i="4"/>
  <c r="C221" i="4"/>
  <c r="G219" i="4"/>
  <c r="F219" i="4"/>
  <c r="H219" i="4" s="1"/>
  <c r="N219" i="4" s="1"/>
  <c r="O219" i="4" l="1"/>
  <c r="G220" i="4"/>
  <c r="F220" i="4"/>
  <c r="H220" i="4" s="1"/>
  <c r="J221" i="4"/>
  <c r="K221" i="4"/>
  <c r="L221" i="4"/>
  <c r="M221" i="4"/>
  <c r="D221" i="4"/>
  <c r="I221" i="4"/>
  <c r="C222" i="4"/>
  <c r="B221" i="4"/>
  <c r="E221" i="4"/>
  <c r="O220" i="4" l="1"/>
  <c r="N220" i="4"/>
  <c r="G221" i="4"/>
  <c r="F221" i="4"/>
  <c r="H221" i="4" s="1"/>
  <c r="C223" i="4"/>
  <c r="I222" i="4"/>
  <c r="J222" i="4"/>
  <c r="B222" i="4"/>
  <c r="M222" i="4"/>
  <c r="K222" i="4"/>
  <c r="D222" i="4"/>
  <c r="L222" i="4"/>
  <c r="E222" i="4"/>
  <c r="O221" i="4" l="1"/>
  <c r="N221" i="4"/>
  <c r="E223" i="4"/>
  <c r="M223" i="4"/>
  <c r="K223" i="4"/>
  <c r="B223" i="4"/>
  <c r="L223" i="4"/>
  <c r="D223" i="4"/>
  <c r="C224" i="4"/>
  <c r="J223" i="4"/>
  <c r="I223" i="4"/>
  <c r="F222" i="4"/>
  <c r="H222" i="4" s="1"/>
  <c r="G222" i="4"/>
  <c r="N222" i="4" l="1"/>
  <c r="O222" i="4"/>
  <c r="K224" i="4"/>
  <c r="B224" i="4"/>
  <c r="L224" i="4"/>
  <c r="M224" i="4"/>
  <c r="D224" i="4"/>
  <c r="I224" i="4"/>
  <c r="J224" i="4"/>
  <c r="E224" i="4"/>
  <c r="C225" i="4"/>
  <c r="F223" i="4"/>
  <c r="H223" i="4" s="1"/>
  <c r="N223" i="4" s="1"/>
  <c r="G223" i="4"/>
  <c r="F224" i="4" l="1"/>
  <c r="H224" i="4" s="1"/>
  <c r="G224" i="4"/>
  <c r="O223" i="4"/>
  <c r="M225" i="4"/>
  <c r="L225" i="4"/>
  <c r="I225" i="4"/>
  <c r="C226" i="4"/>
  <c r="B225" i="4"/>
  <c r="J225" i="4"/>
  <c r="E225" i="4"/>
  <c r="K225" i="4"/>
  <c r="D225" i="4"/>
  <c r="O224" i="4" l="1"/>
  <c r="N224" i="4"/>
  <c r="M226" i="4"/>
  <c r="B226" i="4"/>
  <c r="E226" i="4"/>
  <c r="C227" i="4"/>
  <c r="J226" i="4"/>
  <c r="I226" i="4"/>
  <c r="K226" i="4"/>
  <c r="D226" i="4"/>
  <c r="L226" i="4"/>
  <c r="F225" i="4"/>
  <c r="H225" i="4" s="1"/>
  <c r="N225" i="4" s="1"/>
  <c r="G225" i="4"/>
  <c r="F226" i="4" l="1"/>
  <c r="H226" i="4" s="1"/>
  <c r="O226" i="4" s="1"/>
  <c r="G226" i="4"/>
  <c r="O225" i="4"/>
  <c r="J227" i="4"/>
  <c r="K227" i="4"/>
  <c r="B227" i="4"/>
  <c r="L227" i="4"/>
  <c r="D227" i="4"/>
  <c r="E227" i="4"/>
  <c r="M227" i="4"/>
  <c r="I227" i="4"/>
  <c r="C228" i="4"/>
  <c r="E228" i="4" l="1"/>
  <c r="C229" i="4"/>
  <c r="I228" i="4"/>
  <c r="J228" i="4"/>
  <c r="K228" i="4"/>
  <c r="D228" i="4"/>
  <c r="M228" i="4"/>
  <c r="B228" i="4"/>
  <c r="L228" i="4"/>
  <c r="N226" i="4"/>
  <c r="G227" i="4"/>
  <c r="F227" i="4"/>
  <c r="H227" i="4" s="1"/>
  <c r="N227" i="4" s="1"/>
  <c r="G228" i="4" l="1"/>
  <c r="F228" i="4"/>
  <c r="H228" i="4" s="1"/>
  <c r="N228" i="4" s="1"/>
  <c r="O227" i="4"/>
  <c r="E229" i="4"/>
  <c r="L229" i="4"/>
  <c r="K229" i="4"/>
  <c r="I229" i="4"/>
  <c r="C230" i="4"/>
  <c r="B229" i="4"/>
  <c r="J229" i="4"/>
  <c r="M229" i="4"/>
  <c r="D229" i="4"/>
  <c r="G229" i="4" l="1"/>
  <c r="F229" i="4"/>
  <c r="H229" i="4" s="1"/>
  <c r="O229" i="4" s="1"/>
  <c r="O228" i="4"/>
  <c r="C231" i="4"/>
  <c r="K230" i="4"/>
  <c r="D230" i="4"/>
  <c r="L230" i="4"/>
  <c r="I230" i="4"/>
  <c r="J230" i="4"/>
  <c r="M230" i="4"/>
  <c r="B230" i="4"/>
  <c r="E230" i="4"/>
  <c r="N229" i="4" l="1"/>
  <c r="I231" i="4"/>
  <c r="J231" i="4"/>
  <c r="K231" i="4"/>
  <c r="D231" i="4"/>
  <c r="B231" i="4"/>
  <c r="E231" i="4"/>
  <c r="M231" i="4"/>
  <c r="C232" i="4"/>
  <c r="L231" i="4"/>
  <c r="F230" i="4"/>
  <c r="H230" i="4" s="1"/>
  <c r="O230" i="4" s="1"/>
  <c r="G230" i="4"/>
  <c r="F231" i="4" l="1"/>
  <c r="H231" i="4" s="1"/>
  <c r="O231" i="4" s="1"/>
  <c r="G231" i="4"/>
  <c r="C233" i="4"/>
  <c r="B232" i="4"/>
  <c r="L232" i="4"/>
  <c r="I232" i="4"/>
  <c r="J232" i="4"/>
  <c r="K232" i="4"/>
  <c r="D232" i="4"/>
  <c r="M232" i="4"/>
  <c r="E232" i="4"/>
  <c r="N230" i="4"/>
  <c r="G232" i="4" l="1"/>
  <c r="F232" i="4"/>
  <c r="H232" i="4" s="1"/>
  <c r="N232" i="4" s="1"/>
  <c r="N231" i="4"/>
  <c r="I233" i="4"/>
  <c r="C234" i="4"/>
  <c r="B233" i="4"/>
  <c r="J233" i="4"/>
  <c r="K233" i="4"/>
  <c r="L233" i="4"/>
  <c r="M233" i="4"/>
  <c r="D233" i="4"/>
  <c r="E233" i="4"/>
  <c r="O232" i="4" l="1"/>
  <c r="F233" i="4"/>
  <c r="H233" i="4" s="1"/>
  <c r="N233" i="4" s="1"/>
  <c r="G233" i="4"/>
  <c r="C235" i="4"/>
  <c r="I234" i="4"/>
  <c r="E234" i="4"/>
  <c r="B234" i="4"/>
  <c r="D234" i="4"/>
  <c r="K234" i="4"/>
  <c r="J234" i="4"/>
  <c r="L234" i="4"/>
  <c r="M234" i="4"/>
  <c r="G234" i="4" l="1"/>
  <c r="F234" i="4"/>
  <c r="H234" i="4" s="1"/>
  <c r="O234" i="4" s="1"/>
  <c r="J235" i="4"/>
  <c r="B235" i="4"/>
  <c r="K235" i="4"/>
  <c r="L235" i="4"/>
  <c r="D235" i="4"/>
  <c r="I235" i="4"/>
  <c r="C236" i="4"/>
  <c r="E235" i="4"/>
  <c r="M235" i="4"/>
  <c r="O233" i="4"/>
  <c r="L236" i="4" l="1"/>
  <c r="E236" i="4"/>
  <c r="C237" i="4"/>
  <c r="J236" i="4"/>
  <c r="K236" i="4"/>
  <c r="I236" i="4"/>
  <c r="D236" i="4"/>
  <c r="M236" i="4"/>
  <c r="B236" i="4"/>
  <c r="N234" i="4"/>
  <c r="F235" i="4"/>
  <c r="H235" i="4" s="1"/>
  <c r="G235" i="4"/>
  <c r="N235" i="4" l="1"/>
  <c r="O235" i="4"/>
  <c r="G236" i="4"/>
  <c r="F236" i="4"/>
  <c r="H236" i="4" s="1"/>
  <c r="N236" i="4" s="1"/>
  <c r="I237" i="4"/>
  <c r="J237" i="4"/>
  <c r="B237" i="4"/>
  <c r="K237" i="4"/>
  <c r="L237" i="4"/>
  <c r="M237" i="4"/>
  <c r="E237" i="4"/>
  <c r="D237" i="4"/>
  <c r="C238" i="4"/>
  <c r="K238" i="4" l="1"/>
  <c r="D238" i="4"/>
  <c r="M238" i="4"/>
  <c r="B238" i="4"/>
  <c r="I238" i="4"/>
  <c r="E238" i="4"/>
  <c r="J238" i="4"/>
  <c r="L238" i="4"/>
  <c r="C239" i="4"/>
  <c r="O236" i="4"/>
  <c r="G237" i="4"/>
  <c r="F237" i="4"/>
  <c r="H237" i="4" s="1"/>
  <c r="N237" i="4" s="1"/>
  <c r="F238" i="4" l="1"/>
  <c r="H238" i="4" s="1"/>
  <c r="G238" i="4"/>
  <c r="O237" i="4"/>
  <c r="M239" i="4"/>
  <c r="I239" i="4"/>
  <c r="J239" i="4"/>
  <c r="B239" i="4"/>
  <c r="K239" i="4"/>
  <c r="C240" i="4"/>
  <c r="D239" i="4"/>
  <c r="L239" i="4"/>
  <c r="E239" i="4"/>
  <c r="O238" i="4" l="1"/>
  <c r="N238" i="4"/>
  <c r="G239" i="4"/>
  <c r="F239" i="4"/>
  <c r="H239" i="4" s="1"/>
  <c r="N239" i="4" s="1"/>
  <c r="J240" i="4"/>
  <c r="D240" i="4"/>
  <c r="L240" i="4"/>
  <c r="E240" i="4"/>
  <c r="M240" i="4"/>
  <c r="K240" i="4"/>
  <c r="C241" i="4"/>
  <c r="B240" i="4"/>
  <c r="I240" i="4"/>
  <c r="F240" i="4" l="1"/>
  <c r="H240" i="4" s="1"/>
  <c r="N240" i="4" s="1"/>
  <c r="G240" i="4"/>
  <c r="O239" i="4"/>
  <c r="I241" i="4"/>
  <c r="J241" i="4"/>
  <c r="K241" i="4"/>
  <c r="L241" i="4"/>
  <c r="B241" i="4"/>
  <c r="E241" i="4"/>
  <c r="M241" i="4"/>
  <c r="D241" i="4"/>
  <c r="C242" i="4"/>
  <c r="J242" i="4" l="1"/>
  <c r="E242" i="4"/>
  <c r="K242" i="4"/>
  <c r="L242" i="4"/>
  <c r="M242" i="4"/>
  <c r="D242" i="4"/>
  <c r="I242" i="4"/>
  <c r="C243" i="4"/>
  <c r="B242" i="4"/>
  <c r="F241" i="4"/>
  <c r="H241" i="4" s="1"/>
  <c r="G241" i="4"/>
  <c r="O240" i="4"/>
  <c r="N241" i="4" l="1"/>
  <c r="O241" i="4"/>
  <c r="B243" i="4"/>
  <c r="J243" i="4"/>
  <c r="K243" i="4"/>
  <c r="D243" i="4"/>
  <c r="L243" i="4"/>
  <c r="I243" i="4"/>
  <c r="C244" i="4"/>
  <c r="M243" i="4"/>
  <c r="E243" i="4"/>
  <c r="G242" i="4"/>
  <c r="F242" i="4"/>
  <c r="H242" i="4" s="1"/>
  <c r="N242" i="4" s="1"/>
  <c r="G243" i="4" l="1"/>
  <c r="F243" i="4"/>
  <c r="H243" i="4" s="1"/>
  <c r="O243" i="4" s="1"/>
  <c r="J244" i="4"/>
  <c r="C245" i="4"/>
  <c r="B244" i="4"/>
  <c r="D244" i="4"/>
  <c r="L244" i="4"/>
  <c r="E244" i="4"/>
  <c r="M244" i="4"/>
  <c r="K244" i="4"/>
  <c r="I244" i="4"/>
  <c r="O242" i="4"/>
  <c r="N243" i="4" l="1"/>
  <c r="G244" i="4"/>
  <c r="F244" i="4"/>
  <c r="H244" i="4" s="1"/>
  <c r="M245" i="4"/>
  <c r="K245" i="4"/>
  <c r="L245" i="4"/>
  <c r="B245" i="4"/>
  <c r="C246" i="4"/>
  <c r="D245" i="4"/>
  <c r="J245" i="4"/>
  <c r="I245" i="4"/>
  <c r="E245" i="4"/>
  <c r="O244" i="4" l="1"/>
  <c r="N244" i="4"/>
  <c r="B246" i="4"/>
  <c r="M246" i="4"/>
  <c r="D246" i="4"/>
  <c r="E246" i="4"/>
  <c r="J246" i="4"/>
  <c r="K246" i="4"/>
  <c r="I246" i="4"/>
  <c r="C247" i="4"/>
  <c r="L246" i="4"/>
  <c r="F245" i="4"/>
  <c r="H245" i="4" s="1"/>
  <c r="N245" i="4" s="1"/>
  <c r="G245" i="4"/>
  <c r="I247" i="4" l="1"/>
  <c r="C248" i="4"/>
  <c r="L247" i="4"/>
  <c r="M247" i="4"/>
  <c r="D247" i="4"/>
  <c r="B247" i="4"/>
  <c r="J247" i="4"/>
  <c r="K247" i="4"/>
  <c r="E247" i="4"/>
  <c r="G246" i="4"/>
  <c r="F246" i="4"/>
  <c r="H246" i="4" s="1"/>
  <c r="N246" i="4" s="1"/>
  <c r="O245" i="4"/>
  <c r="I248" i="4" l="1"/>
  <c r="J248" i="4"/>
  <c r="B248" i="4"/>
  <c r="C249" i="4"/>
  <c r="D248" i="4"/>
  <c r="L248" i="4"/>
  <c r="E248" i="4"/>
  <c r="M248" i="4"/>
  <c r="K248" i="4"/>
  <c r="G247" i="4"/>
  <c r="F247" i="4"/>
  <c r="H247" i="4" s="1"/>
  <c r="N247" i="4" s="1"/>
  <c r="O246" i="4"/>
  <c r="O247" i="4" l="1"/>
  <c r="G248" i="4"/>
  <c r="F248" i="4"/>
  <c r="H248" i="4" s="1"/>
  <c r="N248" i="4" s="1"/>
  <c r="I249" i="4"/>
  <c r="J249" i="4"/>
  <c r="K249" i="4"/>
  <c r="L249" i="4"/>
  <c r="B249" i="4"/>
  <c r="D249" i="4"/>
  <c r="C250" i="4"/>
  <c r="E249" i="4"/>
  <c r="M249" i="4"/>
  <c r="G249" i="4" l="1"/>
  <c r="F249" i="4"/>
  <c r="H249" i="4" s="1"/>
  <c r="O249" i="4" s="1"/>
  <c r="O248" i="4"/>
  <c r="C251" i="4"/>
  <c r="E250" i="4"/>
  <c r="J250" i="4"/>
  <c r="K250" i="4"/>
  <c r="L250" i="4"/>
  <c r="I250" i="4"/>
  <c r="B250" i="4"/>
  <c r="M250" i="4"/>
  <c r="D250" i="4"/>
  <c r="G250" i="4" l="1"/>
  <c r="F250" i="4"/>
  <c r="H250" i="4" s="1"/>
  <c r="O250" i="4" s="1"/>
  <c r="C252" i="4"/>
  <c r="E251" i="4"/>
  <c r="L251" i="4"/>
  <c r="M251" i="4"/>
  <c r="D251" i="4"/>
  <c r="B251" i="4"/>
  <c r="J251" i="4"/>
  <c r="K251" i="4"/>
  <c r="I251" i="4"/>
  <c r="N249" i="4"/>
  <c r="N250" i="4" l="1"/>
  <c r="G251" i="4"/>
  <c r="F251" i="4"/>
  <c r="H251" i="4" s="1"/>
  <c r="D252" i="4"/>
  <c r="L252" i="4"/>
  <c r="E252" i="4"/>
  <c r="M252" i="4"/>
  <c r="B252" i="4"/>
  <c r="C253" i="4"/>
  <c r="I252" i="4"/>
  <c r="J252" i="4"/>
  <c r="K252" i="4"/>
  <c r="O251" i="4" l="1"/>
  <c r="N251" i="4"/>
  <c r="F252" i="4"/>
  <c r="H252" i="4" s="1"/>
  <c r="O252" i="4" s="1"/>
  <c r="G252" i="4"/>
  <c r="C254" i="4"/>
  <c r="J253" i="4"/>
  <c r="I253" i="4"/>
  <c r="K253" i="4"/>
  <c r="B253" i="4"/>
  <c r="L253" i="4"/>
  <c r="M253" i="4"/>
  <c r="D253" i="4"/>
  <c r="E253" i="4"/>
  <c r="L254" i="4" l="1"/>
  <c r="M254" i="4"/>
  <c r="D254" i="4"/>
  <c r="E254" i="4"/>
  <c r="I254" i="4"/>
  <c r="C255" i="4"/>
  <c r="J254" i="4"/>
  <c r="K254" i="4"/>
  <c r="B254" i="4"/>
  <c r="N252" i="4"/>
  <c r="F253" i="4"/>
  <c r="H253" i="4" s="1"/>
  <c r="G253" i="4"/>
  <c r="N253" i="4" l="1"/>
  <c r="O253" i="4"/>
  <c r="J255" i="4"/>
  <c r="K255" i="4"/>
  <c r="E255" i="4"/>
  <c r="C256" i="4"/>
  <c r="I255" i="4"/>
  <c r="L255" i="4"/>
  <c r="D255" i="4"/>
  <c r="M255" i="4"/>
  <c r="B255" i="4"/>
  <c r="G254" i="4"/>
  <c r="F254" i="4"/>
  <c r="H254" i="4" s="1"/>
  <c r="N254" i="4" l="1"/>
  <c r="O254" i="4"/>
  <c r="F255" i="4"/>
  <c r="H255" i="4" s="1"/>
  <c r="O255" i="4" s="1"/>
  <c r="G255" i="4"/>
  <c r="J256" i="4"/>
  <c r="I256" i="4"/>
  <c r="D256" i="4"/>
  <c r="L256" i="4"/>
  <c r="E256" i="4"/>
  <c r="M256" i="4"/>
  <c r="K256" i="4"/>
  <c r="B256" i="4"/>
  <c r="C257" i="4"/>
  <c r="N255" i="4" l="1"/>
  <c r="I257" i="4"/>
  <c r="J257" i="4"/>
  <c r="K257" i="4"/>
  <c r="B257" i="4"/>
  <c r="D257" i="4"/>
  <c r="L257" i="4"/>
  <c r="E257" i="4"/>
  <c r="M257" i="4"/>
  <c r="C258" i="4"/>
  <c r="G256" i="4"/>
  <c r="F256" i="4"/>
  <c r="H256" i="4" s="1"/>
  <c r="O256" i="4" s="1"/>
  <c r="F257" i="4" l="1"/>
  <c r="H257" i="4" s="1"/>
  <c r="O257" i="4" s="1"/>
  <c r="G257" i="4"/>
  <c r="B258" i="4"/>
  <c r="L258" i="4"/>
  <c r="D258" i="4"/>
  <c r="M258" i="4"/>
  <c r="I258" i="4"/>
  <c r="C259" i="4"/>
  <c r="E258" i="4"/>
  <c r="J258" i="4"/>
  <c r="K258" i="4"/>
  <c r="N256" i="4"/>
  <c r="J259" i="4" l="1"/>
  <c r="K259" i="4"/>
  <c r="M259" i="4"/>
  <c r="D259" i="4"/>
  <c r="E259" i="4"/>
  <c r="C260" i="4"/>
  <c r="L259" i="4"/>
  <c r="I259" i="4"/>
  <c r="B259" i="4"/>
  <c r="N257" i="4"/>
  <c r="F258" i="4"/>
  <c r="H258" i="4" s="1"/>
  <c r="N258" i="4" s="1"/>
  <c r="G258" i="4"/>
  <c r="E260" i="4" l="1"/>
  <c r="M260" i="4"/>
  <c r="I260" i="4"/>
  <c r="J260" i="4"/>
  <c r="K260" i="4"/>
  <c r="D260" i="4"/>
  <c r="L260" i="4"/>
  <c r="B260" i="4"/>
  <c r="C261" i="4"/>
  <c r="G259" i="4"/>
  <c r="F259" i="4"/>
  <c r="H259" i="4" s="1"/>
  <c r="O259" i="4" s="1"/>
  <c r="O258" i="4"/>
  <c r="K261" i="4" l="1"/>
  <c r="B261" i="4"/>
  <c r="L261" i="4"/>
  <c r="D261" i="4"/>
  <c r="M261" i="4"/>
  <c r="E261" i="4"/>
  <c r="C262" i="4"/>
  <c r="I261" i="4"/>
  <c r="J261" i="4"/>
  <c r="N259" i="4"/>
  <c r="F260" i="4"/>
  <c r="H260" i="4" s="1"/>
  <c r="G260" i="4"/>
  <c r="O260" i="4" l="1"/>
  <c r="N260" i="4"/>
  <c r="F261" i="4"/>
  <c r="H261" i="4" s="1"/>
  <c r="N261" i="4" s="1"/>
  <c r="G261" i="4"/>
  <c r="I262" i="4"/>
  <c r="C263" i="4"/>
  <c r="M262" i="4"/>
  <c r="D262" i="4"/>
  <c r="E262" i="4"/>
  <c r="J262" i="4"/>
  <c r="B262" i="4"/>
  <c r="L262" i="4"/>
  <c r="K262" i="4"/>
  <c r="F262" i="4" l="1"/>
  <c r="H262" i="4" s="1"/>
  <c r="G262" i="4"/>
  <c r="O261" i="4"/>
  <c r="M263" i="4"/>
  <c r="D263" i="4"/>
  <c r="E263" i="4"/>
  <c r="C264" i="4"/>
  <c r="J263" i="4"/>
  <c r="K263" i="4"/>
  <c r="B263" i="4"/>
  <c r="I263" i="4"/>
  <c r="L263" i="4"/>
  <c r="N262" i="4" l="1"/>
  <c r="O262" i="4"/>
  <c r="F263" i="4"/>
  <c r="H263" i="4" s="1"/>
  <c r="O263" i="4" s="1"/>
  <c r="G263" i="4"/>
  <c r="C265" i="4"/>
  <c r="I264" i="4"/>
  <c r="J264" i="4"/>
  <c r="B264" i="4"/>
  <c r="K264" i="4"/>
  <c r="D264" i="4"/>
  <c r="L264" i="4"/>
  <c r="E264" i="4"/>
  <c r="M264" i="4"/>
  <c r="N263" i="4" l="1"/>
  <c r="I265" i="4"/>
  <c r="C266" i="4"/>
  <c r="J265" i="4"/>
  <c r="B265" i="4"/>
  <c r="K265" i="4"/>
  <c r="L265" i="4"/>
  <c r="D265" i="4"/>
  <c r="M265" i="4"/>
  <c r="E265" i="4"/>
  <c r="G264" i="4"/>
  <c r="F264" i="4"/>
  <c r="H264" i="4" s="1"/>
  <c r="O264" i="4" s="1"/>
  <c r="L266" i="4" l="1"/>
  <c r="E266" i="4"/>
  <c r="C267" i="4"/>
  <c r="I266" i="4"/>
  <c r="J266" i="4"/>
  <c r="D266" i="4"/>
  <c r="B266" i="4"/>
  <c r="K266" i="4"/>
  <c r="M266" i="4"/>
  <c r="F265" i="4"/>
  <c r="H265" i="4" s="1"/>
  <c r="O265" i="4" s="1"/>
  <c r="G265" i="4"/>
  <c r="N264" i="4"/>
  <c r="F266" i="4" l="1"/>
  <c r="H266" i="4" s="1"/>
  <c r="N266" i="4" s="1"/>
  <c r="G266" i="4"/>
  <c r="B267" i="4"/>
  <c r="J267" i="4"/>
  <c r="I267" i="4"/>
  <c r="K267" i="4"/>
  <c r="L267" i="4"/>
  <c r="D267" i="4"/>
  <c r="M267" i="4"/>
  <c r="E267" i="4"/>
  <c r="C268" i="4"/>
  <c r="N265" i="4"/>
  <c r="O266" i="4" l="1"/>
  <c r="M268" i="4"/>
  <c r="B268" i="4"/>
  <c r="K268" i="4"/>
  <c r="D268" i="4"/>
  <c r="L268" i="4"/>
  <c r="E268" i="4"/>
  <c r="C269" i="4"/>
  <c r="I268" i="4"/>
  <c r="J268" i="4"/>
  <c r="F267" i="4"/>
  <c r="H267" i="4" s="1"/>
  <c r="N267" i="4" s="1"/>
  <c r="G267" i="4"/>
  <c r="B269" i="4" l="1"/>
  <c r="J269" i="4"/>
  <c r="K269" i="4"/>
  <c r="D269" i="4"/>
  <c r="L269" i="4"/>
  <c r="E269" i="4"/>
  <c r="M269" i="4"/>
  <c r="I269" i="4"/>
  <c r="C270" i="4"/>
  <c r="G268" i="4"/>
  <c r="F268" i="4"/>
  <c r="H268" i="4" s="1"/>
  <c r="N268" i="4" s="1"/>
  <c r="O267" i="4"/>
  <c r="O268" i="4" l="1"/>
  <c r="C271" i="4"/>
  <c r="B270" i="4"/>
  <c r="J270" i="4"/>
  <c r="K270" i="4"/>
  <c r="D270" i="4"/>
  <c r="L270" i="4"/>
  <c r="E270" i="4"/>
  <c r="M270" i="4"/>
  <c r="I270" i="4"/>
  <c r="F269" i="4"/>
  <c r="H269" i="4" s="1"/>
  <c r="G269" i="4"/>
  <c r="O269" i="4" l="1"/>
  <c r="N269" i="4"/>
  <c r="F270" i="4"/>
  <c r="H270" i="4" s="1"/>
  <c r="O270" i="4" s="1"/>
  <c r="G270" i="4"/>
  <c r="B271" i="4"/>
  <c r="J271" i="4"/>
  <c r="D271" i="4"/>
  <c r="L271" i="4"/>
  <c r="E271" i="4"/>
  <c r="M271" i="4"/>
  <c r="I271" i="4"/>
  <c r="C272" i="4"/>
  <c r="K271" i="4"/>
  <c r="N270" i="4" l="1"/>
  <c r="F271" i="4"/>
  <c r="H271" i="4" s="1"/>
  <c r="O271" i="4" s="1"/>
  <c r="G271" i="4"/>
  <c r="J272" i="4"/>
  <c r="K272" i="4"/>
  <c r="E272" i="4"/>
  <c r="M272" i="4"/>
  <c r="L272" i="4"/>
  <c r="D272" i="4"/>
  <c r="I272" i="4"/>
  <c r="C273" i="4"/>
  <c r="B272" i="4"/>
  <c r="F272" i="4" l="1"/>
  <c r="H272" i="4" s="1"/>
  <c r="G272" i="4"/>
  <c r="N271" i="4"/>
  <c r="I273" i="4"/>
  <c r="C274" i="4"/>
  <c r="B273" i="4"/>
  <c r="J273" i="4"/>
  <c r="K273" i="4"/>
  <c r="D273" i="4"/>
  <c r="L273" i="4"/>
  <c r="E273" i="4"/>
  <c r="M273" i="4"/>
  <c r="O272" i="4" l="1"/>
  <c r="N272" i="4"/>
  <c r="E274" i="4"/>
  <c r="M274" i="4"/>
  <c r="I274" i="4"/>
  <c r="C275" i="4"/>
  <c r="B274" i="4"/>
  <c r="J274" i="4"/>
  <c r="K274" i="4"/>
  <c r="D274" i="4"/>
  <c r="L274" i="4"/>
  <c r="G273" i="4"/>
  <c r="F273" i="4"/>
  <c r="H273" i="4" s="1"/>
  <c r="N273" i="4" s="1"/>
  <c r="O273" i="4" l="1"/>
  <c r="B275" i="4"/>
  <c r="J275" i="4"/>
  <c r="D275" i="4"/>
  <c r="L275" i="4"/>
  <c r="E275" i="4"/>
  <c r="M275" i="4"/>
  <c r="I275" i="4"/>
  <c r="C276" i="4"/>
  <c r="K275" i="4"/>
  <c r="G274" i="4"/>
  <c r="F274" i="4"/>
  <c r="H274" i="4" s="1"/>
  <c r="N274" i="4" s="1"/>
  <c r="F275" i="4" l="1"/>
  <c r="H275" i="4" s="1"/>
  <c r="G275" i="4"/>
  <c r="O274" i="4"/>
  <c r="D276" i="4"/>
  <c r="L276" i="4"/>
  <c r="I276" i="4"/>
  <c r="C277" i="4"/>
  <c r="B276" i="4"/>
  <c r="J276" i="4"/>
  <c r="K276" i="4"/>
  <c r="E276" i="4"/>
  <c r="M276" i="4"/>
  <c r="O275" i="4" l="1"/>
  <c r="N275" i="4"/>
  <c r="K277" i="4"/>
  <c r="D277" i="4"/>
  <c r="L277" i="4"/>
  <c r="E277" i="4"/>
  <c r="M277" i="4"/>
  <c r="I277" i="4"/>
  <c r="C278" i="4"/>
  <c r="B277" i="4"/>
  <c r="J277" i="4"/>
  <c r="F276" i="4"/>
  <c r="H276" i="4" s="1"/>
  <c r="G276" i="4"/>
  <c r="O276" i="4" l="1"/>
  <c r="N276" i="4"/>
  <c r="B278" i="4"/>
  <c r="J278" i="4"/>
  <c r="K278" i="4"/>
  <c r="D278" i="4"/>
  <c r="L278" i="4"/>
  <c r="E278" i="4"/>
  <c r="M278" i="4"/>
  <c r="I278" i="4"/>
  <c r="C279" i="4"/>
  <c r="G277" i="4"/>
  <c r="F277" i="4"/>
  <c r="H277" i="4" s="1"/>
  <c r="O277" i="4" l="1"/>
  <c r="N277" i="4"/>
  <c r="F278" i="4"/>
  <c r="H278" i="4" s="1"/>
  <c r="O278" i="4" s="1"/>
  <c r="G278" i="4"/>
  <c r="C280" i="4"/>
  <c r="K279" i="4"/>
  <c r="B279" i="4"/>
  <c r="I279" i="4"/>
  <c r="J279" i="4"/>
  <c r="D279" i="4"/>
  <c r="L279" i="4"/>
  <c r="E279" i="4"/>
  <c r="M279" i="4"/>
  <c r="N278" i="4" l="1"/>
  <c r="L280" i="4"/>
  <c r="D280" i="4"/>
  <c r="C281" i="4"/>
  <c r="K280" i="4"/>
  <c r="E280" i="4"/>
  <c r="M280" i="4"/>
  <c r="B280" i="4"/>
  <c r="I280" i="4"/>
  <c r="J280" i="4"/>
  <c r="G279" i="4"/>
  <c r="F279" i="4"/>
  <c r="H279" i="4" s="1"/>
  <c r="N279" i="4" l="1"/>
  <c r="O279" i="4"/>
  <c r="F280" i="4"/>
  <c r="H280" i="4" s="1"/>
  <c r="G280" i="4"/>
  <c r="M281" i="4"/>
  <c r="I281" i="4"/>
  <c r="B281" i="4"/>
  <c r="C282" i="4"/>
  <c r="J281" i="4"/>
  <c r="K281" i="4"/>
  <c r="D281" i="4"/>
  <c r="L281" i="4"/>
  <c r="E281" i="4"/>
  <c r="N280" i="4" l="1"/>
  <c r="O280" i="4"/>
  <c r="G281" i="4"/>
  <c r="F281" i="4"/>
  <c r="H281" i="4" s="1"/>
  <c r="N281" i="4" s="1"/>
  <c r="D282" i="4"/>
  <c r="L282" i="4"/>
  <c r="E282" i="4"/>
  <c r="I282" i="4"/>
  <c r="B282" i="4"/>
  <c r="J282" i="4"/>
  <c r="K282" i="4"/>
  <c r="M282" i="4"/>
  <c r="C283" i="4"/>
  <c r="O281" i="4" l="1"/>
  <c r="F282" i="4"/>
  <c r="H282" i="4" s="1"/>
  <c r="N282" i="4" s="1"/>
  <c r="G282" i="4"/>
  <c r="D283" i="4"/>
  <c r="L283" i="4"/>
  <c r="M283" i="4"/>
  <c r="E283" i="4"/>
  <c r="I283" i="4"/>
  <c r="C284" i="4"/>
  <c r="K283" i="4"/>
  <c r="B283" i="4"/>
  <c r="J283" i="4"/>
  <c r="O282" i="4" l="1"/>
  <c r="F283" i="4"/>
  <c r="H283" i="4" s="1"/>
  <c r="O283" i="4" s="1"/>
  <c r="G283" i="4"/>
  <c r="E284" i="4"/>
  <c r="M284" i="4"/>
  <c r="D284" i="4"/>
  <c r="B284" i="4"/>
  <c r="J284" i="4"/>
  <c r="K284" i="4"/>
  <c r="L284" i="4"/>
  <c r="I284" i="4"/>
  <c r="C285" i="4"/>
  <c r="G284" i="4" l="1"/>
  <c r="F284" i="4"/>
  <c r="H284" i="4" s="1"/>
  <c r="N284" i="4" s="1"/>
  <c r="C286" i="4"/>
  <c r="B285" i="4"/>
  <c r="J285" i="4"/>
  <c r="D285" i="4"/>
  <c r="L285" i="4"/>
  <c r="E285" i="4"/>
  <c r="M285" i="4"/>
  <c r="I285" i="4"/>
  <c r="K285" i="4"/>
  <c r="N283" i="4"/>
  <c r="I286" i="4" l="1"/>
  <c r="C287" i="4"/>
  <c r="J286" i="4"/>
  <c r="M286" i="4"/>
  <c r="B286" i="4"/>
  <c r="K286" i="4"/>
  <c r="D286" i="4"/>
  <c r="L286" i="4"/>
  <c r="E286" i="4"/>
  <c r="O284" i="4"/>
  <c r="G285" i="4"/>
  <c r="F285" i="4"/>
  <c r="H285" i="4" s="1"/>
  <c r="O285" i="4" s="1"/>
  <c r="F286" i="4" l="1"/>
  <c r="H286" i="4" s="1"/>
  <c r="G286" i="4"/>
  <c r="N285" i="4"/>
  <c r="D287" i="4"/>
  <c r="L287" i="4"/>
  <c r="M287" i="4"/>
  <c r="K287" i="4"/>
  <c r="B287" i="4"/>
  <c r="J287" i="4"/>
  <c r="E287" i="4"/>
  <c r="I287" i="4"/>
  <c r="C288" i="4"/>
  <c r="O286" i="4" l="1"/>
  <c r="N286" i="4"/>
  <c r="E288" i="4"/>
  <c r="M288" i="4"/>
  <c r="D288" i="4"/>
  <c r="I288" i="4"/>
  <c r="C289" i="4"/>
  <c r="B288" i="4"/>
  <c r="J288" i="4"/>
  <c r="K288" i="4"/>
  <c r="L288" i="4"/>
  <c r="F287" i="4"/>
  <c r="H287" i="4" s="1"/>
  <c r="N287" i="4" s="1"/>
  <c r="G287" i="4"/>
  <c r="O287" i="4" l="1"/>
  <c r="D289" i="4"/>
  <c r="L289" i="4"/>
  <c r="E289" i="4"/>
  <c r="I289" i="4"/>
  <c r="C290" i="4"/>
  <c r="B289" i="4"/>
  <c r="J289" i="4"/>
  <c r="K289" i="4"/>
  <c r="M289" i="4"/>
  <c r="F288" i="4"/>
  <c r="H288" i="4" s="1"/>
  <c r="O288" i="4" s="1"/>
  <c r="G288" i="4"/>
  <c r="N288" i="4" l="1"/>
  <c r="G289" i="4"/>
  <c r="F289" i="4"/>
  <c r="H289" i="4" s="1"/>
  <c r="J290" i="4"/>
  <c r="K290" i="4"/>
  <c r="D290" i="4"/>
  <c r="E290" i="4"/>
  <c r="B290" i="4"/>
  <c r="L290" i="4"/>
  <c r="M290" i="4"/>
  <c r="I290" i="4"/>
  <c r="C291" i="4"/>
  <c r="O289" i="4" l="1"/>
  <c r="N289" i="4"/>
  <c r="F290" i="4"/>
  <c r="H290" i="4" s="1"/>
  <c r="O290" i="4" s="1"/>
  <c r="G290" i="4"/>
  <c r="B291" i="4"/>
  <c r="J291" i="4"/>
  <c r="L291" i="4"/>
  <c r="I291" i="4"/>
  <c r="C292" i="4"/>
  <c r="K291" i="4"/>
  <c r="D291" i="4"/>
  <c r="E291" i="4"/>
  <c r="M291" i="4"/>
  <c r="N290" i="4" l="1"/>
  <c r="G291" i="4"/>
  <c r="F291" i="4"/>
  <c r="H291" i="4" s="1"/>
  <c r="I292" i="4"/>
  <c r="C293" i="4"/>
  <c r="B292" i="4"/>
  <c r="K292" i="4"/>
  <c r="E292" i="4"/>
  <c r="M292" i="4"/>
  <c r="D292" i="4"/>
  <c r="L292" i="4"/>
  <c r="J292" i="4"/>
  <c r="O291" i="4" l="1"/>
  <c r="N291" i="4"/>
  <c r="E293" i="4"/>
  <c r="M293" i="4"/>
  <c r="I293" i="4"/>
  <c r="D293" i="4"/>
  <c r="L293" i="4"/>
  <c r="C294" i="4"/>
  <c r="B293" i="4"/>
  <c r="J293" i="4"/>
  <c r="K293" i="4"/>
  <c r="F292" i="4"/>
  <c r="H292" i="4" s="1"/>
  <c r="O292" i="4" s="1"/>
  <c r="G292" i="4"/>
  <c r="M294" i="4" l="1"/>
  <c r="I294" i="4"/>
  <c r="B294" i="4"/>
  <c r="J294" i="4"/>
  <c r="K294" i="4"/>
  <c r="L294" i="4"/>
  <c r="D294" i="4"/>
  <c r="E294" i="4"/>
  <c r="C295" i="4"/>
  <c r="N292" i="4"/>
  <c r="G293" i="4"/>
  <c r="F293" i="4"/>
  <c r="H293" i="4" s="1"/>
  <c r="O293" i="4" s="1"/>
  <c r="G294" i="4" l="1"/>
  <c r="F294" i="4"/>
  <c r="H294" i="4" s="1"/>
  <c r="O294" i="4" s="1"/>
  <c r="B295" i="4"/>
  <c r="L295" i="4"/>
  <c r="C296" i="4"/>
  <c r="K295" i="4"/>
  <c r="J295" i="4"/>
  <c r="D295" i="4"/>
  <c r="E295" i="4"/>
  <c r="M295" i="4"/>
  <c r="I295" i="4"/>
  <c r="N293" i="4"/>
  <c r="I296" i="4" l="1"/>
  <c r="B296" i="4"/>
  <c r="C297" i="4"/>
  <c r="J296" i="4"/>
  <c r="E296" i="4"/>
  <c r="K296" i="4"/>
  <c r="M296" i="4"/>
  <c r="D296" i="4"/>
  <c r="L296" i="4"/>
  <c r="N294" i="4"/>
  <c r="F295" i="4"/>
  <c r="H295" i="4" s="1"/>
  <c r="O295" i="4" s="1"/>
  <c r="G295" i="4"/>
  <c r="G296" i="4" l="1"/>
  <c r="F296" i="4"/>
  <c r="H296" i="4" s="1"/>
  <c r="O296" i="4" s="1"/>
  <c r="D297" i="4"/>
  <c r="L297" i="4"/>
  <c r="M297" i="4"/>
  <c r="I297" i="4"/>
  <c r="C298" i="4"/>
  <c r="B297" i="4"/>
  <c r="J297" i="4"/>
  <c r="K297" i="4"/>
  <c r="E297" i="4"/>
  <c r="N295" i="4"/>
  <c r="N296" i="4" l="1"/>
  <c r="B298" i="4"/>
  <c r="J298" i="4"/>
  <c r="D298" i="4"/>
  <c r="K298" i="4"/>
  <c r="I298" i="4"/>
  <c r="M298" i="4"/>
  <c r="L298" i="4"/>
  <c r="E298" i="4"/>
  <c r="C299" i="4"/>
  <c r="F297" i="4"/>
  <c r="H297" i="4" s="1"/>
  <c r="O297" i="4" s="1"/>
  <c r="G297" i="4"/>
  <c r="I299" i="4" l="1"/>
  <c r="J299" i="4"/>
  <c r="D299" i="4"/>
  <c r="L299" i="4"/>
  <c r="E299" i="4"/>
  <c r="M299" i="4"/>
  <c r="K299" i="4"/>
  <c r="B299" i="4"/>
  <c r="C300" i="4"/>
  <c r="F298" i="4"/>
  <c r="H298" i="4" s="1"/>
  <c r="N298" i="4" s="1"/>
  <c r="G298" i="4"/>
  <c r="N297" i="4"/>
  <c r="F299" i="4" l="1"/>
  <c r="H299" i="4" s="1"/>
  <c r="N299" i="4" s="1"/>
  <c r="G299" i="4"/>
  <c r="E300" i="4"/>
  <c r="M300" i="4"/>
  <c r="I300" i="4"/>
  <c r="J300" i="4"/>
  <c r="K300" i="4"/>
  <c r="L300" i="4"/>
  <c r="C301" i="4"/>
  <c r="B300" i="4"/>
  <c r="D300" i="4"/>
  <c r="O298" i="4"/>
  <c r="F300" i="4" l="1"/>
  <c r="H300" i="4" s="1"/>
  <c r="N300" i="4" s="1"/>
  <c r="G300" i="4"/>
  <c r="M301" i="4"/>
  <c r="E301" i="4"/>
  <c r="D301" i="4"/>
  <c r="I301" i="4"/>
  <c r="C302" i="4"/>
  <c r="B301" i="4"/>
  <c r="K301" i="4"/>
  <c r="J301" i="4"/>
  <c r="L301" i="4"/>
  <c r="O299" i="4"/>
  <c r="K302" i="4" l="1"/>
  <c r="D302" i="4"/>
  <c r="L302" i="4"/>
  <c r="I302" i="4"/>
  <c r="C303" i="4"/>
  <c r="M302" i="4"/>
  <c r="B302" i="4"/>
  <c r="E302" i="4"/>
  <c r="J302" i="4"/>
  <c r="G301" i="4"/>
  <c r="F301" i="4"/>
  <c r="H301" i="4" s="1"/>
  <c r="N301" i="4" s="1"/>
  <c r="O300" i="4"/>
  <c r="G302" i="4" l="1"/>
  <c r="F302" i="4"/>
  <c r="H302" i="4" s="1"/>
  <c r="J303" i="4"/>
  <c r="D303" i="4"/>
  <c r="L303" i="4"/>
  <c r="E303" i="4"/>
  <c r="M303" i="4"/>
  <c r="K303" i="4"/>
  <c r="I303" i="4"/>
  <c r="C304" i="4"/>
  <c r="B303" i="4"/>
  <c r="O301" i="4"/>
  <c r="O302" i="4" l="1"/>
  <c r="N302" i="4"/>
  <c r="F303" i="4"/>
  <c r="H303" i="4" s="1"/>
  <c r="G303" i="4"/>
  <c r="K304" i="4"/>
  <c r="D304" i="4"/>
  <c r="I304" i="4"/>
  <c r="J304" i="4"/>
  <c r="L304" i="4"/>
  <c r="E304" i="4"/>
  <c r="M304" i="4"/>
  <c r="C305" i="4"/>
  <c r="B304" i="4"/>
  <c r="O303" i="4" l="1"/>
  <c r="N303" i="4"/>
  <c r="I305" i="4"/>
  <c r="C306" i="4"/>
  <c r="B305" i="4"/>
  <c r="J305" i="4"/>
  <c r="D305" i="4"/>
  <c r="K305" i="4"/>
  <c r="L305" i="4"/>
  <c r="E305" i="4"/>
  <c r="M305" i="4"/>
  <c r="F304" i="4"/>
  <c r="H304" i="4" s="1"/>
  <c r="O304" i="4" s="1"/>
  <c r="G304" i="4"/>
  <c r="B306" i="4" l="1"/>
  <c r="J306" i="4"/>
  <c r="K306" i="4"/>
  <c r="D306" i="4"/>
  <c r="L306" i="4"/>
  <c r="I306" i="4"/>
  <c r="C307" i="4"/>
  <c r="E306" i="4"/>
  <c r="M306" i="4"/>
  <c r="N304" i="4"/>
  <c r="G305" i="4"/>
  <c r="F305" i="4"/>
  <c r="H305" i="4" s="1"/>
  <c r="N305" i="4" s="1"/>
  <c r="F306" i="4" l="1"/>
  <c r="H306" i="4" s="1"/>
  <c r="N306" i="4" s="1"/>
  <c r="G306" i="4"/>
  <c r="L307" i="4"/>
  <c r="E307" i="4"/>
  <c r="M307" i="4"/>
  <c r="K307" i="4"/>
  <c r="I307" i="4"/>
  <c r="C308" i="4"/>
  <c r="J307" i="4"/>
  <c r="B307" i="4"/>
  <c r="D307" i="4"/>
  <c r="O305" i="4"/>
  <c r="O306" i="4" l="1"/>
  <c r="I308" i="4"/>
  <c r="J308" i="4"/>
  <c r="K308" i="4"/>
  <c r="L308" i="4"/>
  <c r="C309" i="4"/>
  <c r="D308" i="4"/>
  <c r="B308" i="4"/>
  <c r="E308" i="4"/>
  <c r="M308" i="4"/>
  <c r="G307" i="4"/>
  <c r="F307" i="4"/>
  <c r="H307" i="4" s="1"/>
  <c r="N307" i="4" l="1"/>
  <c r="O307" i="4"/>
  <c r="D309" i="4"/>
  <c r="E309" i="4"/>
  <c r="I309" i="4"/>
  <c r="C310" i="4"/>
  <c r="B309" i="4"/>
  <c r="J309" i="4"/>
  <c r="K309" i="4"/>
  <c r="L309" i="4"/>
  <c r="M309" i="4"/>
  <c r="F308" i="4"/>
  <c r="H308" i="4" s="1"/>
  <c r="N308" i="4" s="1"/>
  <c r="G308" i="4"/>
  <c r="L310" i="4" l="1"/>
  <c r="I310" i="4"/>
  <c r="C311" i="4"/>
  <c r="M310" i="4"/>
  <c r="E310" i="4"/>
  <c r="J310" i="4"/>
  <c r="K310" i="4"/>
  <c r="B310" i="4"/>
  <c r="D310" i="4"/>
  <c r="O308" i="4"/>
  <c r="G309" i="4"/>
  <c r="F309" i="4"/>
  <c r="H309" i="4" s="1"/>
  <c r="N309" i="4" l="1"/>
  <c r="O309" i="4"/>
  <c r="G310" i="4"/>
  <c r="F310" i="4"/>
  <c r="H310" i="4" s="1"/>
  <c r="N310" i="4" s="1"/>
  <c r="D311" i="4"/>
  <c r="L311" i="4"/>
  <c r="E311" i="4"/>
  <c r="M311" i="4"/>
  <c r="K311" i="4"/>
  <c r="C312" i="4"/>
  <c r="I311" i="4"/>
  <c r="B311" i="4"/>
  <c r="J311" i="4"/>
  <c r="F311" i="4" l="1"/>
  <c r="H311" i="4" s="1"/>
  <c r="N311" i="4" s="1"/>
  <c r="G311" i="4"/>
  <c r="O310" i="4"/>
  <c r="C313" i="4"/>
  <c r="B312" i="4"/>
  <c r="D312" i="4"/>
  <c r="I312" i="4"/>
  <c r="J312" i="4"/>
  <c r="L312" i="4"/>
  <c r="K312" i="4"/>
  <c r="E312" i="4"/>
  <c r="M312" i="4"/>
  <c r="O311" i="4" l="1"/>
  <c r="G312" i="4"/>
  <c r="F312" i="4"/>
  <c r="H312" i="4" s="1"/>
  <c r="N312" i="4" s="1"/>
  <c r="L313" i="4"/>
  <c r="I313" i="4"/>
  <c r="C314" i="4"/>
  <c r="B313" i="4"/>
  <c r="J313" i="4"/>
  <c r="D313" i="4"/>
  <c r="M313" i="4"/>
  <c r="E313" i="4"/>
  <c r="K313" i="4"/>
  <c r="E314" i="4" l="1"/>
  <c r="M314" i="4"/>
  <c r="B314" i="4"/>
  <c r="J314" i="4"/>
  <c r="L314" i="4"/>
  <c r="K314" i="4"/>
  <c r="D314" i="4"/>
  <c r="I314" i="4"/>
  <c r="C315" i="4"/>
  <c r="G313" i="4"/>
  <c r="F313" i="4"/>
  <c r="H313" i="4" s="1"/>
  <c r="O313" i="4" s="1"/>
  <c r="O312" i="4"/>
  <c r="N313" i="4" l="1"/>
  <c r="F314" i="4"/>
  <c r="H314" i="4" s="1"/>
  <c r="O314" i="4" s="1"/>
  <c r="G314" i="4"/>
  <c r="D315" i="4"/>
  <c r="L315" i="4"/>
  <c r="E315" i="4"/>
  <c r="M315" i="4"/>
  <c r="K315" i="4"/>
  <c r="C316" i="4"/>
  <c r="I315" i="4"/>
  <c r="J315" i="4"/>
  <c r="B315" i="4"/>
  <c r="F315" i="4" l="1"/>
  <c r="H315" i="4" s="1"/>
  <c r="G315" i="4"/>
  <c r="C317" i="4"/>
  <c r="B316" i="4"/>
  <c r="D316" i="4"/>
  <c r="E316" i="4"/>
  <c r="M316" i="4"/>
  <c r="I316" i="4"/>
  <c r="J316" i="4"/>
  <c r="K316" i="4"/>
  <c r="L316" i="4"/>
  <c r="N314" i="4"/>
  <c r="O315" i="4" l="1"/>
  <c r="N315" i="4"/>
  <c r="B317" i="4"/>
  <c r="J317" i="4"/>
  <c r="K317" i="4"/>
  <c r="L317" i="4"/>
  <c r="M317" i="4"/>
  <c r="D317" i="4"/>
  <c r="I317" i="4"/>
  <c r="E317" i="4"/>
  <c r="C318" i="4"/>
  <c r="F316" i="4"/>
  <c r="H316" i="4" s="1"/>
  <c r="O316" i="4" s="1"/>
  <c r="G316" i="4"/>
  <c r="N316" i="4" l="1"/>
  <c r="J318" i="4"/>
  <c r="K318" i="4"/>
  <c r="D318" i="4"/>
  <c r="L318" i="4"/>
  <c r="I318" i="4"/>
  <c r="C319" i="4"/>
  <c r="M318" i="4"/>
  <c r="E318" i="4"/>
  <c r="B318" i="4"/>
  <c r="G317" i="4"/>
  <c r="F317" i="4"/>
  <c r="H317" i="4" s="1"/>
  <c r="O317" i="4" s="1"/>
  <c r="B319" i="4" l="1"/>
  <c r="C320" i="4"/>
  <c r="D319" i="4"/>
  <c r="L319" i="4"/>
  <c r="E319" i="4"/>
  <c r="M319" i="4"/>
  <c r="I319" i="4"/>
  <c r="J319" i="4"/>
  <c r="K319" i="4"/>
  <c r="G318" i="4"/>
  <c r="F318" i="4"/>
  <c r="H318" i="4" s="1"/>
  <c r="N318" i="4" s="1"/>
  <c r="N317" i="4"/>
  <c r="F319" i="4" l="1"/>
  <c r="H319" i="4" s="1"/>
  <c r="N319" i="4" s="1"/>
  <c r="G319" i="4"/>
  <c r="O318" i="4"/>
  <c r="E320" i="4"/>
  <c r="C321" i="4"/>
  <c r="M320" i="4"/>
  <c r="I320" i="4"/>
  <c r="J320" i="4"/>
  <c r="K320" i="4"/>
  <c r="B320" i="4"/>
  <c r="L320" i="4"/>
  <c r="D320" i="4"/>
  <c r="I321" i="4" l="1"/>
  <c r="C322" i="4"/>
  <c r="M321" i="4"/>
  <c r="D321" i="4"/>
  <c r="E321" i="4"/>
  <c r="B321" i="4"/>
  <c r="K321" i="4"/>
  <c r="J321" i="4"/>
  <c r="L321" i="4"/>
  <c r="O319" i="4"/>
  <c r="F320" i="4"/>
  <c r="H320" i="4" s="1"/>
  <c r="G320" i="4"/>
  <c r="N320" i="4" l="1"/>
  <c r="O320" i="4"/>
  <c r="F321" i="4"/>
  <c r="H321" i="4" s="1"/>
  <c r="N321" i="4" s="1"/>
  <c r="G321" i="4"/>
  <c r="K322" i="4"/>
  <c r="I322" i="4"/>
  <c r="L322" i="4"/>
  <c r="C323" i="4"/>
  <c r="M322" i="4"/>
  <c r="D322" i="4"/>
  <c r="E322" i="4"/>
  <c r="B322" i="4"/>
  <c r="J322" i="4"/>
  <c r="O321" i="4" l="1"/>
  <c r="G322" i="4"/>
  <c r="F322" i="4"/>
  <c r="H322" i="4" s="1"/>
  <c r="N322" i="4" s="1"/>
  <c r="L323" i="4"/>
  <c r="E323" i="4"/>
  <c r="M323" i="4"/>
  <c r="C324" i="4"/>
  <c r="I323" i="4"/>
  <c r="J323" i="4"/>
  <c r="K323" i="4"/>
  <c r="B323" i="4"/>
  <c r="D323" i="4"/>
  <c r="K324" i="4" l="1"/>
  <c r="M324" i="4"/>
  <c r="D324" i="4"/>
  <c r="E324" i="4"/>
  <c r="I324" i="4"/>
  <c r="J324" i="4"/>
  <c r="C325" i="4"/>
  <c r="B324" i="4"/>
  <c r="L324" i="4"/>
  <c r="G323" i="4"/>
  <c r="F323" i="4"/>
  <c r="H323" i="4" s="1"/>
  <c r="O322" i="4"/>
  <c r="O323" i="4" l="1"/>
  <c r="N323" i="4"/>
  <c r="B325" i="4"/>
  <c r="L325" i="4"/>
  <c r="M325" i="4"/>
  <c r="D325" i="4"/>
  <c r="E325" i="4"/>
  <c r="I325" i="4"/>
  <c r="J325" i="4"/>
  <c r="C326" i="4"/>
  <c r="K325" i="4"/>
  <c r="F324" i="4"/>
  <c r="H324" i="4" s="1"/>
  <c r="N324" i="4" s="1"/>
  <c r="G324" i="4"/>
  <c r="O324" i="4" l="1"/>
  <c r="G325" i="4"/>
  <c r="F325" i="4"/>
  <c r="H325" i="4" s="1"/>
  <c r="B326" i="4"/>
  <c r="J326" i="4"/>
  <c r="K326" i="4"/>
  <c r="C327" i="4"/>
  <c r="I326" i="4"/>
  <c r="E326" i="4"/>
  <c r="L326" i="4"/>
  <c r="M326" i="4"/>
  <c r="D326" i="4"/>
  <c r="N325" i="4" l="1"/>
  <c r="O325" i="4"/>
  <c r="E327" i="4"/>
  <c r="M327" i="4"/>
  <c r="K327" i="4"/>
  <c r="C328" i="4"/>
  <c r="I327" i="4"/>
  <c r="J327" i="4"/>
  <c r="D327" i="4"/>
  <c r="B327" i="4"/>
  <c r="L327" i="4"/>
  <c r="G326" i="4"/>
  <c r="F326" i="4"/>
  <c r="H326" i="4" s="1"/>
  <c r="N326" i="4" s="1"/>
  <c r="B328" i="4" l="1"/>
  <c r="L328" i="4"/>
  <c r="M328" i="4"/>
  <c r="I328" i="4"/>
  <c r="D328" i="4"/>
  <c r="E328" i="4"/>
  <c r="C329" i="4"/>
  <c r="J328" i="4"/>
  <c r="K328" i="4"/>
  <c r="G327" i="4"/>
  <c r="F327" i="4"/>
  <c r="H327" i="4" s="1"/>
  <c r="N327" i="4" s="1"/>
  <c r="O326" i="4"/>
  <c r="D329" i="4" l="1"/>
  <c r="E329" i="4"/>
  <c r="I329" i="4"/>
  <c r="C330" i="4"/>
  <c r="J329" i="4"/>
  <c r="K329" i="4"/>
  <c r="B329" i="4"/>
  <c r="L329" i="4"/>
  <c r="M329" i="4"/>
  <c r="O327" i="4"/>
  <c r="F328" i="4"/>
  <c r="H328" i="4" s="1"/>
  <c r="O328" i="4" s="1"/>
  <c r="G328" i="4"/>
  <c r="G329" i="4" l="1"/>
  <c r="F329" i="4"/>
  <c r="H329" i="4" s="1"/>
  <c r="N329" i="4" s="1"/>
  <c r="E330" i="4"/>
  <c r="C331" i="4"/>
  <c r="M330" i="4"/>
  <c r="I330" i="4"/>
  <c r="L330" i="4"/>
  <c r="D330" i="4"/>
  <c r="B330" i="4"/>
  <c r="J330" i="4"/>
  <c r="K330" i="4"/>
  <c r="N328" i="4"/>
  <c r="C332" i="4" l="1"/>
  <c r="E331" i="4"/>
  <c r="I331" i="4"/>
  <c r="D331" i="4"/>
  <c r="L331" i="4"/>
  <c r="J331" i="4"/>
  <c r="B331" i="4"/>
  <c r="K331" i="4"/>
  <c r="M331" i="4"/>
  <c r="F330" i="4"/>
  <c r="H330" i="4" s="1"/>
  <c r="O330" i="4" s="1"/>
  <c r="G330" i="4"/>
  <c r="O329" i="4"/>
  <c r="N330" i="4" l="1"/>
  <c r="F331" i="4"/>
  <c r="H331" i="4" s="1"/>
  <c r="O331" i="4" s="1"/>
  <c r="G331" i="4"/>
  <c r="K332" i="4"/>
  <c r="D332" i="4"/>
  <c r="M332" i="4"/>
  <c r="L332" i="4"/>
  <c r="E332" i="4"/>
  <c r="C333" i="4"/>
  <c r="I332" i="4"/>
  <c r="J332" i="4"/>
  <c r="B332" i="4"/>
  <c r="B333" i="4" l="1"/>
  <c r="K333" i="4"/>
  <c r="L333" i="4"/>
  <c r="D333" i="4"/>
  <c r="M333" i="4"/>
  <c r="C334" i="4"/>
  <c r="E333" i="4"/>
  <c r="I333" i="4"/>
  <c r="J333" i="4"/>
  <c r="N331" i="4"/>
  <c r="G332" i="4"/>
  <c r="F332" i="4"/>
  <c r="H332" i="4" s="1"/>
  <c r="N332" i="4" l="1"/>
  <c r="O332" i="4"/>
  <c r="C335" i="4"/>
  <c r="I334" i="4"/>
  <c r="K334" i="4"/>
  <c r="D334" i="4"/>
  <c r="M334" i="4"/>
  <c r="B334" i="4"/>
  <c r="J334" i="4"/>
  <c r="E334" i="4"/>
  <c r="L334" i="4"/>
  <c r="G333" i="4"/>
  <c r="F333" i="4"/>
  <c r="H333" i="4" s="1"/>
  <c r="O333" i="4" l="1"/>
  <c r="N333" i="4"/>
  <c r="J335" i="4"/>
  <c r="B335" i="4"/>
  <c r="K335" i="4"/>
  <c r="M335" i="4"/>
  <c r="E335" i="4"/>
  <c r="C336" i="4"/>
  <c r="D335" i="4"/>
  <c r="L335" i="4"/>
  <c r="I335" i="4"/>
  <c r="F334" i="4"/>
  <c r="H334" i="4" s="1"/>
  <c r="G334" i="4"/>
  <c r="O334" i="4" l="1"/>
  <c r="N334" i="4"/>
  <c r="F335" i="4"/>
  <c r="H335" i="4" s="1"/>
  <c r="N335" i="4" s="1"/>
  <c r="G335" i="4"/>
  <c r="D336" i="4"/>
  <c r="M336" i="4"/>
  <c r="E336" i="4"/>
  <c r="B336" i="4"/>
  <c r="K336" i="4"/>
  <c r="C337" i="4"/>
  <c r="I336" i="4"/>
  <c r="J336" i="4"/>
  <c r="L336" i="4"/>
  <c r="F336" i="4" l="1"/>
  <c r="H336" i="4" s="1"/>
  <c r="G336" i="4"/>
  <c r="O335" i="4"/>
  <c r="B337" i="4"/>
  <c r="K337" i="4"/>
  <c r="L337" i="4"/>
  <c r="D337" i="4"/>
  <c r="M337" i="4"/>
  <c r="E337" i="4"/>
  <c r="C338" i="4"/>
  <c r="I337" i="4"/>
  <c r="J337" i="4"/>
  <c r="N336" i="4" l="1"/>
  <c r="O336" i="4"/>
  <c r="G337" i="4"/>
  <c r="F337" i="4"/>
  <c r="H337" i="4" s="1"/>
  <c r="O337" i="4" s="1"/>
  <c r="J338" i="4"/>
  <c r="D338" i="4"/>
  <c r="M338" i="4"/>
  <c r="E338" i="4"/>
  <c r="K338" i="4"/>
  <c r="C339" i="4"/>
  <c r="L338" i="4"/>
  <c r="I338" i="4"/>
  <c r="B338" i="4"/>
  <c r="N337" i="4" l="1"/>
  <c r="F338" i="4"/>
  <c r="H338" i="4" s="1"/>
  <c r="G338" i="4"/>
  <c r="L339" i="4"/>
  <c r="M339" i="4"/>
  <c r="E339" i="4"/>
  <c r="I339" i="4"/>
  <c r="C340" i="4"/>
  <c r="B339" i="4"/>
  <c r="J339" i="4"/>
  <c r="K339" i="4"/>
  <c r="D339" i="4"/>
  <c r="O338" i="4" l="1"/>
  <c r="N338" i="4"/>
  <c r="J340" i="4"/>
  <c r="K340" i="4"/>
  <c r="D340" i="4"/>
  <c r="L340" i="4"/>
  <c r="E340" i="4"/>
  <c r="M340" i="4"/>
  <c r="C341" i="4"/>
  <c r="I340" i="4"/>
  <c r="B340" i="4"/>
  <c r="G339" i="4"/>
  <c r="F339" i="4"/>
  <c r="H339" i="4" s="1"/>
  <c r="N339" i="4" s="1"/>
  <c r="O339" i="4" l="1"/>
  <c r="K341" i="4"/>
  <c r="D341" i="4"/>
  <c r="L341" i="4"/>
  <c r="I341" i="4"/>
  <c r="E341" i="4"/>
  <c r="B341" i="4"/>
  <c r="J341" i="4"/>
  <c r="M341" i="4"/>
  <c r="C342" i="4"/>
  <c r="G340" i="4"/>
  <c r="F340" i="4"/>
  <c r="H340" i="4" s="1"/>
  <c r="O340" i="4" l="1"/>
  <c r="N340" i="4"/>
  <c r="F341" i="4"/>
  <c r="H341" i="4" s="1"/>
  <c r="G341" i="4"/>
  <c r="J342" i="4"/>
  <c r="D342" i="4"/>
  <c r="L342" i="4"/>
  <c r="E342" i="4"/>
  <c r="M342" i="4"/>
  <c r="K342" i="4"/>
  <c r="I342" i="4"/>
  <c r="C343" i="4"/>
  <c r="B342" i="4"/>
  <c r="N341" i="4" l="1"/>
  <c r="O341" i="4"/>
  <c r="G342" i="4"/>
  <c r="F342" i="4"/>
  <c r="H342" i="4" s="1"/>
  <c r="N342" i="4" s="1"/>
  <c r="M343" i="4"/>
  <c r="E343" i="4"/>
  <c r="I343" i="4"/>
  <c r="C344" i="4"/>
  <c r="B343" i="4"/>
  <c r="J343" i="4"/>
  <c r="K343" i="4"/>
  <c r="D343" i="4"/>
  <c r="L343" i="4"/>
  <c r="J344" i="4" l="1"/>
  <c r="D344" i="4"/>
  <c r="L344" i="4"/>
  <c r="E344" i="4"/>
  <c r="B344" i="4"/>
  <c r="I344" i="4"/>
  <c r="K344" i="4"/>
  <c r="M344" i="4"/>
  <c r="C345" i="4"/>
  <c r="G343" i="4"/>
  <c r="F343" i="4"/>
  <c r="H343" i="4" s="1"/>
  <c r="O343" i="4" s="1"/>
  <c r="O342" i="4"/>
  <c r="N343" i="4" l="1"/>
  <c r="K345" i="4"/>
  <c r="L345" i="4"/>
  <c r="I345" i="4"/>
  <c r="E345" i="4"/>
  <c r="J345" i="4"/>
  <c r="C346" i="4"/>
  <c r="D345" i="4"/>
  <c r="M345" i="4"/>
  <c r="B345" i="4"/>
  <c r="G344" i="4"/>
  <c r="F344" i="4"/>
  <c r="H344" i="4" s="1"/>
  <c r="O344" i="4" s="1"/>
  <c r="F345" i="4" l="1"/>
  <c r="H345" i="4" s="1"/>
  <c r="N345" i="4" s="1"/>
  <c r="G345" i="4"/>
  <c r="N344" i="4"/>
  <c r="M346" i="4"/>
  <c r="K346" i="4"/>
  <c r="B346" i="4"/>
  <c r="J346" i="4"/>
  <c r="E346" i="4"/>
  <c r="C347" i="4"/>
  <c r="I346" i="4"/>
  <c r="D346" i="4"/>
  <c r="L346" i="4"/>
  <c r="F346" i="4" l="1"/>
  <c r="H346" i="4" s="1"/>
  <c r="G346" i="4"/>
  <c r="C348" i="4"/>
  <c r="J347" i="4"/>
  <c r="K347" i="4"/>
  <c r="M347" i="4"/>
  <c r="E347" i="4"/>
  <c r="B347" i="4"/>
  <c r="I347" i="4"/>
  <c r="D347" i="4"/>
  <c r="L347" i="4"/>
  <c r="O345" i="4"/>
  <c r="O346" i="4" l="1"/>
  <c r="N346" i="4"/>
  <c r="C349" i="4"/>
  <c r="J348" i="4"/>
  <c r="K348" i="4"/>
  <c r="D348" i="4"/>
  <c r="L348" i="4"/>
  <c r="E348" i="4"/>
  <c r="I348" i="4"/>
  <c r="B348" i="4"/>
  <c r="M348" i="4"/>
  <c r="F347" i="4"/>
  <c r="H347" i="4" s="1"/>
  <c r="G347" i="4"/>
  <c r="N347" i="4" l="1"/>
  <c r="O347" i="4"/>
  <c r="J349" i="4"/>
  <c r="K349" i="4"/>
  <c r="D349" i="4"/>
  <c r="C350" i="4"/>
  <c r="L349" i="4"/>
  <c r="M349" i="4"/>
  <c r="I349" i="4"/>
  <c r="B349" i="4"/>
  <c r="E349" i="4"/>
  <c r="G348" i="4"/>
  <c r="F348" i="4"/>
  <c r="H348" i="4" s="1"/>
  <c r="N348" i="4" s="1"/>
  <c r="E350" i="4" l="1"/>
  <c r="I350" i="4"/>
  <c r="D350" i="4"/>
  <c r="C351" i="4"/>
  <c r="L350" i="4"/>
  <c r="M350" i="4"/>
  <c r="K350" i="4"/>
  <c r="J350" i="4"/>
  <c r="B350" i="4"/>
  <c r="O348" i="4"/>
  <c r="F349" i="4"/>
  <c r="H349" i="4" s="1"/>
  <c r="G349" i="4"/>
  <c r="O349" i="4" l="1"/>
  <c r="N349" i="4"/>
  <c r="K351" i="4"/>
  <c r="M351" i="4"/>
  <c r="J351" i="4"/>
  <c r="D351" i="4"/>
  <c r="E351" i="4"/>
  <c r="I351" i="4"/>
  <c r="L351" i="4"/>
  <c r="B351" i="4"/>
  <c r="C352" i="4"/>
  <c r="G350" i="4"/>
  <c r="F350" i="4"/>
  <c r="H350" i="4" s="1"/>
  <c r="N350" i="4" s="1"/>
  <c r="G351" i="4" l="1"/>
  <c r="F351" i="4"/>
  <c r="H351" i="4" s="1"/>
  <c r="N351" i="4" s="1"/>
  <c r="D352" i="4"/>
  <c r="M352" i="4"/>
  <c r="E352" i="4"/>
  <c r="C353" i="4"/>
  <c r="B352" i="4"/>
  <c r="J352" i="4"/>
  <c r="I352" i="4"/>
  <c r="K352" i="4"/>
  <c r="L352" i="4"/>
  <c r="O350" i="4"/>
  <c r="G352" i="4" l="1"/>
  <c r="F352" i="4"/>
  <c r="H352" i="4" s="1"/>
  <c r="O352" i="4" s="1"/>
  <c r="O351" i="4"/>
  <c r="L353" i="4"/>
  <c r="M353" i="4"/>
  <c r="J353" i="4"/>
  <c r="D353" i="4"/>
  <c r="I353" i="4"/>
  <c r="C354" i="4"/>
  <c r="K353" i="4"/>
  <c r="B353" i="4"/>
  <c r="E353" i="4"/>
  <c r="B354" i="4" l="1"/>
  <c r="L354" i="4"/>
  <c r="M354" i="4"/>
  <c r="K354" i="4"/>
  <c r="I354" i="4"/>
  <c r="C355" i="4"/>
  <c r="J354" i="4"/>
  <c r="D354" i="4"/>
  <c r="E354" i="4"/>
  <c r="N352" i="4"/>
  <c r="F353" i="4"/>
  <c r="H353" i="4" s="1"/>
  <c r="G353" i="4"/>
  <c r="N353" i="4" l="1"/>
  <c r="O353" i="4"/>
  <c r="E355" i="4"/>
  <c r="K355" i="4"/>
  <c r="C356" i="4"/>
  <c r="B355" i="4"/>
  <c r="J355" i="4"/>
  <c r="D355" i="4"/>
  <c r="L355" i="4"/>
  <c r="M355" i="4"/>
  <c r="I355" i="4"/>
  <c r="G354" i="4"/>
  <c r="F354" i="4"/>
  <c r="H354" i="4" s="1"/>
  <c r="N354" i="4" s="1"/>
  <c r="L356" i="4" l="1"/>
  <c r="D356" i="4"/>
  <c r="I356" i="4"/>
  <c r="K356" i="4"/>
  <c r="E356" i="4"/>
  <c r="C357" i="4"/>
  <c r="B356" i="4"/>
  <c r="J356" i="4"/>
  <c r="M356" i="4"/>
  <c r="O354" i="4"/>
  <c r="F355" i="4"/>
  <c r="H355" i="4" s="1"/>
  <c r="G355" i="4"/>
  <c r="O355" i="4" l="1"/>
  <c r="N355" i="4"/>
  <c r="K357" i="4"/>
  <c r="M357" i="4"/>
  <c r="D357" i="4"/>
  <c r="E357" i="4"/>
  <c r="L357" i="4"/>
  <c r="I357" i="4"/>
  <c r="C358" i="4"/>
  <c r="J357" i="4"/>
  <c r="B357" i="4"/>
  <c r="G356" i="4"/>
  <c r="F356" i="4"/>
  <c r="H356" i="4" s="1"/>
  <c r="O356" i="4" s="1"/>
  <c r="I358" i="4" l="1"/>
  <c r="K358" i="4"/>
  <c r="C359" i="4"/>
  <c r="B358" i="4"/>
  <c r="J358" i="4"/>
  <c r="L358" i="4"/>
  <c r="D358" i="4"/>
  <c r="E358" i="4"/>
  <c r="M358" i="4"/>
  <c r="N356" i="4"/>
  <c r="F357" i="4"/>
  <c r="H357" i="4" s="1"/>
  <c r="N357" i="4" s="1"/>
  <c r="G357" i="4"/>
  <c r="O357" i="4" l="1"/>
  <c r="G358" i="4"/>
  <c r="F358" i="4"/>
  <c r="H358" i="4" s="1"/>
  <c r="C360" i="4"/>
  <c r="B359" i="4"/>
  <c r="D359" i="4"/>
  <c r="J359" i="4"/>
  <c r="E359" i="4"/>
  <c r="M359" i="4"/>
  <c r="K359" i="4"/>
  <c r="L359" i="4"/>
  <c r="I359" i="4"/>
  <c r="N358" i="4" l="1"/>
  <c r="O358" i="4"/>
  <c r="G359" i="4"/>
  <c r="F359" i="4"/>
  <c r="H359" i="4" s="1"/>
  <c r="O359" i="4" s="1"/>
  <c r="J360" i="4"/>
  <c r="K360" i="4"/>
  <c r="I360" i="4"/>
  <c r="D360" i="4"/>
  <c r="L360" i="4"/>
  <c r="M360" i="4"/>
  <c r="E360" i="4"/>
  <c r="C361" i="4"/>
  <c r="B360" i="4"/>
  <c r="M361" i="4" l="1"/>
  <c r="D361" i="4"/>
  <c r="C362" i="4"/>
  <c r="B361" i="4"/>
  <c r="J361" i="4"/>
  <c r="K361" i="4"/>
  <c r="I361" i="4"/>
  <c r="E361" i="4"/>
  <c r="L361" i="4"/>
  <c r="G360" i="4"/>
  <c r="F360" i="4"/>
  <c r="H360" i="4" s="1"/>
  <c r="N359" i="4"/>
  <c r="N360" i="4" l="1"/>
  <c r="O360" i="4"/>
  <c r="F361" i="4"/>
  <c r="H361" i="4" s="1"/>
  <c r="O361" i="4" s="1"/>
  <c r="G361" i="4"/>
  <c r="E362" i="4"/>
  <c r="D362" i="4"/>
  <c r="M362" i="4"/>
  <c r="I362" i="4"/>
  <c r="C363" i="4"/>
  <c r="L362" i="4"/>
  <c r="B362" i="4"/>
  <c r="J362" i="4"/>
  <c r="K362" i="4"/>
  <c r="N361" i="4" l="1"/>
  <c r="G362" i="4"/>
  <c r="F362" i="4"/>
  <c r="H362" i="4" s="1"/>
  <c r="O362" i="4" s="1"/>
  <c r="J363" i="4"/>
  <c r="C364" i="4"/>
  <c r="K363" i="4"/>
  <c r="E363" i="4"/>
  <c r="D363" i="4"/>
  <c r="L363" i="4"/>
  <c r="I363" i="4"/>
  <c r="B363" i="4"/>
  <c r="M363" i="4"/>
  <c r="C365" i="4" l="1"/>
  <c r="B364" i="4"/>
  <c r="E364" i="4"/>
  <c r="J364" i="4"/>
  <c r="L364" i="4"/>
  <c r="M364" i="4"/>
  <c r="K364" i="4"/>
  <c r="D364" i="4"/>
  <c r="I364" i="4"/>
  <c r="N362" i="4"/>
  <c r="F363" i="4"/>
  <c r="H363" i="4" s="1"/>
  <c r="G363" i="4"/>
  <c r="O363" i="4" l="1"/>
  <c r="N363" i="4"/>
  <c r="F364" i="4"/>
  <c r="H364" i="4" s="1"/>
  <c r="O364" i="4" s="1"/>
  <c r="G364" i="4"/>
  <c r="J365" i="4"/>
  <c r="L365" i="4"/>
  <c r="C366" i="4"/>
  <c r="E365" i="4"/>
  <c r="I365" i="4"/>
  <c r="K365" i="4"/>
  <c r="D365" i="4"/>
  <c r="M365" i="4"/>
  <c r="B365" i="4"/>
  <c r="F365" i="4" l="1"/>
  <c r="H365" i="4" s="1"/>
  <c r="G365" i="4"/>
  <c r="E366" i="4"/>
  <c r="B366" i="4"/>
  <c r="M366" i="4"/>
  <c r="K366" i="4"/>
  <c r="I366" i="4"/>
  <c r="J366" i="4"/>
  <c r="D366" i="4"/>
  <c r="C367" i="4"/>
  <c r="L366" i="4"/>
  <c r="N364" i="4"/>
  <c r="O365" i="4" l="1"/>
  <c r="N365" i="4"/>
  <c r="F366" i="4"/>
  <c r="H366" i="4" s="1"/>
  <c r="N366" i="4" s="1"/>
  <c r="G366" i="4"/>
  <c r="D367" i="4"/>
  <c r="L367" i="4"/>
  <c r="M367" i="4"/>
  <c r="I367" i="4"/>
  <c r="B367" i="4"/>
  <c r="E367" i="4"/>
  <c r="C368" i="4"/>
  <c r="J367" i="4"/>
  <c r="K367" i="4"/>
  <c r="O366" i="4" l="1"/>
  <c r="B368" i="4"/>
  <c r="J368" i="4"/>
  <c r="K368" i="4"/>
  <c r="D368" i="4"/>
  <c r="M368" i="4"/>
  <c r="L368" i="4"/>
  <c r="E368" i="4"/>
  <c r="C369" i="4"/>
  <c r="I368" i="4"/>
  <c r="G367" i="4"/>
  <c r="F367" i="4"/>
  <c r="H367" i="4" s="1"/>
  <c r="N367" i="4" s="1"/>
  <c r="O367" i="4" l="1"/>
  <c r="D369" i="4"/>
  <c r="L369" i="4"/>
  <c r="B369" i="4"/>
  <c r="J369" i="4"/>
  <c r="I369" i="4"/>
  <c r="E369" i="4"/>
  <c r="C370" i="4"/>
  <c r="M369" i="4"/>
  <c r="K369" i="4"/>
  <c r="F368" i="4"/>
  <c r="H368" i="4" s="1"/>
  <c r="O368" i="4" s="1"/>
  <c r="G368" i="4"/>
  <c r="F369" i="4" l="1"/>
  <c r="H369" i="4" s="1"/>
  <c r="G369" i="4"/>
  <c r="N368" i="4"/>
  <c r="D370" i="4"/>
  <c r="L370" i="4"/>
  <c r="K370" i="4"/>
  <c r="C371" i="4"/>
  <c r="I370" i="4"/>
  <c r="E370" i="4"/>
  <c r="M370" i="4"/>
  <c r="J370" i="4"/>
  <c r="B370" i="4"/>
  <c r="N369" i="4" l="1"/>
  <c r="O369" i="4"/>
  <c r="M371" i="4"/>
  <c r="I371" i="4"/>
  <c r="D371" i="4"/>
  <c r="C372" i="4"/>
  <c r="J371" i="4"/>
  <c r="K371" i="4"/>
  <c r="B371" i="4"/>
  <c r="E371" i="4"/>
  <c r="L371" i="4"/>
  <c r="G370" i="4"/>
  <c r="F370" i="4"/>
  <c r="H370" i="4" s="1"/>
  <c r="O370" i="4" s="1"/>
  <c r="N370" i="4" l="1"/>
  <c r="G371" i="4"/>
  <c r="F371" i="4"/>
  <c r="H371" i="4" s="1"/>
  <c r="N371" i="4" s="1"/>
  <c r="L372" i="4"/>
  <c r="E372" i="4"/>
  <c r="J372" i="4"/>
  <c r="B372" i="4"/>
  <c r="M372" i="4"/>
  <c r="I372" i="4"/>
  <c r="C373" i="4"/>
  <c r="K372" i="4"/>
  <c r="D372" i="4"/>
  <c r="O371" i="4" l="1"/>
  <c r="G372" i="4"/>
  <c r="F372" i="4"/>
  <c r="H372" i="4" s="1"/>
  <c r="B373" i="4"/>
  <c r="J373" i="4"/>
  <c r="D373" i="4"/>
  <c r="K373" i="4"/>
  <c r="I373" i="4"/>
  <c r="L373" i="4"/>
  <c r="E373" i="4"/>
  <c r="M373" i="4"/>
  <c r="N372" i="4" l="1"/>
  <c r="O372" i="4"/>
  <c r="G373" i="4"/>
  <c r="F373" i="4"/>
  <c r="H373" i="4" s="1"/>
  <c r="N373" i="4" s="1"/>
  <c r="N375" i="4" l="1"/>
  <c r="N3" i="4" s="1"/>
  <c r="K35" i="3" s="1"/>
  <c r="O373" i="4"/>
  <c r="O375" i="4" s="1"/>
  <c r="O3" i="4" s="1"/>
  <c r="S35" i="3" s="1"/>
  <c r="B54" i="3" l="1"/>
  <c r="K54" i="3"/>
  <c r="AH21" i="4"/>
  <c r="K36" i="3"/>
  <c r="K50" i="3"/>
  <c r="K48" i="3"/>
  <c r="X63" i="3"/>
  <c r="O1" i="4" s="1"/>
  <c r="K55" i="3"/>
  <c r="B55" i="3"/>
  <c r="S54" i="3" l="1"/>
  <c r="S58" i="3" s="1"/>
  <c r="B58" i="3"/>
  <c r="S55" i="3"/>
  <c r="S44" i="3"/>
  <c r="B59" i="3"/>
  <c r="K44" i="3"/>
  <c r="K58" i="3" l="1"/>
</calcChain>
</file>

<file path=xl/sharedStrings.xml><?xml version="1.0" encoding="utf-8"?>
<sst xmlns="http://schemas.openxmlformats.org/spreadsheetml/2006/main" count="16681" uniqueCount="180">
  <si>
    <t>Dit formulier gaat uit van de wettelijke schoolvakanties zoals gepubliceerd op www.schoolvakanties-nederland.nl</t>
  </si>
  <si>
    <t>Vakantiesperiodes, Feestdagen, Extra vrij en Toch werkdag</t>
  </si>
  <si>
    <t xml:space="preserve">- onbetaald OSV (indien van toepassing): idem </t>
  </si>
  <si>
    <t>- betaald OSV (indien van toepassing): de klokuren invullen bij de dag waarop de medewerker verlof geniet</t>
  </si>
  <si>
    <t>- huidige rooster (op basis van het rooster dat geldt vóór de opname van OSV. Eventuele toekomstige wtf verlaging niet meenemen)</t>
  </si>
  <si>
    <r>
      <rPr>
        <b/>
        <sz val="9"/>
        <color theme="1"/>
        <rFont val="Arial"/>
        <family val="2"/>
      </rPr>
      <t>Klokuren</t>
    </r>
    <r>
      <rPr>
        <sz val="9"/>
        <color theme="1"/>
        <rFont val="Arial"/>
        <family val="2"/>
      </rPr>
      <t xml:space="preserve"> per dag invullen bij:</t>
    </r>
  </si>
  <si>
    <t>4. Opname verlof over de week</t>
  </si>
  <si>
    <t>graag een nieuw formulier invullen.</t>
  </si>
  <si>
    <t>In te vullen OSV periode maximaal over één schooljaar. Is het verlof over meerdere schooljaren dan voor het 2e schooljaar</t>
  </si>
  <si>
    <t xml:space="preserve">datum einde verlof: de laatste dag van het verlof moet ingevuld worden. </t>
  </si>
  <si>
    <t>datum ingang verlof: vul de eerste datum van het verlof in</t>
  </si>
  <si>
    <t>3. Ouderschapsverlof</t>
  </si>
  <si>
    <t>maximaal 3 dagen (on)betaald ouderschapsverlof op te nemen. De uren van deze 3 dagen moeten hier dus ook ingevuld worden.</t>
  </si>
  <si>
    <t>van een eventueel genoten vaderschapsverlof. Partners/vaders hebben het recht om naast de 2 dagen betaald verlof (art. 8.7 lid 1L) ook</t>
  </si>
  <si>
    <t>geef hier het eerder genoten OSV aan in klokuren voor het kind waar de aanvraag betrekking op heeft. Vul hier ook de uren in</t>
  </si>
  <si>
    <t xml:space="preserve">Eerder genoten OSV: </t>
  </si>
  <si>
    <r>
      <rPr>
        <sz val="9"/>
        <color indexed="8"/>
        <rFont val="Arial"/>
        <family val="2"/>
      </rPr>
      <t>geboortedatum</t>
    </r>
    <r>
      <rPr>
        <sz val="9"/>
        <rFont val="Arial"/>
        <family val="2"/>
      </rPr>
      <t>: geboortedatum van het kind waar u de aanvraag voor doet</t>
    </r>
  </si>
  <si>
    <r>
      <rPr>
        <sz val="9"/>
        <color indexed="8"/>
        <rFont val="Arial"/>
        <family val="2"/>
      </rPr>
      <t>naam</t>
    </r>
    <r>
      <rPr>
        <sz val="9"/>
        <rFont val="Arial"/>
        <family val="2"/>
      </rPr>
      <t>: naam van het kind waarvoor u de aanvraag doet</t>
    </r>
  </si>
  <si>
    <t>2. Gegevens van het kind waar aanvraag betrekking op heeft:</t>
  </si>
  <si>
    <t>Indien de werknemer na verlof minder wil gaan werken, vul dan die lagere werktijdfactor in. Dan hoeft er achteraf niet te worden terugbetaald.</t>
  </si>
  <si>
    <r>
      <rPr>
        <sz val="9"/>
        <color indexed="8"/>
        <rFont val="Arial"/>
        <family val="2"/>
      </rPr>
      <t>werktijdfactor inclusief OSV</t>
    </r>
    <r>
      <rPr>
        <sz val="9"/>
        <rFont val="Arial"/>
        <family val="2"/>
      </rPr>
      <t xml:space="preserve">: vul hier de werktijdfactor in van de medewerker (inclusief eventuele verloven). </t>
    </r>
  </si>
  <si>
    <r>
      <t>Personeelsnummer</t>
    </r>
    <r>
      <rPr>
        <sz val="9"/>
        <rFont val="Arial"/>
        <family val="2"/>
      </rPr>
      <t>: het personeelsnummer van de medewerker in Afas</t>
    </r>
  </si>
  <si>
    <r>
      <rPr>
        <sz val="9"/>
        <color indexed="8"/>
        <rFont val="Arial"/>
        <family val="2"/>
      </rPr>
      <t>naam aanvrager</t>
    </r>
    <r>
      <rPr>
        <sz val="9"/>
        <rFont val="Arial"/>
        <family val="2"/>
      </rPr>
      <t>: bij gehuwde vrouwen ook de meisjesnaam vermelden</t>
    </r>
  </si>
  <si>
    <r>
      <rPr>
        <sz val="9"/>
        <color indexed="8"/>
        <rFont val="Arial"/>
        <family val="2"/>
      </rPr>
      <t>werkgever- en brinnummer</t>
    </r>
    <r>
      <rPr>
        <sz val="9"/>
        <rFont val="Arial"/>
        <family val="2"/>
      </rPr>
      <t>: het 5-cijferig 'DUO-nummer' en het brinnummer van de school bestaande uit 2 cijfers + 2 letter</t>
    </r>
  </si>
  <si>
    <r>
      <t>1</t>
    </r>
    <r>
      <rPr>
        <b/>
        <sz val="9"/>
        <color indexed="8"/>
        <rFont val="Arial"/>
        <family val="2"/>
      </rPr>
      <t>. Algemene gegevens</t>
    </r>
    <r>
      <rPr>
        <sz val="9"/>
        <rFont val="Arial"/>
        <family val="2"/>
      </rPr>
      <t>:</t>
    </r>
  </si>
  <si>
    <r>
      <t xml:space="preserve">Bij alle uren worden </t>
    </r>
    <r>
      <rPr>
        <b/>
        <sz val="9"/>
        <color theme="1"/>
        <rFont val="Arial"/>
        <family val="2"/>
      </rPr>
      <t>KLOKUREN</t>
    </r>
    <r>
      <rPr>
        <sz val="9"/>
        <color theme="1"/>
        <rFont val="Arial"/>
        <family val="2"/>
      </rPr>
      <t xml:space="preserve"> bedoeld (decimaal invullen: 8 uur en 30 minuten invullen als </t>
    </r>
    <r>
      <rPr>
        <b/>
        <sz val="9"/>
        <color theme="1"/>
        <rFont val="Arial"/>
        <family val="2"/>
      </rPr>
      <t>8,5</t>
    </r>
    <r>
      <rPr>
        <sz val="9"/>
        <color theme="1"/>
        <rFont val="Arial"/>
        <family val="2"/>
      </rPr>
      <t>)</t>
    </r>
  </si>
  <si>
    <r>
      <t xml:space="preserve">Een datum invullen als: </t>
    </r>
    <r>
      <rPr>
        <b/>
        <sz val="9"/>
        <color theme="1"/>
        <rFont val="Arial"/>
        <family val="2"/>
      </rPr>
      <t>dd-mm-jjjj</t>
    </r>
  </si>
  <si>
    <t>het kopje 'Vakantiesperiodes, Feestdagen, Extra vrij en Toch werkdag'.</t>
  </si>
  <si>
    <t xml:space="preserve">Indien er extra vakantie is of indien er juist meer gewerkt wordt, dan kunnen die dagen onderaan ingevuld worden bij </t>
  </si>
  <si>
    <t>Het formulier houdt rekening met de wettelijk vastgesteld schoolvakanties zoals gepubliceerd op www.schoolvakanties-nederland.nl</t>
  </si>
  <si>
    <t>datum</t>
  </si>
  <si>
    <t>Handtekening aanvrager:</t>
  </si>
  <si>
    <t>Handtekening werkgever:</t>
  </si>
  <si>
    <t>zoals genoemd in art. 8.21 lid 3, 4 en 5.</t>
  </si>
  <si>
    <t>Aanvrager verklaart te voldoen aan de voorwaarden genoemd in de CAO-PO artikel 8.19 t/m 8.21 en op de hoogte te zijn van de terugbetalingsverplichting</t>
  </si>
  <si>
    <t>5.</t>
  </si>
  <si>
    <t>Totaal opgenomen uren Onbetaald OSV</t>
  </si>
  <si>
    <t>Totaal opgenomen uren Betaald OSV</t>
  </si>
  <si>
    <t>Totaal opgenomen uren OSV (betaald &amp; onbetaald)</t>
  </si>
  <si>
    <t>Restant uren Onbetaald OSV</t>
  </si>
  <si>
    <t>Restant uren Betaald OSV</t>
  </si>
  <si>
    <t>Restant uren OSV (betaald &amp; onbetaald)</t>
  </si>
  <si>
    <t>Ten behoeve van vervolg-aanvraag</t>
  </si>
  <si>
    <t>uren</t>
  </si>
  <si>
    <t>totaal</t>
  </si>
  <si>
    <t>vr</t>
  </si>
  <si>
    <t>do</t>
  </si>
  <si>
    <t>wo</t>
  </si>
  <si>
    <t>di</t>
  </si>
  <si>
    <t>ma</t>
  </si>
  <si>
    <t>Onbetaald OSV</t>
  </si>
  <si>
    <t>Betaald OSV</t>
  </si>
  <si>
    <t>Huidig rooster</t>
  </si>
  <si>
    <t>Huidig rooster indien geen verlof</t>
  </si>
  <si>
    <t>Opname verlof over de week: (klokuren per dag in vullen in decimalen, bijvoorbeeld: 8,25 = 8 uur en 15 minuten)</t>
  </si>
  <si>
    <t>4.</t>
  </si>
  <si>
    <t>3.</t>
  </si>
  <si>
    <t>Totaal eerder opgenomen uren OSV (incl eventueel max 3 dagen vaderschapsverlof)</t>
  </si>
  <si>
    <t>Nee</t>
  </si>
  <si>
    <t>2.</t>
  </si>
  <si>
    <t>1.</t>
  </si>
  <si>
    <t>VerlofTmUiterlijk</t>
  </si>
  <si>
    <t>VerlofVroegst</t>
  </si>
  <si>
    <t>Tm ivm bekende vakanties</t>
  </si>
  <si>
    <t>Vanaf ivm bekende vakanties</t>
  </si>
  <si>
    <t>LaatsteDagSchooljaar</t>
  </si>
  <si>
    <t>EersteDagSchooljaarVandaag</t>
  </si>
  <si>
    <t>EersteDagSchooljaar</t>
  </si>
  <si>
    <t>Voor8jaar</t>
  </si>
  <si>
    <t>deel van maand is berekend op basis van werkdagen in periode gedeeld door totaal aantal werkdagen in de maand</t>
  </si>
  <si>
    <t>Waarde B</t>
  </si>
  <si>
    <t>Waarde A</t>
  </si>
  <si>
    <t>totaal mnd</t>
  </si>
  <si>
    <t>tussen mnd</t>
  </si>
  <si>
    <t>ltst mnd</t>
  </si>
  <si>
    <t>1st mnd</t>
  </si>
  <si>
    <t>laatste</t>
  </si>
  <si>
    <t>ingang</t>
  </si>
  <si>
    <t>OOV</t>
  </si>
  <si>
    <t>BOV</t>
  </si>
  <si>
    <t>uren onbetaald OV</t>
  </si>
  <si>
    <t>uren betaald OV</t>
  </si>
  <si>
    <t>is OOV periode</t>
  </si>
  <si>
    <t>is BOV periode</t>
  </si>
  <si>
    <t>is Wel werkdag dus OV</t>
  </si>
  <si>
    <t>is Extra Vak.dag</t>
  </si>
  <si>
    <t>is Feestdag</t>
  </si>
  <si>
    <t>is Vakantie</t>
  </si>
  <si>
    <t>omschrijving vakantie</t>
  </si>
  <si>
    <t>vakantie tot en met</t>
  </si>
  <si>
    <t>vakantie vanaf</t>
  </si>
  <si>
    <t>onbet OV</t>
  </si>
  <si>
    <t>betaald OV</t>
  </si>
  <si>
    <t>laatste dag</t>
  </si>
  <si>
    <t>=====</t>
  </si>
  <si>
    <t>2e kerstdag</t>
  </si>
  <si>
    <t>1e kerstdag</t>
  </si>
  <si>
    <t>2e pinksterdag</t>
  </si>
  <si>
    <t>1e pinksterdag</t>
  </si>
  <si>
    <t>vrijdag na hemelvaart</t>
  </si>
  <si>
    <t>hemelvaart</t>
  </si>
  <si>
    <t>bevrijdingsdag</t>
  </si>
  <si>
    <t>koningsdag</t>
  </si>
  <si>
    <t>2e paasdag</t>
  </si>
  <si>
    <t>1e paasdag</t>
  </si>
  <si>
    <t>goede vrijdag</t>
  </si>
  <si>
    <t>aswoensdag</t>
  </si>
  <si>
    <t>carnaval</t>
  </si>
  <si>
    <t>Kerst</t>
  </si>
  <si>
    <t>Herfst</t>
  </si>
  <si>
    <t>nieuwjaar</t>
  </si>
  <si>
    <t>Zomer</t>
  </si>
  <si>
    <t>Mei</t>
  </si>
  <si>
    <t>Voorjaar</t>
  </si>
  <si>
    <t>tm</t>
  </si>
  <si>
    <t>vanaf</t>
  </si>
  <si>
    <t>indexnr:</t>
  </si>
  <si>
    <t>Vakanties PO Zuid</t>
  </si>
  <si>
    <t>vak. Aanv. 1e Schooljr</t>
  </si>
  <si>
    <t>Vakanties in schooljaar(/jaren)</t>
  </si>
  <si>
    <t>Info van internet</t>
  </si>
  <si>
    <t>Afwijkende vakantiedagen of feestdagen kunnen op aanvraagformulier ook onderaan in het schema opgegeven worden:</t>
  </si>
  <si>
    <t>of studiedagen terwijl de leerlingen vakantie hebben.</t>
  </si>
  <si>
    <t>- je kunt hier alleen de begin en einddatum aanpassen. Je kunt hier geen vakanties toevoegen of verwijderen.</t>
  </si>
  <si>
    <t>- vakantieperiodes moeten oplopend gesorteerd blijven en er mag geen overlap ontstaan.</t>
  </si>
  <si>
    <t>- welke dagen voor iedereen vrij zijn (dus geen genoten ouderschapverlof).  B.v. vrij op 6 december.</t>
  </si>
  <si>
    <t>- welke dagen toch gewerkt wordt (dan wordt wel ouderschapverlof geteld indien het overeenkomt met verlofrooster).  B.v. wel werken op Goede Vrijdag.</t>
  </si>
  <si>
    <t>Door ondertekening verklaren aanvrager en werkgever akkoord te zijn met de in de aanvraag vermelde gegevens.</t>
  </si>
  <si>
    <t>Ouderschapsverlof Primair Onderwijs</t>
  </si>
  <si>
    <t>SCHOOLJAAR</t>
  </si>
  <si>
    <t>AANVRAAGFORMULIER</t>
  </si>
  <si>
    <t>GEGEVENS AANVRAGER</t>
  </si>
  <si>
    <t>Werkgever- en brinnummer:</t>
  </si>
  <si>
    <t>Naam aanvrager:</t>
  </si>
  <si>
    <t>Personeelsnummer:</t>
  </si>
  <si>
    <t>Werktijdfactor incl OSV bij start verlof</t>
  </si>
  <si>
    <t>Wijzigt werktijdfactor na verlof?</t>
  </si>
  <si>
    <r>
      <t xml:space="preserve">TOTAAL TOEGESTANE UREN OSV </t>
    </r>
    <r>
      <rPr>
        <sz val="9"/>
        <rFont val="Arial"/>
        <family val="2"/>
      </rPr>
      <t>(betaald &amp; onbetaald)</t>
    </r>
  </si>
  <si>
    <t>UREN BETAALD OSV</t>
  </si>
  <si>
    <t>UREN ONBETAALD OSV</t>
  </si>
  <si>
    <t xml:space="preserve">GEGEVENS KIND </t>
  </si>
  <si>
    <t>Naam:</t>
  </si>
  <si>
    <t>Geboortedatum:</t>
  </si>
  <si>
    <t>Heeft u eerder ouderschapsverlof genoten voor bovenvermeld kind? (geldt ook voor eventueel genoten vaderschapsverlof van max 3 dagen)</t>
  </si>
  <si>
    <t>OUDERSCHAPSVERLOF</t>
  </si>
  <si>
    <t>BETAALD OSV</t>
  </si>
  <si>
    <t>ONBETAALD OSV</t>
  </si>
  <si>
    <t>Datum aanvang verlof: (eerste dag verlof)</t>
  </si>
  <si>
    <t>Datum einde verlof: (laatste dag verlof)</t>
  </si>
  <si>
    <t>Omvang verlof in klokuren:</t>
  </si>
  <si>
    <r>
      <rPr>
        <b/>
        <sz val="10"/>
        <rFont val="Arial"/>
        <family val="2"/>
      </rPr>
      <t xml:space="preserve">OPNAME VERLOF OVER DE WEEK </t>
    </r>
    <r>
      <rPr>
        <sz val="10"/>
        <rFont val="Arial"/>
        <family val="2"/>
      </rPr>
      <t xml:space="preserve"> (klokuren per dag)</t>
    </r>
  </si>
  <si>
    <t>TEN BEHOEVE VAN SALARISADMINISTRATIE</t>
  </si>
  <si>
    <t>TEN BEHOEVE VAN VERVOLGAANVRAAG</t>
  </si>
  <si>
    <t>VAKANTIEPERIODES / FEESTDAGEN / EXTRA VRIJ / TOCH WERKDAG</t>
  </si>
  <si>
    <t>VAKANTIES</t>
  </si>
  <si>
    <t>FEESTDAGEN</t>
  </si>
  <si>
    <r>
      <t>WEL WERKDAG</t>
    </r>
    <r>
      <rPr>
        <sz val="10"/>
        <color rgb="FF41A336"/>
        <rFont val="Arial"/>
        <family val="2"/>
      </rPr>
      <t xml:space="preserve"> (DUS WEL OUDERSCHAPSVERLOF)</t>
    </r>
  </si>
  <si>
    <t>VAKANTIE</t>
  </si>
  <si>
    <t>BEGINDATUM</t>
  </si>
  <si>
    <t>EINDDATUM</t>
  </si>
  <si>
    <t>DATUM</t>
  </si>
  <si>
    <t>OMSCHRIJVING</t>
  </si>
  <si>
    <t>ONDERTEKENING</t>
  </si>
  <si>
    <r>
      <t>EXTRA VAKANTIE</t>
    </r>
    <r>
      <rPr>
        <sz val="10"/>
        <color rgb="FF41A336"/>
        <rFont val="Arial"/>
        <family val="2"/>
      </rPr>
      <t xml:space="preserve"> (DUS GEEN OUDERSCHAPSVERLOF)</t>
    </r>
  </si>
  <si>
    <t xml:space="preserve">De lichtgroene velden moeten gevuld worden. </t>
  </si>
  <si>
    <t>TOELICHTING INVULLEN "AANVRAAGFORMULIER OUDERSCHAPSVERLOF"</t>
  </si>
  <si>
    <t>Afwijkende vakantie</t>
  </si>
  <si>
    <t>Naam ondertekenaar</t>
  </si>
  <si>
    <t>Graag de lichtgroene velden invullen.</t>
  </si>
  <si>
    <t>carnaval ma</t>
  </si>
  <si>
    <t>carnaval di</t>
  </si>
  <si>
    <t>hoeveelste</t>
  </si>
  <si>
    <t>index</t>
  </si>
  <si>
    <t>Pos</t>
  </si>
  <si>
    <t>Index</t>
  </si>
  <si>
    <t>Feestdagen in schooljaar</t>
  </si>
  <si>
    <t>0= niet feestdag</t>
  </si>
  <si>
    <t>1= wel feestdag</t>
  </si>
  <si>
    <t>Ook de feestdagen worden automatisch gevuld. Kies de feestdagen in tabblad "Vakantie-Feestdagen"</t>
  </si>
  <si>
    <t>Afwijkende standaard schoolvakantie kan op tab " Vakantie-Feestdagen"  in het lichtgroene blok opgegeven worden. Dit is meestal alleen de meivakantie.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</si>
</sst>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yyyy"/>
    <numFmt numFmtId="165" formatCode="General\ &quot;uur&quot;"/>
    <numFmt numFmtId="166" formatCode="0.00\ &quot;uur&quot;"/>
    <numFmt numFmtId="167" formatCode="0.00\ \ &quot;uur&quot;"/>
    <numFmt numFmtId="168" formatCode="&quot;over&quot;\ \ 0.00\ \ &quot;uur&quot;"/>
    <numFmt numFmtId="169" formatCode="0.00\ \ %"/>
    <numFmt numFmtId="170" formatCode="0.00\ %"/>
    <numFmt numFmtId="171" formatCode="0.0000"/>
    <numFmt numFmtId="172" formatCode="ddd"/>
    <numFmt numFmtId="173" formatCode="ddd;;;@"/>
    <numFmt numFmtId="174" formatCode="dd/mm/yyyy"/>
  </numFmts>
  <fonts count="3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i/>
      <sz val="9"/>
      <color theme="1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5"/>
      <color rgb="FFB92DB9"/>
      <name val="Arial"/>
      <family val="2"/>
    </font>
    <font>
      <b/>
      <sz val="15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8"/>
      <color rgb="FFFF0000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0"/>
      <color theme="3" tint="0.39997558519241921"/>
      <name val="Verdana"/>
      <family val="2"/>
    </font>
    <font>
      <sz val="8"/>
      <color rgb="FFFF0000"/>
      <name val="Arial"/>
      <family val="2"/>
    </font>
    <font>
      <sz val="12"/>
      <color theme="0"/>
      <name val="Arial"/>
      <family val="2"/>
    </font>
    <font>
      <sz val="20"/>
      <color theme="1" tint="0.249977111117893"/>
      <name val="Arial"/>
      <family val="2"/>
    </font>
    <font>
      <sz val="14"/>
      <color theme="0"/>
      <name val="Arial"/>
      <family val="2"/>
    </font>
    <font>
      <b/>
      <sz val="10"/>
      <color rgb="FF41A336"/>
      <name val="Arial"/>
      <family val="2"/>
    </font>
    <font>
      <sz val="10"/>
      <color rgb="FF41A33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B92DB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B2E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1C7F5"/>
        <bgColor indexed="64"/>
      </patternFill>
    </fill>
    <fill>
      <patternFill patternType="solid">
        <fgColor rgb="FF41A336"/>
        <bgColor indexed="64"/>
      </patternFill>
    </fill>
    <fill>
      <patternFill patternType="solid">
        <fgColor rgb="FFA5CF82"/>
        <bgColor indexed="64"/>
      </patternFill>
    </fill>
    <fill>
      <patternFill patternType="solid">
        <fgColor rgb="FFA5D094"/>
        <bgColor indexed="64"/>
      </patternFill>
    </fill>
  </fills>
  <borders count="83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auto="1"/>
      </bottom>
      <diagonal/>
    </border>
    <border>
      <left style="thin">
        <color indexed="9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9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9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Down="1">
      <left style="thin">
        <color auto="1"/>
      </left>
      <right/>
      <top style="medium">
        <color auto="1"/>
      </top>
      <bottom/>
      <diagonal style="thin">
        <color auto="1"/>
      </diagonal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 style="thin">
        <color auto="1"/>
      </left>
      <right style="thin">
        <color indexed="9"/>
      </right>
      <top style="thin">
        <color auto="1"/>
      </top>
      <bottom/>
      <diagonal/>
    </border>
    <border>
      <left style="thin">
        <color indexed="9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28" fillId="0" borderId="0"/>
  </cellStyleXfs>
  <cellXfs count="484">
    <xf numFmtId="0" fontId="0" fillId="0" borderId="0" xfId="0"/>
    <xf numFmtId="0" fontId="2" fillId="0" borderId="0" xfId="1" applyFont="1" applyProtection="1">
      <protection hidden="1"/>
    </xf>
    <xf numFmtId="0" fontId="2" fillId="0" borderId="0" xfId="1" quotePrefix="1" applyFont="1" applyAlignment="1" applyProtection="1">
      <alignment horizontal="left" indent="1"/>
      <protection hidden="1"/>
    </xf>
    <xf numFmtId="0" fontId="4" fillId="0" borderId="0" xfId="2" quotePrefix="1" applyFont="1" applyBorder="1" applyAlignment="1" applyProtection="1">
      <alignment horizontal="left" indent="1"/>
      <protection hidden="1"/>
    </xf>
    <xf numFmtId="0" fontId="4" fillId="0" borderId="1" xfId="2" applyFont="1" applyBorder="1" applyProtection="1">
      <protection hidden="1"/>
    </xf>
    <xf numFmtId="0" fontId="4" fillId="0" borderId="2" xfId="2" applyFont="1" applyBorder="1" applyProtection="1">
      <protection hidden="1"/>
    </xf>
    <xf numFmtId="0" fontId="5" fillId="0" borderId="0" xfId="1" applyFont="1" applyProtection="1">
      <protection hidden="1"/>
    </xf>
    <xf numFmtId="0" fontId="2" fillId="0" borderId="0" xfId="1" quotePrefix="1" applyFont="1" applyProtection="1">
      <protection hidden="1"/>
    </xf>
    <xf numFmtId="0" fontId="7" fillId="0" borderId="0" xfId="1" applyFont="1" applyProtection="1">
      <protection hidden="1"/>
    </xf>
    <xf numFmtId="0" fontId="9" fillId="0" borderId="0" xfId="1" applyFont="1" applyProtection="1">
      <protection hidden="1"/>
    </xf>
    <xf numFmtId="0" fontId="3" fillId="0" borderId="2" xfId="2" applyFont="1" applyFill="1" applyBorder="1" applyProtection="1">
      <protection hidden="1"/>
    </xf>
    <xf numFmtId="0" fontId="3" fillId="0" borderId="2" xfId="2" applyFont="1" applyBorder="1" applyProtection="1">
      <protection hidden="1"/>
    </xf>
    <xf numFmtId="0" fontId="3" fillId="0" borderId="4" xfId="2" applyFont="1" applyFill="1" applyBorder="1" applyProtection="1">
      <protection hidden="1"/>
    </xf>
    <xf numFmtId="0" fontId="3" fillId="0" borderId="5" xfId="2" applyFont="1" applyBorder="1" applyProtection="1">
      <protection hidden="1"/>
    </xf>
    <xf numFmtId="0" fontId="3" fillId="0" borderId="6" xfId="2" applyFont="1" applyFill="1" applyBorder="1" applyProtection="1">
      <protection hidden="1"/>
    </xf>
    <xf numFmtId="0" fontId="3" fillId="0" borderId="4" xfId="2" applyFont="1" applyBorder="1" applyProtection="1">
      <protection hidden="1"/>
    </xf>
    <xf numFmtId="0" fontId="3" fillId="0" borderId="6" xfId="2" applyFont="1" applyBorder="1" applyProtection="1">
      <protection hidden="1"/>
    </xf>
    <xf numFmtId="0" fontId="4" fillId="0" borderId="2" xfId="2" applyFont="1" applyFill="1" applyBorder="1" applyProtection="1">
      <protection hidden="1"/>
    </xf>
    <xf numFmtId="0" fontId="4" fillId="0" borderId="6" xfId="2" applyFont="1" applyBorder="1" applyProtection="1">
      <protection hidden="1"/>
    </xf>
    <xf numFmtId="0" fontId="4" fillId="0" borderId="5" xfId="2" applyFont="1" applyBorder="1" applyProtection="1">
      <protection hidden="1"/>
    </xf>
    <xf numFmtId="0" fontId="4" fillId="0" borderId="16" xfId="2" applyFont="1" applyBorder="1" applyAlignment="1" applyProtection="1">
      <alignment horizontal="left" vertical="top" wrapText="1"/>
      <protection hidden="1"/>
    </xf>
    <xf numFmtId="0" fontId="4" fillId="0" borderId="17" xfId="2" applyFont="1" applyBorder="1" applyAlignment="1" applyProtection="1">
      <alignment horizontal="left" vertical="top" wrapText="1"/>
      <protection hidden="1"/>
    </xf>
    <xf numFmtId="0" fontId="4" fillId="0" borderId="0" xfId="2" applyFont="1" applyBorder="1" applyAlignment="1" applyProtection="1">
      <alignment horizontal="left" vertical="top" wrapText="1"/>
      <protection hidden="1"/>
    </xf>
    <xf numFmtId="0" fontId="4" fillId="0" borderId="18" xfId="2" applyFont="1" applyBorder="1" applyProtection="1">
      <protection hidden="1"/>
    </xf>
    <xf numFmtId="0" fontId="4" fillId="0" borderId="19" xfId="2" applyFont="1" applyBorder="1" applyProtection="1">
      <protection hidden="1"/>
    </xf>
    <xf numFmtId="0" fontId="4" fillId="0" borderId="0" xfId="2" applyFont="1" applyBorder="1" applyProtection="1">
      <protection hidden="1"/>
    </xf>
    <xf numFmtId="0" fontId="3" fillId="0" borderId="0" xfId="2" applyFont="1" applyFill="1" applyBorder="1" applyProtection="1">
      <protection hidden="1"/>
    </xf>
    <xf numFmtId="164" fontId="3" fillId="0" borderId="0" xfId="2" applyNumberFormat="1" applyFont="1" applyFill="1" applyBorder="1" applyAlignment="1" applyProtection="1">
      <alignment horizontal="left"/>
      <protection hidden="1"/>
    </xf>
    <xf numFmtId="0" fontId="4" fillId="0" borderId="20" xfId="2" applyFont="1" applyBorder="1" applyProtection="1">
      <protection hidden="1"/>
    </xf>
    <xf numFmtId="0" fontId="11" fillId="0" borderId="0" xfId="2" applyFont="1" applyFill="1" applyBorder="1" applyAlignment="1" applyProtection="1">
      <protection hidden="1"/>
    </xf>
    <xf numFmtId="0" fontId="10" fillId="0" borderId="14" xfId="2" applyFont="1" applyFill="1" applyBorder="1" applyAlignment="1" applyProtection="1">
      <alignment horizontal="left"/>
      <protection hidden="1"/>
    </xf>
    <xf numFmtId="0" fontId="3" fillId="0" borderId="22" xfId="2" applyFont="1" applyFill="1" applyBorder="1" applyProtection="1">
      <protection hidden="1"/>
    </xf>
    <xf numFmtId="0" fontId="12" fillId="0" borderId="23" xfId="2" applyFont="1" applyFill="1" applyBorder="1" applyAlignment="1" applyProtection="1">
      <protection hidden="1"/>
    </xf>
    <xf numFmtId="0" fontId="12" fillId="0" borderId="5" xfId="2" applyFont="1" applyFill="1" applyBorder="1" applyAlignment="1" applyProtection="1">
      <protection hidden="1"/>
    </xf>
    <xf numFmtId="0" fontId="13" fillId="0" borderId="16" xfId="2" applyFont="1" applyFill="1" applyBorder="1" applyAlignment="1" applyProtection="1">
      <alignment horizontal="left" wrapText="1"/>
      <protection hidden="1"/>
    </xf>
    <xf numFmtId="0" fontId="13" fillId="0" borderId="17" xfId="2" applyFont="1" applyFill="1" applyBorder="1" applyAlignment="1" applyProtection="1">
      <alignment horizontal="left" wrapText="1"/>
      <protection hidden="1"/>
    </xf>
    <xf numFmtId="0" fontId="13" fillId="0" borderId="24" xfId="2" applyFont="1" applyFill="1" applyBorder="1" applyAlignment="1" applyProtection="1">
      <alignment horizontal="left" wrapText="1"/>
      <protection hidden="1"/>
    </xf>
    <xf numFmtId="0" fontId="3" fillId="0" borderId="4" xfId="2" applyFont="1" applyFill="1" applyBorder="1" applyAlignment="1" applyProtection="1">
      <alignment horizontal="center"/>
      <protection hidden="1"/>
    </xf>
    <xf numFmtId="0" fontId="4" fillId="0" borderId="22" xfId="2" applyFont="1" applyBorder="1" applyProtection="1">
      <protection hidden="1"/>
    </xf>
    <xf numFmtId="0" fontId="4" fillId="0" borderId="22" xfId="2" applyFont="1" applyFill="1" applyBorder="1" applyProtection="1">
      <protection hidden="1"/>
    </xf>
    <xf numFmtId="0" fontId="14" fillId="0" borderId="0" xfId="2" applyFont="1" applyAlignment="1" applyProtection="1">
      <alignment vertical="center"/>
      <protection hidden="1"/>
    </xf>
    <xf numFmtId="0" fontId="4" fillId="3" borderId="20" xfId="2" applyFont="1" applyFill="1" applyBorder="1" applyAlignment="1" applyProtection="1">
      <protection hidden="1"/>
    </xf>
    <xf numFmtId="0" fontId="4" fillId="3" borderId="0" xfId="2" applyFont="1" applyFill="1" applyBorder="1" applyAlignment="1" applyProtection="1">
      <protection hidden="1"/>
    </xf>
    <xf numFmtId="0" fontId="10" fillId="0" borderId="2" xfId="2" applyFont="1" applyFill="1" applyBorder="1" applyProtection="1">
      <protection hidden="1"/>
    </xf>
    <xf numFmtId="0" fontId="11" fillId="0" borderId="3" xfId="2" applyFont="1" applyFill="1" applyBorder="1" applyAlignment="1" applyProtection="1">
      <protection hidden="1"/>
    </xf>
    <xf numFmtId="0" fontId="11" fillId="0" borderId="15" xfId="2" applyFont="1" applyFill="1" applyBorder="1" applyAlignment="1" applyProtection="1">
      <protection hidden="1"/>
    </xf>
    <xf numFmtId="0" fontId="11" fillId="0" borderId="14" xfId="2" applyFont="1" applyFill="1" applyBorder="1" applyAlignment="1" applyProtection="1">
      <protection hidden="1"/>
    </xf>
    <xf numFmtId="0" fontId="3" fillId="0" borderId="24" xfId="2" applyFont="1" applyFill="1" applyBorder="1" applyProtection="1">
      <protection hidden="1"/>
    </xf>
    <xf numFmtId="0" fontId="3" fillId="0" borderId="20" xfId="2" applyFont="1" applyFill="1" applyBorder="1" applyProtection="1">
      <protection hidden="1"/>
    </xf>
    <xf numFmtId="0" fontId="3" fillId="0" borderId="19" xfId="2" applyFont="1" applyFill="1" applyBorder="1" applyProtection="1">
      <protection hidden="1"/>
    </xf>
    <xf numFmtId="0" fontId="3" fillId="0" borderId="5" xfId="2" applyFont="1" applyFill="1" applyBorder="1" applyProtection="1">
      <protection hidden="1"/>
    </xf>
    <xf numFmtId="0" fontId="15" fillId="0" borderId="0" xfId="2" applyFont="1" applyFill="1" applyBorder="1" applyProtection="1">
      <protection hidden="1"/>
    </xf>
    <xf numFmtId="0" fontId="16" fillId="3" borderId="27" xfId="2" applyFont="1" applyFill="1" applyBorder="1" applyAlignment="1" applyProtection="1">
      <protection hidden="1"/>
    </xf>
    <xf numFmtId="0" fontId="18" fillId="0" borderId="2" xfId="2" applyFont="1" applyFill="1" applyBorder="1" applyProtection="1">
      <protection hidden="1"/>
    </xf>
    <xf numFmtId="4" fontId="18" fillId="0" borderId="6" xfId="2" applyNumberFormat="1" applyFont="1" applyFill="1" applyBorder="1" applyAlignment="1" applyProtection="1">
      <alignment horizontal="right"/>
      <protection hidden="1"/>
    </xf>
    <xf numFmtId="2" fontId="16" fillId="0" borderId="27" xfId="2" applyNumberFormat="1" applyFont="1" applyFill="1" applyBorder="1" applyAlignment="1" applyProtection="1">
      <alignment horizontal="center"/>
      <protection hidden="1"/>
    </xf>
    <xf numFmtId="0" fontId="18" fillId="0" borderId="2" xfId="2" applyFont="1" applyFill="1" applyBorder="1" applyAlignment="1" applyProtection="1">
      <alignment horizontal="left"/>
      <protection hidden="1"/>
    </xf>
    <xf numFmtId="0" fontId="19" fillId="0" borderId="20" xfId="2" applyFont="1" applyBorder="1" applyAlignment="1" applyProtection="1">
      <alignment horizontal="center"/>
      <protection hidden="1"/>
    </xf>
    <xf numFmtId="0" fontId="19" fillId="0" borderId="0" xfId="2" applyFont="1" applyBorder="1" applyAlignment="1" applyProtection="1">
      <alignment horizontal="center"/>
      <protection hidden="1"/>
    </xf>
    <xf numFmtId="0" fontId="19" fillId="0" borderId="25" xfId="2" applyFont="1" applyBorder="1" applyAlignment="1" applyProtection="1">
      <alignment horizontal="centerContinuous"/>
      <protection hidden="1"/>
    </xf>
    <xf numFmtId="0" fontId="3" fillId="0" borderId="2" xfId="2" applyFont="1" applyFill="1" applyBorder="1" applyAlignment="1" applyProtection="1">
      <alignment horizontal="centerContinuous"/>
      <protection hidden="1"/>
    </xf>
    <xf numFmtId="0" fontId="4" fillId="0" borderId="5" xfId="2" applyFont="1" applyFill="1" applyBorder="1" applyProtection="1">
      <protection hidden="1"/>
    </xf>
    <xf numFmtId="0" fontId="4" fillId="0" borderId="30" xfId="2" applyFont="1" applyFill="1" applyBorder="1" applyProtection="1">
      <protection hidden="1"/>
    </xf>
    <xf numFmtId="0" fontId="19" fillId="0" borderId="18" xfId="2" applyFont="1" applyBorder="1" applyAlignment="1" applyProtection="1">
      <alignment horizontal="center"/>
      <protection hidden="1"/>
    </xf>
    <xf numFmtId="0" fontId="19" fillId="0" borderId="31" xfId="2" applyFont="1" applyBorder="1" applyAlignment="1" applyProtection="1">
      <alignment horizontal="centerContinuous"/>
      <protection hidden="1"/>
    </xf>
    <xf numFmtId="0" fontId="19" fillId="0" borderId="32" xfId="2" applyFont="1" applyBorder="1" applyAlignment="1" applyProtection="1">
      <alignment horizontal="centerContinuous"/>
      <protection hidden="1"/>
    </xf>
    <xf numFmtId="0" fontId="4" fillId="0" borderId="17" xfId="2" applyFont="1" applyFill="1" applyBorder="1" applyAlignment="1" applyProtection="1">
      <alignment horizontal="left" vertical="top" wrapText="1"/>
      <protection hidden="1"/>
    </xf>
    <xf numFmtId="0" fontId="19" fillId="0" borderId="0" xfId="2" applyFont="1" applyBorder="1" applyAlignment="1" applyProtection="1">
      <protection hidden="1"/>
    </xf>
    <xf numFmtId="0" fontId="19" fillId="0" borderId="25" xfId="2" applyFont="1" applyBorder="1" applyAlignment="1" applyProtection="1">
      <protection hidden="1"/>
    </xf>
    <xf numFmtId="0" fontId="19" fillId="0" borderId="25" xfId="2" applyFont="1" applyBorder="1" applyAlignment="1" applyProtection="1">
      <alignment horizontal="left"/>
      <protection hidden="1"/>
    </xf>
    <xf numFmtId="0" fontId="3" fillId="0" borderId="26" xfId="2" applyFont="1" applyFill="1" applyBorder="1" applyProtection="1">
      <protection hidden="1"/>
    </xf>
    <xf numFmtId="0" fontId="3" fillId="0" borderId="30" xfId="2" applyFont="1" applyFill="1" applyBorder="1" applyProtection="1">
      <protection hidden="1"/>
    </xf>
    <xf numFmtId="0" fontId="16" fillId="3" borderId="0" xfId="2" applyFont="1" applyFill="1" applyBorder="1" applyAlignment="1" applyProtection="1">
      <protection hidden="1"/>
    </xf>
    <xf numFmtId="4" fontId="18" fillId="0" borderId="20" xfId="2" applyNumberFormat="1" applyFont="1" applyFill="1" applyBorder="1" applyProtection="1">
      <protection hidden="1"/>
    </xf>
    <xf numFmtId="2" fontId="16" fillId="0" borderId="0" xfId="2" applyNumberFormat="1" applyFont="1" applyFill="1" applyBorder="1" applyAlignment="1" applyProtection="1">
      <alignment horizontal="center"/>
      <protection hidden="1"/>
    </xf>
    <xf numFmtId="0" fontId="18" fillId="0" borderId="17" xfId="2" applyFont="1" applyFill="1" applyBorder="1" applyAlignment="1" applyProtection="1">
      <alignment horizontal="left"/>
      <protection hidden="1"/>
    </xf>
    <xf numFmtId="0" fontId="20" fillId="0" borderId="5" xfId="2" applyFont="1" applyFill="1" applyBorder="1" applyProtection="1">
      <protection hidden="1"/>
    </xf>
    <xf numFmtId="0" fontId="4" fillId="0" borderId="5" xfId="2" applyFont="1" applyFill="1" applyBorder="1" applyAlignment="1" applyProtection="1">
      <alignment vertical="center"/>
      <protection hidden="1"/>
    </xf>
    <xf numFmtId="0" fontId="4" fillId="0" borderId="2" xfId="2" applyFont="1" applyFill="1" applyBorder="1" applyAlignment="1" applyProtection="1">
      <alignment vertical="center"/>
      <protection hidden="1"/>
    </xf>
    <xf numFmtId="166" fontId="21" fillId="0" borderId="0" xfId="2" applyNumberFormat="1" applyFont="1" applyBorder="1" applyAlignment="1" applyProtection="1">
      <alignment horizontal="center"/>
      <protection hidden="1"/>
    </xf>
    <xf numFmtId="167" fontId="3" fillId="0" borderId="0" xfId="2" applyNumberFormat="1" applyBorder="1" applyAlignment="1" applyProtection="1">
      <protection hidden="1"/>
    </xf>
    <xf numFmtId="167" fontId="21" fillId="3" borderId="0" xfId="2" applyNumberFormat="1" applyFont="1" applyFill="1" applyBorder="1" applyAlignment="1" applyProtection="1">
      <alignment horizontal="center"/>
      <protection hidden="1"/>
    </xf>
    <xf numFmtId="0" fontId="16" fillId="3" borderId="20" xfId="2" applyFont="1" applyFill="1" applyBorder="1" applyAlignment="1" applyProtection="1">
      <alignment horizontal="center"/>
      <protection hidden="1"/>
    </xf>
    <xf numFmtId="1" fontId="18" fillId="0" borderId="33" xfId="2" applyNumberFormat="1" applyFont="1" applyFill="1" applyBorder="1" applyAlignment="1" applyProtection="1">
      <alignment horizontal="centerContinuous" vertical="top"/>
      <protection hidden="1"/>
    </xf>
    <xf numFmtId="0" fontId="3" fillId="0" borderId="18" xfId="2" applyFont="1" applyFill="1" applyBorder="1" applyProtection="1">
      <protection hidden="1"/>
    </xf>
    <xf numFmtId="166" fontId="21" fillId="0" borderId="27" xfId="2" applyNumberFormat="1" applyFont="1" applyBorder="1" applyAlignment="1" applyProtection="1">
      <alignment horizontal="center"/>
      <protection hidden="1"/>
    </xf>
    <xf numFmtId="10" fontId="21" fillId="0" borderId="27" xfId="3" applyNumberFormat="1" applyFont="1" applyFill="1" applyBorder="1" applyAlignment="1" applyProtection="1">
      <alignment horizontal="center"/>
      <protection hidden="1"/>
    </xf>
    <xf numFmtId="170" fontId="21" fillId="0" borderId="27" xfId="3" applyNumberFormat="1" applyFont="1" applyFill="1" applyBorder="1" applyAlignment="1" applyProtection="1">
      <alignment horizontal="center"/>
      <protection hidden="1"/>
    </xf>
    <xf numFmtId="0" fontId="3" fillId="0" borderId="17" xfId="2" applyFont="1" applyBorder="1" applyAlignment="1" applyProtection="1">
      <alignment vertical="center"/>
      <protection hidden="1"/>
    </xf>
    <xf numFmtId="0" fontId="4" fillId="0" borderId="1" xfId="2" applyFont="1" applyFill="1" applyBorder="1" applyAlignment="1" applyProtection="1">
      <alignment vertical="center"/>
      <protection hidden="1"/>
    </xf>
    <xf numFmtId="0" fontId="3" fillId="0" borderId="17" xfId="2" applyFont="1" applyFill="1" applyBorder="1" applyProtection="1">
      <protection hidden="1"/>
    </xf>
    <xf numFmtId="0" fontId="3" fillId="0" borderId="23" xfId="2" applyFont="1" applyFill="1" applyBorder="1" applyProtection="1">
      <protection hidden="1"/>
    </xf>
    <xf numFmtId="2" fontId="19" fillId="3" borderId="13" xfId="2" applyNumberFormat="1" applyFont="1" applyFill="1" applyBorder="1" applyAlignment="1" applyProtection="1">
      <alignment vertical="center"/>
      <protection hidden="1"/>
    </xf>
    <xf numFmtId="2" fontId="19" fillId="4" borderId="13" xfId="2" applyNumberFormat="1" applyFont="1" applyFill="1" applyBorder="1" applyAlignment="1" applyProtection="1">
      <alignment horizontal="center"/>
      <protection hidden="1"/>
    </xf>
    <xf numFmtId="0" fontId="18" fillId="3" borderId="35" xfId="2" applyFont="1" applyFill="1" applyBorder="1" applyAlignment="1" applyProtection="1">
      <alignment horizontal="center"/>
      <protection hidden="1"/>
    </xf>
    <xf numFmtId="0" fontId="4" fillId="0" borderId="23" xfId="2" applyFont="1" applyFill="1" applyBorder="1" applyProtection="1">
      <protection hidden="1"/>
    </xf>
    <xf numFmtId="0" fontId="18" fillId="3" borderId="36" xfId="2" applyFont="1" applyFill="1" applyBorder="1" applyAlignment="1" applyProtection="1">
      <alignment horizontal="center"/>
      <protection hidden="1"/>
    </xf>
    <xf numFmtId="2" fontId="3" fillId="3" borderId="13" xfId="2" applyNumberFormat="1" applyFont="1" applyFill="1" applyBorder="1" applyAlignment="1" applyProtection="1">
      <protection hidden="1"/>
    </xf>
    <xf numFmtId="0" fontId="18" fillId="0" borderId="2" xfId="2" applyFont="1" applyBorder="1" applyProtection="1">
      <protection hidden="1"/>
    </xf>
    <xf numFmtId="0" fontId="18" fillId="3" borderId="37" xfId="2" applyFont="1" applyFill="1" applyBorder="1" applyAlignment="1" applyProtection="1">
      <alignment horizontal="left"/>
      <protection hidden="1"/>
    </xf>
    <xf numFmtId="0" fontId="18" fillId="3" borderId="0" xfId="2" applyFont="1" applyFill="1" applyBorder="1" applyAlignment="1" applyProtection="1">
      <alignment horizontal="center"/>
      <protection hidden="1"/>
    </xf>
    <xf numFmtId="0" fontId="18" fillId="3" borderId="38" xfId="2" applyFont="1" applyFill="1" applyBorder="1" applyAlignment="1" applyProtection="1">
      <alignment horizontal="center"/>
      <protection hidden="1"/>
    </xf>
    <xf numFmtId="0" fontId="14" fillId="0" borderId="22" xfId="2" applyFont="1" applyFill="1" applyBorder="1" applyProtection="1">
      <protection hidden="1"/>
    </xf>
    <xf numFmtId="0" fontId="14" fillId="0" borderId="2" xfId="2" applyFont="1" applyFill="1" applyBorder="1" applyProtection="1">
      <protection hidden="1"/>
    </xf>
    <xf numFmtId="0" fontId="18" fillId="0" borderId="18" xfId="2" applyFont="1" applyFill="1" applyBorder="1" applyAlignment="1" applyProtection="1">
      <protection hidden="1"/>
    </xf>
    <xf numFmtId="0" fontId="18" fillId="0" borderId="19" xfId="2" applyFont="1" applyFill="1" applyBorder="1" applyAlignment="1" applyProtection="1">
      <protection hidden="1"/>
    </xf>
    <xf numFmtId="0" fontId="3" fillId="0" borderId="22" xfId="2" applyFont="1" applyBorder="1" applyAlignment="1" applyProtection="1">
      <protection hidden="1"/>
    </xf>
    <xf numFmtId="0" fontId="3" fillId="3" borderId="18" xfId="2" applyFont="1" applyFill="1" applyBorder="1" applyAlignment="1" applyProtection="1">
      <protection hidden="1"/>
    </xf>
    <xf numFmtId="0" fontId="3" fillId="3" borderId="23" xfId="2" applyFont="1" applyFill="1" applyBorder="1" applyAlignment="1" applyProtection="1">
      <protection hidden="1"/>
    </xf>
    <xf numFmtId="0" fontId="3" fillId="3" borderId="19" xfId="2" applyFont="1" applyFill="1" applyBorder="1" applyAlignment="1" applyProtection="1">
      <alignment horizontal="right"/>
      <protection hidden="1"/>
    </xf>
    <xf numFmtId="0" fontId="3" fillId="3" borderId="19" xfId="2" applyFont="1" applyFill="1" applyBorder="1" applyAlignment="1" applyProtection="1">
      <protection hidden="1"/>
    </xf>
    <xf numFmtId="0" fontId="23" fillId="0" borderId="17" xfId="2" applyFont="1" applyFill="1" applyBorder="1" applyAlignment="1" applyProtection="1">
      <alignment horizontal="left" vertical="center" wrapText="1"/>
      <protection hidden="1"/>
    </xf>
    <xf numFmtId="0" fontId="23" fillId="0" borderId="24" xfId="2" applyFont="1" applyFill="1" applyBorder="1" applyAlignment="1" applyProtection="1">
      <alignment horizontal="left" vertical="center" wrapText="1"/>
      <protection hidden="1"/>
    </xf>
    <xf numFmtId="0" fontId="3" fillId="3" borderId="23" xfId="2" applyFont="1" applyFill="1" applyBorder="1" applyAlignment="1" applyProtection="1">
      <alignment horizontal="right"/>
      <protection hidden="1"/>
    </xf>
    <xf numFmtId="0" fontId="16" fillId="0" borderId="27" xfId="2" applyFont="1" applyFill="1" applyBorder="1" applyAlignment="1" applyProtection="1">
      <protection hidden="1"/>
    </xf>
    <xf numFmtId="0" fontId="24" fillId="0" borderId="6" xfId="2" applyFont="1" applyFill="1" applyBorder="1" applyProtection="1">
      <protection hidden="1"/>
    </xf>
    <xf numFmtId="0" fontId="4" fillId="0" borderId="2" xfId="2" applyFont="1" applyFill="1" applyBorder="1" applyAlignment="1" applyProtection="1">
      <alignment horizontal="left" vertical="center"/>
      <protection hidden="1"/>
    </xf>
    <xf numFmtId="14" fontId="17" fillId="0" borderId="26" xfId="2" applyNumberFormat="1" applyFont="1" applyFill="1" applyBorder="1" applyAlignment="1" applyProtection="1">
      <alignment horizontal="center"/>
      <protection hidden="1"/>
    </xf>
    <xf numFmtId="14" fontId="17" fillId="0" borderId="27" xfId="2" applyNumberFormat="1" applyFont="1" applyFill="1" applyBorder="1" applyAlignment="1" applyProtection="1">
      <alignment horizontal="center"/>
      <protection hidden="1"/>
    </xf>
    <xf numFmtId="0" fontId="19" fillId="0" borderId="22" xfId="2" applyFont="1" applyBorder="1" applyAlignment="1" applyProtection="1">
      <alignment horizontal="center"/>
      <protection hidden="1"/>
    </xf>
    <xf numFmtId="0" fontId="19" fillId="0" borderId="22" xfId="2" applyFont="1" applyBorder="1" applyAlignment="1" applyProtection="1">
      <alignment horizontal="centerContinuous"/>
      <protection hidden="1"/>
    </xf>
    <xf numFmtId="0" fontId="25" fillId="0" borderId="26" xfId="2" applyFont="1" applyFill="1" applyBorder="1" applyAlignment="1" applyProtection="1">
      <alignment horizontal="center"/>
      <protection hidden="1"/>
    </xf>
    <xf numFmtId="0" fontId="25" fillId="0" borderId="20" xfId="2" applyFont="1" applyFill="1" applyBorder="1" applyAlignment="1" applyProtection="1">
      <alignment horizontal="center"/>
      <protection hidden="1"/>
    </xf>
    <xf numFmtId="0" fontId="25" fillId="0" borderId="0" xfId="2" applyFont="1" applyFill="1" applyBorder="1" applyAlignment="1" applyProtection="1">
      <alignment horizontal="center"/>
      <protection hidden="1"/>
    </xf>
    <xf numFmtId="14" fontId="17" fillId="0" borderId="0" xfId="2" applyNumberFormat="1" applyFont="1" applyFill="1" applyBorder="1" applyAlignment="1" applyProtection="1">
      <alignment horizontal="center"/>
      <protection hidden="1"/>
    </xf>
    <xf numFmtId="0" fontId="4" fillId="0" borderId="5" xfId="2" applyFont="1" applyFill="1" applyBorder="1" applyAlignment="1" applyProtection="1">
      <alignment horizontal="left" vertical="center"/>
      <protection hidden="1"/>
    </xf>
    <xf numFmtId="0" fontId="4" fillId="0" borderId="16" xfId="2" applyFont="1" applyFill="1" applyBorder="1" applyAlignment="1" applyProtection="1">
      <alignment horizontal="left" vertical="top" wrapText="1"/>
      <protection hidden="1"/>
    </xf>
    <xf numFmtId="0" fontId="4" fillId="0" borderId="24" xfId="2" applyFont="1" applyFill="1" applyBorder="1" applyAlignment="1" applyProtection="1">
      <alignment horizontal="left" vertical="top" wrapText="1"/>
      <protection hidden="1"/>
    </xf>
    <xf numFmtId="0" fontId="18" fillId="0" borderId="17" xfId="2" applyFont="1" applyFill="1" applyBorder="1" applyAlignment="1" applyProtection="1">
      <alignment vertical="top" wrapText="1"/>
      <protection hidden="1"/>
    </xf>
    <xf numFmtId="4" fontId="18" fillId="0" borderId="6" xfId="2" applyNumberFormat="1" applyFont="1" applyFill="1" applyBorder="1" applyProtection="1">
      <protection hidden="1"/>
    </xf>
    <xf numFmtId="0" fontId="4" fillId="0" borderId="20" xfId="2" applyFont="1" applyFill="1" applyBorder="1" applyAlignment="1" applyProtection="1">
      <alignment horizontal="left" vertical="top" wrapText="1"/>
      <protection hidden="1"/>
    </xf>
    <xf numFmtId="0" fontId="4" fillId="0" borderId="0" xfId="2" applyFont="1" applyFill="1" applyBorder="1" applyAlignment="1" applyProtection="1">
      <alignment horizontal="left" vertical="top" wrapText="1"/>
      <protection hidden="1"/>
    </xf>
    <xf numFmtId="0" fontId="19" fillId="0" borderId="26" xfId="2" applyFont="1" applyFill="1" applyBorder="1" applyAlignment="1" applyProtection="1">
      <alignment horizontal="left" vertical="center"/>
      <protection hidden="1"/>
    </xf>
    <xf numFmtId="0" fontId="18" fillId="0" borderId="16" xfId="2" applyFont="1" applyBorder="1" applyAlignment="1" applyProtection="1">
      <alignment wrapText="1"/>
      <protection hidden="1"/>
    </xf>
    <xf numFmtId="0" fontId="18" fillId="0" borderId="17" xfId="2" applyFont="1" applyBorder="1" applyAlignment="1" applyProtection="1">
      <alignment wrapText="1"/>
      <protection hidden="1"/>
    </xf>
    <xf numFmtId="0" fontId="18" fillId="0" borderId="18" xfId="2" applyFont="1" applyBorder="1" applyAlignment="1" applyProtection="1">
      <alignment wrapText="1"/>
      <protection hidden="1"/>
    </xf>
    <xf numFmtId="0" fontId="18" fillId="0" borderId="19" xfId="2" applyFont="1" applyBorder="1" applyAlignment="1" applyProtection="1">
      <alignment wrapText="1"/>
      <protection hidden="1"/>
    </xf>
    <xf numFmtId="0" fontId="26" fillId="0" borderId="19" xfId="2" applyFont="1" applyFill="1" applyBorder="1" applyAlignment="1" applyProtection="1">
      <alignment horizontal="left" vertical="top" wrapText="1"/>
      <protection hidden="1"/>
    </xf>
    <xf numFmtId="0" fontId="3" fillId="0" borderId="27" xfId="2" applyBorder="1" applyAlignment="1" applyProtection="1">
      <alignment horizontal="center"/>
      <protection hidden="1"/>
    </xf>
    <xf numFmtId="0" fontId="3" fillId="0" borderId="27" xfId="2" applyBorder="1" applyAlignment="1" applyProtection="1">
      <protection hidden="1"/>
    </xf>
    <xf numFmtId="0" fontId="4" fillId="0" borderId="20" xfId="2" applyFont="1" applyFill="1" applyBorder="1" applyAlignment="1" applyProtection="1">
      <alignment vertical="top" wrapText="1"/>
      <protection hidden="1"/>
    </xf>
    <xf numFmtId="0" fontId="4" fillId="0" borderId="0" xfId="2" applyFont="1" applyFill="1" applyBorder="1" applyAlignment="1" applyProtection="1">
      <alignment vertical="top" wrapText="1"/>
      <protection hidden="1"/>
    </xf>
    <xf numFmtId="0" fontId="3" fillId="0" borderId="0" xfId="2" applyFont="1" applyBorder="1" applyProtection="1">
      <protection hidden="1"/>
    </xf>
    <xf numFmtId="0" fontId="27" fillId="0" borderId="20" xfId="2" applyFont="1" applyFill="1" applyBorder="1" applyAlignment="1" applyProtection="1">
      <alignment horizontal="left" wrapText="1"/>
      <protection hidden="1"/>
    </xf>
    <xf numFmtId="0" fontId="27" fillId="0" borderId="0" xfId="2" applyFont="1" applyFill="1" applyBorder="1" applyAlignment="1" applyProtection="1">
      <alignment horizontal="left" wrapText="1"/>
      <protection hidden="1"/>
    </xf>
    <xf numFmtId="0" fontId="27" fillId="0" borderId="26" xfId="2" applyFont="1" applyFill="1" applyBorder="1" applyAlignment="1" applyProtection="1">
      <alignment horizontal="left" wrapText="1"/>
      <protection hidden="1"/>
    </xf>
    <xf numFmtId="0" fontId="4" fillId="0" borderId="5" xfId="2" applyFont="1" applyFill="1" applyBorder="1" applyAlignment="1" applyProtection="1">
      <alignment horizontal="left"/>
      <protection hidden="1"/>
    </xf>
    <xf numFmtId="0" fontId="4" fillId="0" borderId="2" xfId="2" applyFont="1" applyFill="1" applyBorder="1" applyAlignment="1" applyProtection="1">
      <alignment horizontal="left"/>
      <protection hidden="1"/>
    </xf>
    <xf numFmtId="0" fontId="3" fillId="0" borderId="2" xfId="2" applyFont="1" applyBorder="1" applyAlignment="1" applyProtection="1">
      <protection hidden="1"/>
    </xf>
    <xf numFmtId="0" fontId="3" fillId="0" borderId="22" xfId="2" applyFont="1" applyFill="1" applyBorder="1" applyAlignment="1" applyProtection="1">
      <protection hidden="1"/>
    </xf>
    <xf numFmtId="0" fontId="4" fillId="0" borderId="22" xfId="2" applyFont="1" applyFill="1" applyBorder="1" applyAlignment="1" applyProtection="1">
      <protection hidden="1"/>
    </xf>
    <xf numFmtId="0" fontId="3" fillId="0" borderId="4" xfId="2" applyFont="1" applyFill="1" applyBorder="1" applyAlignment="1" applyProtection="1">
      <protection hidden="1"/>
    </xf>
    <xf numFmtId="0" fontId="10" fillId="0" borderId="0" xfId="2" applyFont="1" applyFill="1" applyBorder="1" applyAlignment="1" applyProtection="1">
      <alignment horizontal="center"/>
      <protection hidden="1"/>
    </xf>
    <xf numFmtId="1" fontId="16" fillId="0" borderId="2" xfId="2" applyNumberFormat="1" applyFont="1" applyFill="1" applyBorder="1" applyAlignment="1" applyProtection="1">
      <alignment horizontal="center"/>
      <protection hidden="1"/>
    </xf>
    <xf numFmtId="0" fontId="10" fillId="0" borderId="30" xfId="2" applyFont="1" applyFill="1" applyBorder="1" applyAlignment="1" applyProtection="1">
      <alignment horizontal="center"/>
      <protection hidden="1"/>
    </xf>
    <xf numFmtId="0" fontId="4" fillId="0" borderId="23" xfId="2" applyFont="1" applyFill="1" applyBorder="1" applyAlignment="1" applyProtection="1">
      <protection hidden="1"/>
    </xf>
    <xf numFmtId="0" fontId="3" fillId="0" borderId="0" xfId="2" applyProtection="1">
      <protection hidden="1"/>
    </xf>
    <xf numFmtId="14" fontId="3" fillId="0" borderId="0" xfId="2" applyNumberFormat="1" applyProtection="1">
      <protection hidden="1"/>
    </xf>
    <xf numFmtId="2" fontId="3" fillId="0" borderId="42" xfId="2" applyNumberFormat="1" applyBorder="1" applyProtection="1">
      <protection hidden="1"/>
    </xf>
    <xf numFmtId="2" fontId="3" fillId="0" borderId="25" xfId="2" applyNumberFormat="1" applyBorder="1" applyProtection="1">
      <protection hidden="1"/>
    </xf>
    <xf numFmtId="0" fontId="3" fillId="0" borderId="25" xfId="2" applyBorder="1" applyProtection="1">
      <protection hidden="1"/>
    </xf>
    <xf numFmtId="14" fontId="3" fillId="0" borderId="25" xfId="2" applyNumberFormat="1" applyBorder="1" applyProtection="1">
      <protection hidden="1"/>
    </xf>
    <xf numFmtId="14" fontId="3" fillId="0" borderId="36" xfId="2" applyNumberFormat="1" applyBorder="1" applyProtection="1">
      <protection hidden="1"/>
    </xf>
    <xf numFmtId="0" fontId="3" fillId="0" borderId="42" xfId="2" applyBorder="1" applyProtection="1">
      <protection hidden="1"/>
    </xf>
    <xf numFmtId="0" fontId="3" fillId="0" borderId="0" xfId="2" applyBorder="1" applyProtection="1">
      <protection hidden="1"/>
    </xf>
    <xf numFmtId="14" fontId="3" fillId="0" borderId="0" xfId="2" applyNumberFormat="1" applyBorder="1" applyProtection="1">
      <protection hidden="1"/>
    </xf>
    <xf numFmtId="14" fontId="3" fillId="0" borderId="27" xfId="2" applyNumberFormat="1" applyBorder="1" applyProtection="1">
      <protection hidden="1"/>
    </xf>
    <xf numFmtId="2" fontId="3" fillId="0" borderId="37" xfId="2" applyNumberFormat="1" applyBorder="1" applyProtection="1">
      <protection hidden="1"/>
    </xf>
    <xf numFmtId="2" fontId="3" fillId="0" borderId="0" xfId="2" applyNumberFormat="1" applyBorder="1" applyProtection="1">
      <protection hidden="1"/>
    </xf>
    <xf numFmtId="172" fontId="3" fillId="0" borderId="27" xfId="2" applyNumberFormat="1" applyBorder="1" applyProtection="1">
      <protection hidden="1"/>
    </xf>
    <xf numFmtId="2" fontId="3" fillId="0" borderId="43" xfId="2" applyNumberFormat="1" applyBorder="1" applyProtection="1">
      <protection hidden="1"/>
    </xf>
    <xf numFmtId="0" fontId="3" fillId="0" borderId="0" xfId="2" applyFont="1" applyProtection="1">
      <protection hidden="1"/>
    </xf>
    <xf numFmtId="14" fontId="3" fillId="0" borderId="0" xfId="2" applyNumberFormat="1" applyProtection="1">
      <protection hidden="1"/>
    </xf>
    <xf numFmtId="2" fontId="3" fillId="0" borderId="33" xfId="2" applyNumberFormat="1" applyBorder="1" applyProtection="1">
      <protection hidden="1"/>
    </xf>
    <xf numFmtId="0" fontId="3" fillId="0" borderId="33" xfId="2" applyBorder="1" applyProtection="1">
      <protection hidden="1"/>
    </xf>
    <xf numFmtId="14" fontId="3" fillId="0" borderId="33" xfId="2" applyNumberFormat="1" applyBorder="1" applyProtection="1">
      <protection hidden="1"/>
    </xf>
    <xf numFmtId="172" fontId="3" fillId="0" borderId="44" xfId="2" applyNumberFormat="1" applyBorder="1" applyProtection="1">
      <protection hidden="1"/>
    </xf>
    <xf numFmtId="0" fontId="3" fillId="0" borderId="0" xfId="2" applyAlignment="1" applyProtection="1">
      <alignment wrapText="1"/>
      <protection hidden="1"/>
    </xf>
    <xf numFmtId="0" fontId="3" fillId="6" borderId="0" xfId="2" applyFont="1" applyFill="1" applyBorder="1" applyAlignment="1" applyProtection="1">
      <alignment wrapText="1"/>
      <protection hidden="1"/>
    </xf>
    <xf numFmtId="0" fontId="3" fillId="0" borderId="0" xfId="2" applyFont="1" applyBorder="1" applyAlignment="1" applyProtection="1">
      <alignment textRotation="90" wrapText="1"/>
      <protection hidden="1"/>
    </xf>
    <xf numFmtId="0" fontId="3" fillId="0" borderId="0" xfId="2" applyFont="1" applyBorder="1" applyAlignment="1" applyProtection="1">
      <alignment wrapText="1"/>
      <protection hidden="1"/>
    </xf>
    <xf numFmtId="0" fontId="3" fillId="0" borderId="0" xfId="2" applyBorder="1" applyAlignment="1" applyProtection="1">
      <alignment wrapText="1"/>
      <protection hidden="1"/>
    </xf>
    <xf numFmtId="14" fontId="3" fillId="0" borderId="0" xfId="2" applyNumberFormat="1" applyFont="1" applyBorder="1" applyAlignment="1" applyProtection="1">
      <alignment wrapText="1"/>
      <protection hidden="1"/>
    </xf>
    <xf numFmtId="0" fontId="3" fillId="6" borderId="14" xfId="2" applyFont="1" applyFill="1" applyBorder="1" applyAlignment="1" applyProtection="1">
      <alignment wrapText="1"/>
      <protection hidden="1"/>
    </xf>
    <xf numFmtId="0" fontId="3" fillId="6" borderId="15" xfId="2" applyFont="1" applyFill="1" applyBorder="1" applyAlignment="1" applyProtection="1">
      <alignment wrapText="1"/>
      <protection hidden="1"/>
    </xf>
    <xf numFmtId="0" fontId="3" fillId="0" borderId="14" xfId="2" applyFont="1" applyBorder="1" applyAlignment="1" applyProtection="1">
      <alignment textRotation="90" wrapText="1"/>
      <protection hidden="1"/>
    </xf>
    <xf numFmtId="0" fontId="3" fillId="0" borderId="3" xfId="2" applyFont="1" applyBorder="1" applyAlignment="1" applyProtection="1">
      <alignment textRotation="90" wrapText="1"/>
      <protection hidden="1"/>
    </xf>
    <xf numFmtId="0" fontId="3" fillId="0" borderId="3" xfId="2" applyFont="1" applyBorder="1" applyAlignment="1" applyProtection="1">
      <alignment wrapText="1"/>
      <protection hidden="1"/>
    </xf>
    <xf numFmtId="0" fontId="3" fillId="0" borderId="3" xfId="2" applyBorder="1" applyAlignment="1" applyProtection="1">
      <alignment wrapText="1"/>
      <protection hidden="1"/>
    </xf>
    <xf numFmtId="14" fontId="3" fillId="0" borderId="3" xfId="2" applyNumberFormat="1" applyFont="1" applyBorder="1" applyAlignment="1" applyProtection="1">
      <alignment wrapText="1"/>
      <protection hidden="1"/>
    </xf>
    <xf numFmtId="0" fontId="3" fillId="0" borderId="15" xfId="2" applyBorder="1" applyAlignment="1" applyProtection="1">
      <alignment wrapText="1"/>
      <protection hidden="1"/>
    </xf>
    <xf numFmtId="2" fontId="3" fillId="0" borderId="14" xfId="2" applyNumberFormat="1" applyBorder="1" applyProtection="1">
      <protection hidden="1"/>
    </xf>
    <xf numFmtId="2" fontId="3" fillId="0" borderId="15" xfId="2" applyNumberFormat="1" applyBorder="1" applyProtection="1">
      <protection hidden="1"/>
    </xf>
    <xf numFmtId="0" fontId="3" fillId="6" borderId="14" xfId="2" applyFont="1" applyFill="1" applyBorder="1" applyAlignment="1" applyProtection="1">
      <alignment horizontal="right"/>
      <protection hidden="1"/>
    </xf>
    <xf numFmtId="0" fontId="3" fillId="6" borderId="3" xfId="2" applyFill="1" applyBorder="1" applyProtection="1">
      <protection hidden="1"/>
    </xf>
    <xf numFmtId="0" fontId="3" fillId="6" borderId="15" xfId="2" applyFill="1" applyBorder="1" applyProtection="1">
      <protection hidden="1"/>
    </xf>
    <xf numFmtId="0" fontId="3" fillId="0" borderId="37" xfId="2" applyFont="1" applyFill="1" applyBorder="1" applyProtection="1">
      <protection hidden="1"/>
    </xf>
    <xf numFmtId="173" fontId="3" fillId="0" borderId="0" xfId="2" applyNumberFormat="1" applyAlignment="1" applyProtection="1">
      <alignment horizontal="left"/>
      <protection hidden="1"/>
    </xf>
    <xf numFmtId="0" fontId="3" fillId="0" borderId="0" xfId="2" quotePrefix="1" applyProtection="1">
      <protection hidden="1"/>
    </xf>
    <xf numFmtId="14" fontId="3" fillId="2" borderId="25" xfId="2" applyNumberFormat="1" applyFill="1" applyBorder="1" applyProtection="1">
      <protection hidden="1"/>
    </xf>
    <xf numFmtId="14" fontId="3" fillId="2" borderId="36" xfId="2" applyNumberFormat="1" applyFill="1" applyBorder="1" applyProtection="1">
      <protection hidden="1"/>
    </xf>
    <xf numFmtId="0" fontId="3" fillId="0" borderId="0" xfId="2" applyFill="1" applyBorder="1" applyProtection="1">
      <protection hidden="1"/>
    </xf>
    <xf numFmtId="0" fontId="3" fillId="0" borderId="42" xfId="2" applyBorder="1" applyAlignment="1" applyProtection="1">
      <alignment horizontal="left"/>
      <protection hidden="1"/>
    </xf>
    <xf numFmtId="0" fontId="3" fillId="0" borderId="25" xfId="2" applyBorder="1" applyAlignment="1" applyProtection="1">
      <alignment horizontal="right"/>
      <protection hidden="1"/>
    </xf>
    <xf numFmtId="0" fontId="3" fillId="0" borderId="37" xfId="2" applyFill="1" applyBorder="1" applyProtection="1">
      <protection hidden="1"/>
    </xf>
    <xf numFmtId="0" fontId="3" fillId="0" borderId="43" xfId="2" applyFill="1" applyBorder="1" applyProtection="1">
      <protection hidden="1"/>
    </xf>
    <xf numFmtId="0" fontId="3" fillId="0" borderId="33" xfId="2" applyFill="1" applyBorder="1" applyProtection="1">
      <protection hidden="1"/>
    </xf>
    <xf numFmtId="1" fontId="18" fillId="0" borderId="34" xfId="2" applyNumberFormat="1" applyFont="1" applyFill="1" applyBorder="1" applyAlignment="1" applyProtection="1">
      <alignment horizontal="centerContinuous" vertical="top"/>
      <protection hidden="1"/>
    </xf>
    <xf numFmtId="0" fontId="3" fillId="7" borderId="0" xfId="2" applyFill="1" applyProtection="1">
      <protection hidden="1"/>
    </xf>
    <xf numFmtId="14" fontId="3" fillId="7" borderId="0" xfId="2" applyNumberFormat="1" applyFill="1" applyBorder="1" applyProtection="1">
      <protection hidden="1"/>
    </xf>
    <xf numFmtId="14" fontId="3" fillId="7" borderId="0" xfId="2" applyNumberFormat="1" applyFont="1" applyFill="1" applyBorder="1" applyProtection="1">
      <protection hidden="1"/>
    </xf>
    <xf numFmtId="0" fontId="3" fillId="7" borderId="0" xfId="2" applyFill="1" applyBorder="1" applyProtection="1">
      <protection hidden="1"/>
    </xf>
    <xf numFmtId="14" fontId="3" fillId="7" borderId="33" xfId="2" applyNumberFormat="1" applyFill="1" applyBorder="1" applyProtection="1">
      <protection hidden="1"/>
    </xf>
    <xf numFmtId="14" fontId="3" fillId="7" borderId="25" xfId="2" applyNumberFormat="1" applyFill="1" applyBorder="1" applyProtection="1">
      <protection hidden="1"/>
    </xf>
    <xf numFmtId="0" fontId="3" fillId="0" borderId="42" xfId="2" applyFont="1" applyFill="1" applyBorder="1" applyProtection="1">
      <protection hidden="1"/>
    </xf>
    <xf numFmtId="0" fontId="3" fillId="7" borderId="33" xfId="2" applyFill="1" applyBorder="1" applyProtection="1">
      <protection hidden="1"/>
    </xf>
    <xf numFmtId="0" fontId="3" fillId="7" borderId="25" xfId="2" applyFill="1" applyBorder="1" applyProtection="1">
      <protection hidden="1"/>
    </xf>
    <xf numFmtId="0" fontId="3" fillId="7" borderId="0" xfId="2" applyFill="1" applyAlignment="1" applyProtection="1">
      <alignment wrapText="1"/>
      <protection hidden="1"/>
    </xf>
    <xf numFmtId="14" fontId="3" fillId="7" borderId="0" xfId="2" applyNumberFormat="1" applyFont="1" applyFill="1" applyAlignment="1" applyProtection="1">
      <alignment horizontal="right"/>
      <protection hidden="1"/>
    </xf>
    <xf numFmtId="0" fontId="3" fillId="7" borderId="37" xfId="2" applyFont="1" applyFill="1" applyBorder="1" applyProtection="1">
      <protection hidden="1"/>
    </xf>
    <xf numFmtId="0" fontId="3" fillId="7" borderId="44" xfId="2" applyFill="1" applyBorder="1" applyProtection="1">
      <protection hidden="1"/>
    </xf>
    <xf numFmtId="0" fontId="3" fillId="7" borderId="43" xfId="2" applyFont="1" applyFill="1" applyBorder="1" applyAlignment="1" applyProtection="1">
      <alignment horizontal="right"/>
      <protection hidden="1"/>
    </xf>
    <xf numFmtId="2" fontId="3" fillId="7" borderId="44" xfId="2" applyNumberFormat="1" applyFill="1" applyBorder="1" applyProtection="1">
      <protection hidden="1"/>
    </xf>
    <xf numFmtId="2" fontId="3" fillId="7" borderId="33" xfId="2" applyNumberFormat="1" applyFill="1" applyBorder="1" applyProtection="1">
      <protection hidden="1"/>
    </xf>
    <xf numFmtId="2" fontId="3" fillId="7" borderId="43" xfId="2" applyNumberFormat="1" applyFill="1" applyBorder="1" applyProtection="1">
      <protection hidden="1"/>
    </xf>
    <xf numFmtId="14" fontId="3" fillId="7" borderId="44" xfId="2" applyNumberFormat="1" applyFill="1" applyBorder="1" applyProtection="1">
      <protection hidden="1"/>
    </xf>
    <xf numFmtId="14" fontId="3" fillId="7" borderId="43" xfId="2" applyNumberFormat="1" applyFill="1" applyBorder="1" applyProtection="1">
      <protection hidden="1"/>
    </xf>
    <xf numFmtId="0" fontId="3" fillId="7" borderId="36" xfId="2" applyFill="1" applyBorder="1" applyProtection="1">
      <protection hidden="1"/>
    </xf>
    <xf numFmtId="0" fontId="3" fillId="7" borderId="42" xfId="2" applyFont="1" applyFill="1" applyBorder="1" applyAlignment="1" applyProtection="1">
      <alignment horizontal="right"/>
      <protection hidden="1"/>
    </xf>
    <xf numFmtId="2" fontId="3" fillId="7" borderId="36" xfId="2" applyNumberFormat="1" applyFill="1" applyBorder="1" applyProtection="1">
      <protection hidden="1"/>
    </xf>
    <xf numFmtId="2" fontId="3" fillId="7" borderId="25" xfId="2" applyNumberFormat="1" applyFill="1" applyBorder="1" applyProtection="1">
      <protection hidden="1"/>
    </xf>
    <xf numFmtId="2" fontId="3" fillId="7" borderId="42" xfId="2" applyNumberFormat="1" applyFill="1" applyBorder="1" applyProtection="1">
      <protection hidden="1"/>
    </xf>
    <xf numFmtId="14" fontId="3" fillId="7" borderId="36" xfId="2" applyNumberFormat="1" applyFill="1" applyBorder="1" applyProtection="1">
      <protection hidden="1"/>
    </xf>
    <xf numFmtId="14" fontId="3" fillId="7" borderId="42" xfId="2" applyNumberFormat="1" applyFill="1" applyBorder="1" applyProtection="1">
      <protection hidden="1"/>
    </xf>
    <xf numFmtId="14" fontId="3" fillId="7" borderId="0" xfId="2" applyNumberFormat="1" applyFont="1" applyFill="1" applyProtection="1">
      <protection hidden="1"/>
    </xf>
    <xf numFmtId="0" fontId="3" fillId="7" borderId="27" xfId="2" applyFill="1" applyBorder="1" applyProtection="1">
      <protection hidden="1"/>
    </xf>
    <xf numFmtId="0" fontId="3" fillId="7" borderId="42" xfId="2" applyFill="1" applyBorder="1" applyProtection="1">
      <protection hidden="1"/>
    </xf>
    <xf numFmtId="14" fontId="3" fillId="7" borderId="37" xfId="2" applyNumberFormat="1" applyFill="1" applyBorder="1" applyProtection="1">
      <protection hidden="1"/>
    </xf>
    <xf numFmtId="0" fontId="3" fillId="8" borderId="15" xfId="2" applyFill="1" applyBorder="1" applyProtection="1">
      <protection hidden="1"/>
    </xf>
    <xf numFmtId="0" fontId="3" fillId="8" borderId="3" xfId="2" applyFill="1" applyBorder="1" applyProtection="1">
      <protection hidden="1"/>
    </xf>
    <xf numFmtId="0" fontId="3" fillId="8" borderId="14" xfId="2" applyFill="1" applyBorder="1" applyProtection="1">
      <protection hidden="1"/>
    </xf>
    <xf numFmtId="0" fontId="3" fillId="8" borderId="15" xfId="2" applyFont="1" applyFill="1" applyBorder="1" applyProtection="1">
      <protection hidden="1"/>
    </xf>
    <xf numFmtId="0" fontId="3" fillId="8" borderId="14" xfId="2" applyFont="1" applyFill="1" applyBorder="1" applyProtection="1">
      <protection hidden="1"/>
    </xf>
    <xf numFmtId="0" fontId="3" fillId="8" borderId="15" xfId="2" applyFont="1" applyFill="1" applyBorder="1" applyAlignment="1" applyProtection="1">
      <alignment wrapText="1"/>
      <protection hidden="1"/>
    </xf>
    <xf numFmtId="0" fontId="3" fillId="8" borderId="14" xfId="2" applyFont="1" applyFill="1" applyBorder="1" applyAlignment="1" applyProtection="1">
      <alignment wrapText="1"/>
      <protection hidden="1"/>
    </xf>
    <xf numFmtId="0" fontId="3" fillId="8" borderId="44" xfId="2" applyFill="1" applyBorder="1" applyProtection="1">
      <protection hidden="1"/>
    </xf>
    <xf numFmtId="0" fontId="3" fillId="8" borderId="43" xfId="2" applyFont="1" applyFill="1" applyBorder="1" applyProtection="1">
      <protection hidden="1"/>
    </xf>
    <xf numFmtId="0" fontId="3" fillId="8" borderId="27" xfId="2" applyFill="1" applyBorder="1" applyProtection="1">
      <protection hidden="1"/>
    </xf>
    <xf numFmtId="0" fontId="3" fillId="8" borderId="37" xfId="2" applyFont="1" applyFill="1" applyBorder="1" applyProtection="1">
      <protection hidden="1"/>
    </xf>
    <xf numFmtId="0" fontId="3" fillId="8" borderId="36" xfId="2" applyFill="1" applyBorder="1" applyProtection="1">
      <protection hidden="1"/>
    </xf>
    <xf numFmtId="0" fontId="3" fillId="8" borderId="42" xfId="2" applyFont="1" applyFill="1" applyBorder="1" applyProtection="1">
      <protection hidden="1"/>
    </xf>
    <xf numFmtId="0" fontId="3" fillId="8" borderId="43" xfId="2" applyFont="1" applyFill="1" applyBorder="1" applyAlignment="1" applyProtection="1">
      <alignment horizontal="right"/>
      <protection hidden="1"/>
    </xf>
    <xf numFmtId="0" fontId="3" fillId="8" borderId="37" xfId="2" applyFont="1" applyFill="1" applyBorder="1" applyAlignment="1" applyProtection="1">
      <alignment horizontal="right"/>
      <protection hidden="1"/>
    </xf>
    <xf numFmtId="0" fontId="3" fillId="8" borderId="42" xfId="2" applyFont="1" applyFill="1" applyBorder="1" applyAlignment="1" applyProtection="1">
      <alignment horizontal="right"/>
      <protection hidden="1"/>
    </xf>
    <xf numFmtId="14" fontId="3" fillId="7" borderId="27" xfId="2" applyNumberFormat="1" applyFill="1" applyBorder="1" applyProtection="1">
      <protection hidden="1"/>
    </xf>
    <xf numFmtId="0" fontId="3" fillId="7" borderId="37" xfId="2" applyFill="1" applyBorder="1" applyProtection="1">
      <protection hidden="1"/>
    </xf>
    <xf numFmtId="0" fontId="29" fillId="7" borderId="0" xfId="4" applyFont="1" applyFill="1" applyAlignment="1" applyProtection="1">
      <alignment horizontal="center"/>
      <protection hidden="1"/>
    </xf>
    <xf numFmtId="14" fontId="3" fillId="7" borderId="0" xfId="2" applyNumberFormat="1" applyFill="1" applyProtection="1">
      <protection hidden="1"/>
    </xf>
    <xf numFmtId="14" fontId="3" fillId="0" borderId="44" xfId="2" applyNumberFormat="1" applyFill="1" applyBorder="1" applyProtection="1">
      <protection hidden="1"/>
    </xf>
    <xf numFmtId="14" fontId="3" fillId="0" borderId="43" xfId="2" applyNumberFormat="1" applyFill="1" applyBorder="1" applyProtection="1">
      <protection hidden="1"/>
    </xf>
    <xf numFmtId="14" fontId="3" fillId="0" borderId="27" xfId="2" applyNumberFormat="1" applyFill="1" applyBorder="1" applyProtection="1">
      <protection hidden="1"/>
    </xf>
    <xf numFmtId="14" fontId="3" fillId="0" borderId="37" xfId="2" applyNumberFormat="1" applyFill="1" applyBorder="1" applyProtection="1">
      <protection hidden="1"/>
    </xf>
    <xf numFmtId="14" fontId="3" fillId="0" borderId="36" xfId="2" applyNumberFormat="1" applyFill="1" applyBorder="1" applyProtection="1">
      <protection hidden="1"/>
    </xf>
    <xf numFmtId="14" fontId="3" fillId="0" borderId="42" xfId="2" applyNumberFormat="1" applyFill="1" applyBorder="1" applyProtection="1">
      <protection hidden="1"/>
    </xf>
    <xf numFmtId="0" fontId="4" fillId="0" borderId="1" xfId="2" quotePrefix="1" applyFont="1" applyBorder="1" applyAlignment="1" applyProtection="1">
      <alignment horizontal="left" indent="1"/>
      <protection hidden="1"/>
    </xf>
    <xf numFmtId="0" fontId="30" fillId="0" borderId="0" xfId="2" applyFont="1" applyFill="1" applyBorder="1" applyProtection="1">
      <protection hidden="1"/>
    </xf>
    <xf numFmtId="0" fontId="2" fillId="0" borderId="0" xfId="1" applyFont="1" applyAlignment="1" applyProtection="1">
      <alignment horizontal="left" indent="3"/>
      <protection hidden="1"/>
    </xf>
    <xf numFmtId="14" fontId="3" fillId="2" borderId="15" xfId="2" applyNumberFormat="1" applyFill="1" applyBorder="1" applyProtection="1">
      <protection hidden="1"/>
    </xf>
    <xf numFmtId="14" fontId="3" fillId="2" borderId="3" xfId="2" applyNumberFormat="1" applyFill="1" applyBorder="1" applyProtection="1">
      <protection hidden="1"/>
    </xf>
    <xf numFmtId="14" fontId="3" fillId="2" borderId="14" xfId="2" applyNumberFormat="1" applyFill="1" applyBorder="1" applyProtection="1">
      <protection hidden="1"/>
    </xf>
    <xf numFmtId="14" fontId="3" fillId="2" borderId="44" xfId="2" applyNumberFormat="1" applyFill="1" applyBorder="1" applyProtection="1">
      <protection hidden="1"/>
    </xf>
    <xf numFmtId="14" fontId="3" fillId="2" borderId="33" xfId="2" applyNumberFormat="1" applyFill="1" applyBorder="1" applyProtection="1">
      <protection hidden="1"/>
    </xf>
    <xf numFmtId="14" fontId="3" fillId="0" borderId="33" xfId="2" applyNumberFormat="1" applyFill="1" applyBorder="1" applyProtection="1">
      <protection hidden="1"/>
    </xf>
    <xf numFmtId="172" fontId="3" fillId="0" borderId="43" xfId="2" applyNumberFormat="1" applyFill="1" applyBorder="1" applyAlignment="1" applyProtection="1">
      <alignment horizontal="left"/>
      <protection hidden="1"/>
    </xf>
    <xf numFmtId="14" fontId="3" fillId="0" borderId="0" xfId="2" applyNumberFormat="1" applyFill="1" applyBorder="1" applyProtection="1">
      <protection hidden="1"/>
    </xf>
    <xf numFmtId="172" fontId="3" fillId="0" borderId="37" xfId="2" applyNumberFormat="1" applyFill="1" applyBorder="1" applyAlignment="1" applyProtection="1">
      <alignment horizontal="left"/>
      <protection hidden="1"/>
    </xf>
    <xf numFmtId="14" fontId="3" fillId="0" borderId="25" xfId="2" applyNumberFormat="1" applyFill="1" applyBorder="1" applyProtection="1">
      <protection hidden="1"/>
    </xf>
    <xf numFmtId="172" fontId="3" fillId="0" borderId="42" xfId="2" applyNumberFormat="1" applyFill="1" applyBorder="1" applyAlignment="1" applyProtection="1">
      <alignment horizontal="left"/>
      <protection hidden="1"/>
    </xf>
    <xf numFmtId="173" fontId="3" fillId="0" borderId="43" xfId="2" applyNumberFormat="1" applyFill="1" applyBorder="1" applyAlignment="1" applyProtection="1">
      <alignment horizontal="left"/>
      <protection hidden="1"/>
    </xf>
    <xf numFmtId="173" fontId="3" fillId="0" borderId="37" xfId="2" applyNumberFormat="1" applyFill="1" applyBorder="1" applyAlignment="1" applyProtection="1">
      <alignment horizontal="left"/>
      <protection hidden="1"/>
    </xf>
    <xf numFmtId="0" fontId="3" fillId="0" borderId="27" xfId="2" quotePrefix="1" applyFill="1" applyBorder="1" applyProtection="1">
      <protection hidden="1"/>
    </xf>
    <xf numFmtId="0" fontId="3" fillId="0" borderId="0" xfId="2" quotePrefix="1" applyFill="1" applyBorder="1" applyProtection="1">
      <protection hidden="1"/>
    </xf>
    <xf numFmtId="14" fontId="10" fillId="0" borderId="27" xfId="2" applyNumberFormat="1" applyFont="1" applyFill="1" applyBorder="1" applyProtection="1">
      <protection hidden="1"/>
    </xf>
    <xf numFmtId="0" fontId="3" fillId="0" borderId="25" xfId="2" applyFill="1" applyBorder="1" applyProtection="1">
      <protection hidden="1"/>
    </xf>
    <xf numFmtId="173" fontId="3" fillId="0" borderId="42" xfId="2" applyNumberFormat="1" applyFill="1" applyBorder="1" applyAlignment="1" applyProtection="1">
      <alignment horizontal="left"/>
      <protection hidden="1"/>
    </xf>
    <xf numFmtId="14" fontId="3" fillId="2" borderId="43" xfId="2" applyNumberFormat="1" applyFill="1" applyBorder="1" applyProtection="1">
      <protection hidden="1"/>
    </xf>
    <xf numFmtId="14" fontId="3" fillId="2" borderId="42" xfId="2" applyNumberFormat="1" applyFill="1" applyBorder="1" applyProtection="1">
      <protection hidden="1"/>
    </xf>
    <xf numFmtId="0" fontId="3" fillId="0" borderId="42" xfId="2" applyFill="1" applyBorder="1" applyProtection="1">
      <protection hidden="1"/>
    </xf>
    <xf numFmtId="0" fontId="3" fillId="0" borderId="0" xfId="2" applyAlignment="1" applyProtection="1">
      <alignment horizontal="right"/>
      <protection hidden="1"/>
    </xf>
    <xf numFmtId="0" fontId="32" fillId="0" borderId="0" xfId="2" applyFont="1" applyBorder="1" applyAlignment="1" applyProtection="1">
      <alignment vertical="center"/>
      <protection hidden="1"/>
    </xf>
    <xf numFmtId="0" fontId="31" fillId="9" borderId="0" xfId="2" applyFont="1" applyFill="1" applyBorder="1" applyAlignment="1" applyProtection="1">
      <alignment vertical="center"/>
      <protection hidden="1"/>
    </xf>
    <xf numFmtId="0" fontId="33" fillId="9" borderId="0" xfId="2" applyFont="1" applyFill="1" applyBorder="1" applyAlignment="1" applyProtection="1">
      <alignment vertical="center"/>
      <protection hidden="1"/>
    </xf>
    <xf numFmtId="0" fontId="19" fillId="0" borderId="50" xfId="2" applyFont="1" applyBorder="1" applyAlignment="1" applyProtection="1">
      <alignment vertical="center"/>
      <protection hidden="1"/>
    </xf>
    <xf numFmtId="0" fontId="19" fillId="0" borderId="51" xfId="2" applyFont="1" applyBorder="1" applyAlignment="1" applyProtection="1">
      <alignment horizontal="centerContinuous" vertical="center"/>
      <protection hidden="1"/>
    </xf>
    <xf numFmtId="0" fontId="19" fillId="0" borderId="50" xfId="2" applyFont="1" applyBorder="1" applyAlignment="1" applyProtection="1">
      <alignment horizontal="centerContinuous" vertical="center"/>
      <protection hidden="1"/>
    </xf>
    <xf numFmtId="0" fontId="3" fillId="0" borderId="57" xfId="2" applyFont="1" applyFill="1" applyBorder="1" applyProtection="1">
      <protection hidden="1"/>
    </xf>
    <xf numFmtId="0" fontId="19" fillId="0" borderId="1" xfId="2" applyFont="1" applyBorder="1" applyAlignment="1" applyProtection="1">
      <alignment horizontal="centerContinuous"/>
      <protection hidden="1"/>
    </xf>
    <xf numFmtId="0" fontId="19" fillId="0" borderId="19" xfId="2" applyFont="1" applyBorder="1" applyAlignment="1" applyProtection="1">
      <alignment horizontal="centerContinuous"/>
      <protection hidden="1"/>
    </xf>
    <xf numFmtId="0" fontId="18" fillId="0" borderId="57" xfId="2" applyFont="1" applyFill="1" applyBorder="1" applyProtection="1">
      <protection hidden="1"/>
    </xf>
    <xf numFmtId="0" fontId="19" fillId="0" borderId="0" xfId="2" applyFont="1" applyBorder="1" applyAlignment="1" applyProtection="1">
      <alignment horizontal="centerContinuous"/>
      <protection hidden="1"/>
    </xf>
    <xf numFmtId="0" fontId="10" fillId="0" borderId="60" xfId="2" applyFont="1" applyFill="1" applyBorder="1" applyAlignment="1" applyProtection="1">
      <alignment horizontal="left" vertical="center"/>
      <protection hidden="1"/>
    </xf>
    <xf numFmtId="0" fontId="10" fillId="0" borderId="58" xfId="2" applyFont="1" applyFill="1" applyBorder="1" applyAlignment="1" applyProtection="1">
      <alignment horizontal="left" vertical="center"/>
      <protection hidden="1"/>
    </xf>
    <xf numFmtId="0" fontId="3" fillId="0" borderId="62" xfId="2" applyFont="1" applyFill="1" applyBorder="1" applyAlignment="1" applyProtection="1">
      <alignment vertical="center"/>
      <protection hidden="1"/>
    </xf>
    <xf numFmtId="0" fontId="33" fillId="9" borderId="36" xfId="2" applyFont="1" applyFill="1" applyBorder="1" applyAlignment="1" applyProtection="1">
      <alignment vertical="center"/>
      <protection hidden="1"/>
    </xf>
    <xf numFmtId="0" fontId="33" fillId="9" borderId="66" xfId="2" applyFont="1" applyFill="1" applyBorder="1" applyAlignment="1" applyProtection="1">
      <alignment vertical="center"/>
      <protection hidden="1"/>
    </xf>
    <xf numFmtId="0" fontId="33" fillId="9" borderId="65" xfId="2" applyFont="1" applyFill="1" applyBorder="1" applyAlignment="1" applyProtection="1">
      <alignment vertical="center"/>
      <protection hidden="1"/>
    </xf>
    <xf numFmtId="0" fontId="33" fillId="9" borderId="67" xfId="2" applyFont="1" applyFill="1" applyBorder="1" applyAlignment="1" applyProtection="1">
      <alignment vertical="center"/>
      <protection hidden="1"/>
    </xf>
    <xf numFmtId="0" fontId="33" fillId="9" borderId="50" xfId="2" applyFont="1" applyFill="1" applyBorder="1" applyAlignment="1" applyProtection="1">
      <alignment vertical="center"/>
      <protection hidden="1"/>
    </xf>
    <xf numFmtId="0" fontId="33" fillId="9" borderId="42" xfId="2" applyFont="1" applyFill="1" applyBorder="1" applyAlignment="1" applyProtection="1">
      <alignment vertical="center"/>
      <protection hidden="1"/>
    </xf>
    <xf numFmtId="174" fontId="3" fillId="10" borderId="68" xfId="2" applyNumberFormat="1" applyFont="1" applyFill="1" applyBorder="1" applyAlignment="1" applyProtection="1">
      <protection locked="0" hidden="1"/>
    </xf>
    <xf numFmtId="174" fontId="3" fillId="10" borderId="69" xfId="2" applyNumberFormat="1" applyFont="1" applyFill="1" applyBorder="1" applyAlignment="1" applyProtection="1">
      <protection locked="0" hidden="1"/>
    </xf>
    <xf numFmtId="174" fontId="3" fillId="10" borderId="46" xfId="2" applyNumberFormat="1" applyFont="1" applyFill="1" applyBorder="1" applyAlignment="1" applyProtection="1">
      <protection locked="0" hidden="1"/>
    </xf>
    <xf numFmtId="174" fontId="3" fillId="10" borderId="47" xfId="2" applyNumberFormat="1" applyFont="1" applyFill="1" applyBorder="1" applyAlignment="1" applyProtection="1">
      <protection locked="0" hidden="1"/>
    </xf>
    <xf numFmtId="174" fontId="3" fillId="10" borderId="48" xfId="2" applyNumberFormat="1" applyFont="1" applyFill="1" applyBorder="1" applyAlignment="1" applyProtection="1">
      <protection locked="0" hidden="1"/>
    </xf>
    <xf numFmtId="174" fontId="3" fillId="10" borderId="49" xfId="2" applyNumberFormat="1" applyFont="1" applyFill="1" applyBorder="1" applyAlignment="1" applyProtection="1">
      <protection locked="0" hidden="1"/>
    </xf>
    <xf numFmtId="0" fontId="3" fillId="0" borderId="71" xfId="2" applyFont="1" applyBorder="1" applyProtection="1">
      <protection hidden="1"/>
    </xf>
    <xf numFmtId="0" fontId="3" fillId="0" borderId="71" xfId="2" applyFont="1" applyFill="1" applyBorder="1" applyProtection="1">
      <protection hidden="1"/>
    </xf>
    <xf numFmtId="0" fontId="31" fillId="9" borderId="70" xfId="2" applyFont="1" applyFill="1" applyBorder="1" applyAlignment="1" applyProtection="1">
      <alignment vertical="center"/>
      <protection hidden="1"/>
    </xf>
    <xf numFmtId="0" fontId="33" fillId="9" borderId="70" xfId="2" applyFont="1" applyFill="1" applyBorder="1" applyAlignment="1" applyProtection="1">
      <alignment vertical="center"/>
      <protection hidden="1"/>
    </xf>
    <xf numFmtId="0" fontId="3" fillId="0" borderId="72" xfId="2" applyFont="1" applyFill="1" applyBorder="1" applyProtection="1">
      <protection hidden="1"/>
    </xf>
    <xf numFmtId="0" fontId="3" fillId="0" borderId="73" xfId="2" applyFont="1" applyFill="1" applyBorder="1" applyProtection="1">
      <protection hidden="1"/>
    </xf>
    <xf numFmtId="0" fontId="3" fillId="0" borderId="74" xfId="2" applyFont="1" applyFill="1" applyBorder="1" applyProtection="1">
      <protection hidden="1"/>
    </xf>
    <xf numFmtId="0" fontId="3" fillId="0" borderId="74" xfId="2" applyFont="1" applyBorder="1" applyProtection="1">
      <protection hidden="1"/>
    </xf>
    <xf numFmtId="0" fontId="3" fillId="0" borderId="0" xfId="2" applyFont="1" applyBorder="1" applyAlignment="1" applyProtection="1">
      <alignment vertical="center"/>
      <protection hidden="1"/>
    </xf>
    <xf numFmtId="0" fontId="19" fillId="0" borderId="75" xfId="2" applyFont="1" applyBorder="1" applyAlignment="1" applyProtection="1">
      <alignment horizontal="centerContinuous"/>
      <protection hidden="1"/>
    </xf>
    <xf numFmtId="0" fontId="19" fillId="0" borderId="76" xfId="2" applyFont="1" applyBorder="1" applyAlignment="1" applyProtection="1">
      <alignment horizontal="centerContinuous"/>
      <protection hidden="1"/>
    </xf>
    <xf numFmtId="0" fontId="3" fillId="0" borderId="77" xfId="2" applyFont="1" applyFill="1" applyBorder="1" applyProtection="1">
      <protection hidden="1"/>
    </xf>
    <xf numFmtId="0" fontId="3" fillId="0" borderId="78" xfId="2" applyFont="1" applyFill="1" applyBorder="1" applyProtection="1">
      <protection hidden="1"/>
    </xf>
    <xf numFmtId="0" fontId="4" fillId="0" borderId="71" xfId="2" applyFont="1" applyFill="1" applyBorder="1" applyAlignment="1" applyProtection="1">
      <alignment vertical="top"/>
      <protection hidden="1"/>
    </xf>
    <xf numFmtId="0" fontId="4" fillId="0" borderId="71" xfId="2" applyFont="1" applyFill="1" applyBorder="1" applyAlignment="1" applyProtection="1">
      <alignment vertical="center"/>
      <protection hidden="1"/>
    </xf>
    <xf numFmtId="0" fontId="4" fillId="0" borderId="72" xfId="2" applyFont="1" applyFill="1" applyBorder="1" applyAlignment="1" applyProtection="1">
      <alignment vertical="center"/>
      <protection hidden="1"/>
    </xf>
    <xf numFmtId="0" fontId="4" fillId="0" borderId="78" xfId="2" applyFont="1" applyFill="1" applyBorder="1" applyProtection="1">
      <protection hidden="1"/>
    </xf>
    <xf numFmtId="0" fontId="19" fillId="0" borderId="76" xfId="2" applyFont="1" applyBorder="1" applyAlignment="1" applyProtection="1">
      <alignment horizontal="left"/>
      <protection hidden="1"/>
    </xf>
    <xf numFmtId="0" fontId="19" fillId="0" borderId="76" xfId="2" applyFont="1" applyBorder="1" applyAlignment="1" applyProtection="1">
      <protection hidden="1"/>
    </xf>
    <xf numFmtId="0" fontId="4" fillId="0" borderId="74" xfId="2" applyFont="1" applyBorder="1" applyProtection="1">
      <protection hidden="1"/>
    </xf>
    <xf numFmtId="0" fontId="4" fillId="0" borderId="79" xfId="2" applyFont="1" applyFill="1" applyBorder="1" applyAlignment="1" applyProtection="1">
      <alignment horizontal="left" vertical="top" wrapText="1"/>
      <protection hidden="1"/>
    </xf>
    <xf numFmtId="0" fontId="4" fillId="0" borderId="74" xfId="2" applyFont="1" applyFill="1" applyBorder="1" applyProtection="1">
      <protection hidden="1"/>
    </xf>
    <xf numFmtId="0" fontId="31" fillId="9" borderId="79" xfId="2" applyFont="1" applyFill="1" applyBorder="1" applyAlignment="1" applyProtection="1">
      <alignment vertical="center"/>
      <protection hidden="1"/>
    </xf>
    <xf numFmtId="0" fontId="33" fillId="9" borderId="79" xfId="2" applyFont="1" applyFill="1" applyBorder="1" applyAlignment="1" applyProtection="1">
      <alignment vertical="center"/>
      <protection hidden="1"/>
    </xf>
    <xf numFmtId="0" fontId="10" fillId="0" borderId="74" xfId="2" applyFont="1" applyFill="1" applyBorder="1" applyProtection="1">
      <protection hidden="1"/>
    </xf>
    <xf numFmtId="0" fontId="4" fillId="3" borderId="74" xfId="2" applyFont="1" applyFill="1" applyBorder="1" applyAlignment="1" applyProtection="1">
      <protection hidden="1"/>
    </xf>
    <xf numFmtId="0" fontId="18" fillId="3" borderId="80" xfId="2" applyFont="1" applyFill="1" applyBorder="1" applyAlignment="1" applyProtection="1">
      <alignment horizontal="center"/>
      <protection hidden="1"/>
    </xf>
    <xf numFmtId="0" fontId="10" fillId="0" borderId="0" xfId="2" applyFont="1" applyBorder="1" applyAlignment="1" applyProtection="1">
      <alignment horizontal="right"/>
      <protection hidden="1"/>
    </xf>
    <xf numFmtId="0" fontId="3" fillId="0" borderId="57" xfId="2" applyFont="1" applyBorder="1" applyProtection="1">
      <protection hidden="1"/>
    </xf>
    <xf numFmtId="0" fontId="3" fillId="0" borderId="30" xfId="2" applyFont="1" applyFill="1" applyBorder="1" applyAlignment="1" applyProtection="1">
      <alignment horizontal="center"/>
      <protection hidden="1"/>
    </xf>
    <xf numFmtId="0" fontId="3" fillId="0" borderId="71" xfId="2" applyFont="1" applyFill="1" applyBorder="1" applyAlignment="1" applyProtection="1">
      <alignment horizontal="center"/>
      <protection hidden="1"/>
    </xf>
    <xf numFmtId="0" fontId="3" fillId="0" borderId="81" xfId="2" applyFont="1" applyBorder="1" applyProtection="1">
      <protection hidden="1"/>
    </xf>
    <xf numFmtId="2" fontId="3" fillId="11" borderId="59" xfId="2" applyNumberFormat="1" applyFont="1" applyFill="1" applyBorder="1" applyAlignment="1" applyProtection="1">
      <protection locked="0" hidden="1"/>
    </xf>
    <xf numFmtId="0" fontId="3" fillId="7" borderId="82" xfId="2" applyFill="1" applyBorder="1" applyProtection="1">
      <protection hidden="1"/>
    </xf>
    <xf numFmtId="0" fontId="3" fillId="7" borderId="0" xfId="2" applyNumberFormat="1" applyFill="1" applyBorder="1" applyAlignment="1" applyProtection="1">
      <alignment horizontal="left"/>
      <protection hidden="1"/>
    </xf>
    <xf numFmtId="0" fontId="3" fillId="7" borderId="0" xfId="2" applyNumberFormat="1" applyFill="1" applyProtection="1">
      <protection hidden="1"/>
    </xf>
    <xf numFmtId="0" fontId="3" fillId="7" borderId="0" xfId="2" applyNumberFormat="1" applyFill="1" applyBorder="1" applyProtection="1">
      <protection hidden="1"/>
    </xf>
    <xf numFmtId="14" fontId="3" fillId="0" borderId="76" xfId="2" applyNumberFormat="1" applyFill="1" applyBorder="1" applyProtection="1">
      <protection hidden="1"/>
    </xf>
    <xf numFmtId="14" fontId="3" fillId="0" borderId="65" xfId="2" applyNumberFormat="1" applyFill="1" applyBorder="1" applyProtection="1">
      <protection hidden="1"/>
    </xf>
    <xf numFmtId="14" fontId="3" fillId="0" borderId="66" xfId="2" applyNumberFormat="1" applyFill="1" applyBorder="1" applyProtection="1">
      <protection hidden="1"/>
    </xf>
    <xf numFmtId="0" fontId="3" fillId="0" borderId="67" xfId="2" applyFill="1" applyBorder="1" applyProtection="1">
      <protection hidden="1"/>
    </xf>
    <xf numFmtId="0" fontId="3" fillId="0" borderId="37" xfId="2" applyBorder="1" applyProtection="1">
      <protection hidden="1"/>
    </xf>
    <xf numFmtId="0" fontId="3" fillId="0" borderId="66" xfId="2" applyBorder="1" applyAlignment="1" applyProtection="1">
      <alignment horizontal="center"/>
      <protection locked="0" hidden="1"/>
    </xf>
    <xf numFmtId="0" fontId="3" fillId="0" borderId="27" xfId="2" applyBorder="1" applyAlignment="1" applyProtection="1">
      <alignment horizontal="center"/>
      <protection locked="0" hidden="1"/>
    </xf>
    <xf numFmtId="0" fontId="3" fillId="0" borderId="36" xfId="2" applyBorder="1" applyAlignment="1" applyProtection="1">
      <alignment horizontal="center"/>
      <protection locked="0" hidden="1"/>
    </xf>
    <xf numFmtId="0" fontId="10" fillId="0" borderId="4" xfId="2" applyFont="1" applyFill="1" applyBorder="1" applyProtection="1">
      <protection hidden="1"/>
    </xf>
    <xf numFmtId="0" fontId="10" fillId="0" borderId="30" xfId="2" applyFont="1" applyFill="1" applyBorder="1" applyProtection="1">
      <protection hidden="1"/>
    </xf>
    <xf numFmtId="0" fontId="4" fillId="0" borderId="2" xfId="2" applyFont="1" applyFill="1" applyBorder="1" applyAlignment="1" applyProtection="1">
      <alignment horizontal="left" vertical="center"/>
      <protection hidden="1"/>
    </xf>
    <xf numFmtId="0" fontId="4" fillId="0" borderId="5" xfId="2" applyFont="1" applyFill="1" applyBorder="1" applyAlignment="1" applyProtection="1">
      <alignment horizontal="left" vertical="center"/>
      <protection hidden="1"/>
    </xf>
    <xf numFmtId="14" fontId="3" fillId="0" borderId="8" xfId="2" applyNumberFormat="1" applyFont="1" applyFill="1" applyBorder="1" applyAlignment="1" applyProtection="1">
      <alignment horizontal="left"/>
      <protection hidden="1"/>
    </xf>
    <xf numFmtId="165" fontId="17" fillId="0" borderId="29" xfId="2" applyNumberFormat="1" applyFont="1" applyFill="1" applyBorder="1" applyAlignment="1" applyProtection="1">
      <alignment horizontal="center"/>
      <protection hidden="1"/>
    </xf>
    <xf numFmtId="165" fontId="17" fillId="0" borderId="28" xfId="2" applyNumberFormat="1" applyFont="1" applyFill="1" applyBorder="1" applyAlignment="1" applyProtection="1">
      <alignment horizontal="center"/>
      <protection hidden="1"/>
    </xf>
    <xf numFmtId="165" fontId="17" fillId="0" borderId="21" xfId="2" applyNumberFormat="1" applyFont="1" applyFill="1" applyBorder="1" applyAlignment="1" applyProtection="1">
      <alignment horizontal="center"/>
      <protection hidden="1"/>
    </xf>
    <xf numFmtId="0" fontId="0" fillId="0" borderId="8" xfId="0" applyBorder="1" applyAlignment="1"/>
    <xf numFmtId="0" fontId="34" fillId="0" borderId="0" xfId="2" applyFont="1" applyFill="1" applyBorder="1" applyAlignment="1" applyProtection="1">
      <alignment horizontal="left" vertical="center" wrapText="1"/>
      <protection hidden="1"/>
    </xf>
    <xf numFmtId="14" fontId="3" fillId="0" borderId="12" xfId="2" applyNumberFormat="1" applyFont="1" applyFill="1" applyBorder="1" applyAlignment="1" applyProtection="1">
      <alignment horizontal="left"/>
      <protection hidden="1"/>
    </xf>
    <xf numFmtId="0" fontId="3" fillId="0" borderId="12" xfId="2" applyFont="1" applyFill="1" applyBorder="1" applyAlignment="1" applyProtection="1">
      <protection hidden="1"/>
    </xf>
    <xf numFmtId="0" fontId="3" fillId="0" borderId="12" xfId="2" applyFont="1" applyFill="1" applyBorder="1" applyAlignment="1" applyProtection="1">
      <alignment horizontal="left"/>
      <protection hidden="1"/>
    </xf>
    <xf numFmtId="0" fontId="3" fillId="0" borderId="8" xfId="2" applyFont="1" applyFill="1" applyBorder="1" applyAlignment="1" applyProtection="1">
      <alignment horizontal="left"/>
      <protection hidden="1"/>
    </xf>
    <xf numFmtId="0" fontId="10" fillId="0" borderId="44" xfId="2" applyFont="1" applyFill="1" applyBorder="1" applyAlignment="1" applyProtection="1">
      <alignment horizontal="center"/>
      <protection hidden="1"/>
    </xf>
    <xf numFmtId="0" fontId="3" fillId="0" borderId="33" xfId="2" applyFont="1" applyBorder="1" applyAlignment="1" applyProtection="1">
      <alignment horizontal="center"/>
      <protection hidden="1"/>
    </xf>
    <xf numFmtId="0" fontId="3" fillId="0" borderId="43" xfId="2" applyFont="1" applyBorder="1" applyAlignment="1" applyProtection="1">
      <alignment horizontal="center"/>
      <protection hidden="1"/>
    </xf>
    <xf numFmtId="1" fontId="17" fillId="0" borderId="36" xfId="2" applyNumberFormat="1" applyFont="1" applyFill="1" applyBorder="1" applyAlignment="1" applyProtection="1">
      <alignment horizontal="center"/>
      <protection hidden="1"/>
    </xf>
    <xf numFmtId="1" fontId="17" fillId="0" borderId="25" xfId="2" applyNumberFormat="1" applyFont="1" applyFill="1" applyBorder="1" applyAlignment="1" applyProtection="1">
      <alignment horizontal="center"/>
      <protection hidden="1"/>
    </xf>
    <xf numFmtId="0" fontId="10" fillId="0" borderId="25" xfId="2" applyFont="1" applyBorder="1" applyAlignment="1" applyProtection="1">
      <protection hidden="1"/>
    </xf>
    <xf numFmtId="0" fontId="10" fillId="0" borderId="42" xfId="2" applyFont="1" applyBorder="1" applyAlignment="1" applyProtection="1">
      <protection hidden="1"/>
    </xf>
    <xf numFmtId="0" fontId="17" fillId="10" borderId="60" xfId="2" applyNumberFormat="1" applyFont="1" applyFill="1" applyBorder="1" applyAlignment="1" applyProtection="1">
      <alignment horizontal="center"/>
      <protection locked="0" hidden="1"/>
    </xf>
    <xf numFmtId="0" fontId="3" fillId="10" borderId="58" xfId="2" applyNumberFormat="1" applyFill="1" applyBorder="1" applyAlignment="1" applyProtection="1">
      <alignment horizontal="center"/>
      <protection locked="0" hidden="1"/>
    </xf>
    <xf numFmtId="0" fontId="3" fillId="10" borderId="61" xfId="2" applyNumberFormat="1" applyFill="1" applyBorder="1" applyAlignment="1" applyProtection="1">
      <alignment horizontal="center"/>
      <protection locked="0" hidden="1"/>
    </xf>
    <xf numFmtId="49" fontId="17" fillId="11" borderId="54" xfId="2" applyNumberFormat="1" applyFont="1" applyFill="1" applyBorder="1" applyAlignment="1" applyProtection="1">
      <alignment horizontal="center"/>
      <protection locked="0" hidden="1"/>
    </xf>
    <xf numFmtId="49" fontId="17" fillId="11" borderId="55" xfId="2" applyNumberFormat="1" applyFont="1" applyFill="1" applyBorder="1" applyAlignment="1" applyProtection="1">
      <alignment horizontal="center"/>
      <protection locked="0" hidden="1"/>
    </xf>
    <xf numFmtId="49" fontId="17" fillId="11" borderId="56" xfId="2" applyNumberFormat="1" applyFont="1" applyFill="1" applyBorder="1" applyAlignment="1" applyProtection="1">
      <alignment horizontal="center"/>
      <protection locked="0" hidden="1"/>
    </xf>
    <xf numFmtId="0" fontId="13" fillId="0" borderId="24" xfId="2" applyFont="1" applyFill="1" applyBorder="1" applyAlignment="1" applyProtection="1">
      <alignment horizontal="left" vertical="center" wrapText="1"/>
      <protection hidden="1"/>
    </xf>
    <xf numFmtId="0" fontId="13" fillId="0" borderId="17" xfId="2" applyFont="1" applyFill="1" applyBorder="1" applyAlignment="1" applyProtection="1">
      <alignment horizontal="left" vertical="center" wrapText="1"/>
      <protection hidden="1"/>
    </xf>
    <xf numFmtId="49" fontId="17" fillId="11" borderId="52" xfId="2" applyNumberFormat="1" applyFont="1" applyFill="1" applyBorder="1" applyAlignment="1" applyProtection="1">
      <alignment horizontal="left" indent="2"/>
      <protection locked="0" hidden="1"/>
    </xf>
    <xf numFmtId="49" fontId="17" fillId="11" borderId="45" xfId="2" applyNumberFormat="1" applyFont="1" applyFill="1" applyBorder="1" applyAlignment="1" applyProtection="1">
      <alignment horizontal="left" indent="2"/>
      <protection locked="0" hidden="1"/>
    </xf>
    <xf numFmtId="49" fontId="17" fillId="11" borderId="53" xfId="2" applyNumberFormat="1" applyFont="1" applyFill="1" applyBorder="1" applyAlignment="1" applyProtection="1">
      <alignment horizontal="left" indent="2"/>
      <protection locked="0" hidden="1"/>
    </xf>
    <xf numFmtId="49" fontId="17" fillId="11" borderId="54" xfId="2" applyNumberFormat="1" applyFont="1" applyFill="1" applyBorder="1" applyAlignment="1" applyProtection="1">
      <alignment horizontal="left" indent="2"/>
      <protection locked="0" hidden="1"/>
    </xf>
    <xf numFmtId="49" fontId="17" fillId="11" borderId="55" xfId="2" applyNumberFormat="1" applyFont="1" applyFill="1" applyBorder="1" applyAlignment="1" applyProtection="1">
      <alignment horizontal="left" indent="2"/>
      <protection locked="0" hidden="1"/>
    </xf>
    <xf numFmtId="49" fontId="17" fillId="11" borderId="56" xfId="2" applyNumberFormat="1" applyFont="1" applyFill="1" applyBorder="1" applyAlignment="1" applyProtection="1">
      <alignment horizontal="left" indent="2"/>
      <protection locked="0" hidden="1"/>
    </xf>
    <xf numFmtId="1" fontId="18" fillId="0" borderId="33" xfId="2" applyNumberFormat="1" applyFont="1" applyFill="1" applyBorder="1" applyAlignment="1" applyProtection="1">
      <alignment horizontal="center" vertical="top"/>
      <protection hidden="1"/>
    </xf>
    <xf numFmtId="0" fontId="10" fillId="0" borderId="2" xfId="2" applyFont="1" applyFill="1" applyBorder="1" applyProtection="1">
      <protection hidden="1"/>
    </xf>
    <xf numFmtId="0" fontId="10" fillId="0" borderId="22" xfId="2" applyFont="1" applyFill="1" applyBorder="1" applyProtection="1">
      <protection hidden="1"/>
    </xf>
    <xf numFmtId="14" fontId="17" fillId="11" borderId="54" xfId="2" applyNumberFormat="1" applyFont="1" applyFill="1" applyBorder="1" applyAlignment="1" applyProtection="1">
      <alignment horizontal="center"/>
      <protection locked="0" hidden="1"/>
    </xf>
    <xf numFmtId="0" fontId="3" fillId="11" borderId="55" xfId="2" applyFill="1" applyBorder="1" applyAlignment="1" applyProtection="1">
      <alignment horizontal="center"/>
      <protection locked="0" hidden="1"/>
    </xf>
    <xf numFmtId="0" fontId="3" fillId="11" borderId="56" xfId="2" applyFill="1" applyBorder="1" applyAlignment="1" applyProtection="1">
      <alignment horizontal="center"/>
      <protection locked="0" hidden="1"/>
    </xf>
    <xf numFmtId="164" fontId="3" fillId="0" borderId="8" xfId="2" applyNumberFormat="1" applyFont="1" applyFill="1" applyBorder="1" applyAlignment="1" applyProtection="1">
      <alignment horizontal="left"/>
      <protection hidden="1"/>
    </xf>
    <xf numFmtId="0" fontId="17" fillId="0" borderId="15" xfId="2" applyNumberFormat="1" applyFont="1" applyFill="1" applyBorder="1" applyAlignment="1" applyProtection="1">
      <alignment horizontal="center"/>
      <protection hidden="1"/>
    </xf>
    <xf numFmtId="0" fontId="3" fillId="0" borderId="3" xfId="2" applyBorder="1" applyAlignment="1" applyProtection="1">
      <protection hidden="1"/>
    </xf>
    <xf numFmtId="0" fontId="3" fillId="0" borderId="14" xfId="2" applyBorder="1" applyAlignment="1" applyProtection="1">
      <protection hidden="1"/>
    </xf>
    <xf numFmtId="1" fontId="18" fillId="0" borderId="34" xfId="2" applyNumberFormat="1" applyFont="1" applyFill="1" applyBorder="1" applyAlignment="1" applyProtection="1">
      <alignment horizontal="center" vertical="top"/>
      <protection hidden="1"/>
    </xf>
    <xf numFmtId="0" fontId="17" fillId="0" borderId="60" xfId="2" applyNumberFormat="1" applyFont="1" applyFill="1" applyBorder="1" applyAlignment="1" applyProtection="1">
      <alignment horizontal="center"/>
      <protection hidden="1"/>
    </xf>
    <xf numFmtId="0" fontId="17" fillId="0" borderId="58" xfId="2" applyNumberFormat="1" applyFont="1" applyFill="1" applyBorder="1" applyAlignment="1" applyProtection="1">
      <alignment horizontal="center"/>
      <protection hidden="1"/>
    </xf>
    <xf numFmtId="0" fontId="17" fillId="0" borderId="61" xfId="2" applyNumberFormat="1" applyFont="1" applyFill="1" applyBorder="1" applyAlignment="1" applyProtection="1">
      <alignment horizontal="center"/>
      <protection hidden="1"/>
    </xf>
    <xf numFmtId="0" fontId="3" fillId="0" borderId="25" xfId="2" applyFont="1" applyFill="1" applyBorder="1" applyAlignment="1" applyProtection="1">
      <alignment horizontal="center"/>
      <protection hidden="1"/>
    </xf>
    <xf numFmtId="0" fontId="10" fillId="0" borderId="59" xfId="2" applyFont="1" applyFill="1" applyBorder="1" applyAlignment="1" applyProtection="1">
      <alignment horizontal="left" vertical="center"/>
      <protection hidden="1"/>
    </xf>
    <xf numFmtId="14" fontId="3" fillId="11" borderId="8" xfId="2" applyNumberFormat="1" applyFont="1" applyFill="1" applyBorder="1" applyAlignment="1" applyProtection="1">
      <alignment horizontal="left" vertical="top"/>
      <protection locked="0" hidden="1"/>
    </xf>
    <xf numFmtId="0" fontId="3" fillId="11" borderId="7" xfId="2" applyFont="1" applyFill="1" applyBorder="1" applyAlignment="1" applyProtection="1">
      <alignment horizontal="left" vertical="top"/>
      <protection locked="0" hidden="1"/>
    </xf>
    <xf numFmtId="0" fontId="3" fillId="11" borderId="8" xfId="2" applyFont="1" applyFill="1" applyBorder="1" applyAlignment="1" applyProtection="1">
      <alignment horizontal="left" vertical="top"/>
      <protection locked="0" hidden="1"/>
    </xf>
    <xf numFmtId="0" fontId="10" fillId="5" borderId="41" xfId="2" applyFont="1" applyFill="1" applyBorder="1" applyAlignment="1" applyProtection="1">
      <alignment horizontal="center"/>
      <protection hidden="1"/>
    </xf>
    <xf numFmtId="0" fontId="10" fillId="5" borderId="40" xfId="2" applyFont="1" applyFill="1" applyBorder="1" applyAlignment="1" applyProtection="1">
      <alignment horizontal="center"/>
      <protection hidden="1"/>
    </xf>
    <xf numFmtId="0" fontId="10" fillId="5" borderId="39" xfId="2" applyFont="1" applyFill="1" applyBorder="1" applyAlignment="1" applyProtection="1">
      <alignment horizontal="center"/>
      <protection hidden="1"/>
    </xf>
    <xf numFmtId="0" fontId="3" fillId="0" borderId="22" xfId="2" applyFont="1" applyFill="1" applyBorder="1" applyProtection="1">
      <protection hidden="1"/>
    </xf>
    <xf numFmtId="0" fontId="3" fillId="0" borderId="2" xfId="2" applyFont="1" applyFill="1" applyBorder="1" applyProtection="1">
      <protection hidden="1"/>
    </xf>
    <xf numFmtId="0" fontId="10" fillId="0" borderId="41" xfId="2" applyFont="1" applyFill="1" applyBorder="1" applyAlignment="1" applyProtection="1">
      <alignment horizontal="center"/>
      <protection hidden="1"/>
    </xf>
    <xf numFmtId="0" fontId="10" fillId="0" borderId="40" xfId="2" applyFont="1" applyFill="1" applyBorder="1" applyAlignment="1" applyProtection="1">
      <alignment horizontal="center"/>
      <protection hidden="1"/>
    </xf>
    <xf numFmtId="0" fontId="10" fillId="0" borderId="39" xfId="2" applyFont="1" applyFill="1" applyBorder="1" applyAlignment="1" applyProtection="1">
      <alignment horizontal="center"/>
      <protection hidden="1"/>
    </xf>
    <xf numFmtId="0" fontId="3" fillId="0" borderId="8" xfId="2" applyFont="1" applyFill="1" applyBorder="1" applyAlignment="1" applyProtection="1">
      <protection hidden="1"/>
    </xf>
    <xf numFmtId="0" fontId="15" fillId="3" borderId="0" xfId="2" applyFont="1" applyFill="1" applyBorder="1" applyAlignment="1" applyProtection="1">
      <alignment horizontal="left" wrapText="1"/>
      <protection hidden="1"/>
    </xf>
    <xf numFmtId="0" fontId="15" fillId="0" borderId="0" xfId="2" applyFont="1" applyAlignment="1" applyProtection="1">
      <alignment horizontal="left" wrapText="1"/>
      <protection hidden="1"/>
    </xf>
    <xf numFmtId="169" fontId="21" fillId="0" borderId="15" xfId="3" applyNumberFormat="1" applyFont="1" applyFill="1" applyBorder="1" applyAlignment="1" applyProtection="1">
      <alignment horizontal="center"/>
      <protection hidden="1"/>
    </xf>
    <xf numFmtId="169" fontId="3" fillId="0" borderId="3" xfId="2" applyNumberFormat="1" applyBorder="1" applyAlignment="1" applyProtection="1">
      <protection hidden="1"/>
    </xf>
    <xf numFmtId="169" fontId="3" fillId="0" borderId="14" xfId="2" applyNumberFormat="1" applyBorder="1" applyAlignment="1" applyProtection="1">
      <protection hidden="1"/>
    </xf>
    <xf numFmtId="168" fontId="21" fillId="3" borderId="15" xfId="2" applyNumberFormat="1" applyFont="1" applyFill="1" applyBorder="1" applyAlignment="1" applyProtection="1">
      <alignment horizontal="center"/>
      <protection hidden="1"/>
    </xf>
    <xf numFmtId="168" fontId="3" fillId="0" borderId="3" xfId="2" applyNumberFormat="1" applyBorder="1" applyAlignment="1" applyProtection="1">
      <protection hidden="1"/>
    </xf>
    <xf numFmtId="168" fontId="3" fillId="0" borderId="14" xfId="2" applyNumberFormat="1" applyBorder="1" applyAlignment="1" applyProtection="1">
      <protection hidden="1"/>
    </xf>
    <xf numFmtId="14" fontId="3" fillId="11" borderId="7" xfId="2" applyNumberFormat="1" applyFont="1" applyFill="1" applyBorder="1" applyAlignment="1" applyProtection="1">
      <alignment horizontal="left" vertical="top"/>
      <protection locked="0" hidden="1"/>
    </xf>
    <xf numFmtId="0" fontId="3" fillId="11" borderId="11" xfId="2" applyFont="1" applyFill="1" applyBorder="1" applyAlignment="1" applyProtection="1">
      <alignment horizontal="center" vertical="top"/>
      <protection locked="0" hidden="1"/>
    </xf>
    <xf numFmtId="0" fontId="3" fillId="11" borderId="10" xfId="2" applyFont="1" applyFill="1" applyBorder="1" applyAlignment="1" applyProtection="1">
      <alignment horizontal="center" vertical="top"/>
      <protection locked="0" hidden="1"/>
    </xf>
    <xf numFmtId="0" fontId="3" fillId="11" borderId="9" xfId="2" applyFont="1" applyFill="1" applyBorder="1" applyAlignment="1" applyProtection="1">
      <alignment horizontal="center" vertical="top"/>
      <protection locked="0" hidden="1"/>
    </xf>
    <xf numFmtId="164" fontId="3" fillId="0" borderId="12" xfId="2" applyNumberFormat="1" applyFont="1" applyFill="1" applyBorder="1" applyAlignment="1" applyProtection="1">
      <alignment horizontal="left"/>
      <protection hidden="1"/>
    </xf>
    <xf numFmtId="0" fontId="3" fillId="11" borderId="64" xfId="2" applyFont="1" applyFill="1" applyBorder="1" applyAlignment="1" applyProtection="1">
      <alignment horizontal="left" vertical="top"/>
      <protection locked="0" hidden="1"/>
    </xf>
    <xf numFmtId="0" fontId="3" fillId="11" borderId="63" xfId="2" applyFont="1" applyFill="1" applyBorder="1" applyAlignment="1" applyProtection="1">
      <alignment horizontal="left" vertical="top"/>
      <protection locked="0" hidden="1"/>
    </xf>
    <xf numFmtId="14" fontId="3" fillId="11" borderId="63" xfId="2" applyNumberFormat="1" applyFont="1" applyFill="1" applyBorder="1" applyAlignment="1" applyProtection="1">
      <alignment horizontal="left" vertical="top"/>
      <protection locked="0" hidden="1"/>
    </xf>
    <xf numFmtId="14" fontId="3" fillId="11" borderId="64" xfId="2" applyNumberFormat="1" applyFont="1" applyFill="1" applyBorder="1" applyAlignment="1" applyProtection="1">
      <alignment horizontal="left" vertical="top"/>
      <protection locked="0" hidden="1"/>
    </xf>
    <xf numFmtId="14" fontId="3" fillId="0" borderId="7" xfId="2" applyNumberFormat="1" applyFont="1" applyFill="1" applyBorder="1" applyAlignment="1" applyProtection="1">
      <alignment horizontal="left"/>
      <protection hidden="1"/>
    </xf>
    <xf numFmtId="0" fontId="0" fillId="0" borderId="7" xfId="0" applyBorder="1" applyAlignment="1"/>
    <xf numFmtId="0" fontId="3" fillId="0" borderId="7" xfId="2" applyFont="1" applyFill="1" applyBorder="1" applyAlignment="1" applyProtection="1">
      <alignment horizontal="left"/>
      <protection hidden="1"/>
    </xf>
    <xf numFmtId="0" fontId="17" fillId="0" borderId="29" xfId="2" applyNumberFormat="1" applyFont="1" applyFill="1" applyBorder="1" applyAlignment="1" applyProtection="1">
      <alignment horizontal="center"/>
      <protection hidden="1"/>
    </xf>
    <xf numFmtId="0" fontId="17" fillId="0" borderId="28" xfId="2" applyNumberFormat="1" applyFont="1" applyFill="1" applyBorder="1" applyAlignment="1" applyProtection="1">
      <alignment horizontal="center"/>
      <protection hidden="1"/>
    </xf>
    <xf numFmtId="0" fontId="17" fillId="0" borderId="21" xfId="2" applyNumberFormat="1" applyFont="1" applyFill="1" applyBorder="1" applyAlignment="1" applyProtection="1">
      <alignment horizontal="center"/>
      <protection hidden="1"/>
    </xf>
    <xf numFmtId="14" fontId="17" fillId="11" borderId="54" xfId="2" applyNumberFormat="1" applyFont="1" applyFill="1" applyBorder="1" applyAlignment="1" applyProtection="1">
      <alignment horizontal="center" vertical="center"/>
      <protection locked="0" hidden="1"/>
    </xf>
    <xf numFmtId="14" fontId="17" fillId="11" borderId="55" xfId="2" applyNumberFormat="1" applyFont="1" applyFill="1" applyBorder="1" applyAlignment="1" applyProtection="1">
      <alignment horizontal="center" vertical="center"/>
      <protection locked="0" hidden="1"/>
    </xf>
    <xf numFmtId="14" fontId="17" fillId="11" borderId="56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" xfId="2" applyFont="1" applyFill="1" applyBorder="1" applyAlignment="1" applyProtection="1">
      <alignment horizontal="left" vertical="top" wrapText="1"/>
      <protection hidden="1"/>
    </xf>
    <xf numFmtId="0" fontId="4" fillId="0" borderId="19" xfId="2" applyFont="1" applyFill="1" applyBorder="1" applyAlignment="1" applyProtection="1">
      <alignment horizontal="left" vertical="top" wrapText="1"/>
      <protection hidden="1"/>
    </xf>
    <xf numFmtId="0" fontId="4" fillId="0" borderId="18" xfId="2" applyFont="1" applyFill="1" applyBorder="1" applyAlignment="1" applyProtection="1">
      <alignment horizontal="left" vertical="top" wrapText="1"/>
      <protection hidden="1"/>
    </xf>
    <xf numFmtId="0" fontId="4" fillId="0" borderId="24" xfId="2" applyFont="1" applyFill="1" applyBorder="1" applyAlignment="1" applyProtection="1">
      <alignment horizontal="left" vertical="top" wrapText="1"/>
      <protection hidden="1"/>
    </xf>
    <xf numFmtId="0" fontId="4" fillId="0" borderId="17" xfId="2" applyFont="1" applyFill="1" applyBorder="1" applyAlignment="1" applyProtection="1">
      <alignment horizontal="left" vertical="top" wrapText="1"/>
      <protection hidden="1"/>
    </xf>
    <xf numFmtId="0" fontId="4" fillId="0" borderId="16" xfId="2" applyFont="1" applyFill="1" applyBorder="1" applyAlignment="1" applyProtection="1">
      <alignment horizontal="left" vertical="top" wrapText="1"/>
      <protection hidden="1"/>
    </xf>
    <xf numFmtId="0" fontId="17" fillId="11" borderId="54" xfId="2" applyFont="1" applyFill="1" applyBorder="1" applyAlignment="1" applyProtection="1">
      <alignment horizontal="center"/>
      <protection locked="0" hidden="1"/>
    </xf>
    <xf numFmtId="0" fontId="17" fillId="11" borderId="55" xfId="2" applyFont="1" applyFill="1" applyBorder="1" applyAlignment="1" applyProtection="1">
      <alignment horizontal="center"/>
      <protection locked="0" hidden="1"/>
    </xf>
    <xf numFmtId="0" fontId="17" fillId="11" borderId="56" xfId="2" applyFont="1" applyFill="1" applyBorder="1" applyAlignment="1" applyProtection="1">
      <alignment horizontal="center"/>
      <protection locked="0" hidden="1"/>
    </xf>
    <xf numFmtId="0" fontId="19" fillId="0" borderId="26" xfId="2" applyFont="1" applyBorder="1" applyAlignment="1" applyProtection="1">
      <alignment horizontal="left" wrapText="1"/>
      <protection hidden="1"/>
    </xf>
    <xf numFmtId="0" fontId="19" fillId="0" borderId="0" xfId="2" applyFont="1" applyBorder="1" applyAlignment="1" applyProtection="1">
      <alignment horizontal="left" wrapText="1"/>
      <protection hidden="1"/>
    </xf>
    <xf numFmtId="0" fontId="15" fillId="0" borderId="17" xfId="2" applyFont="1" applyFill="1" applyBorder="1" applyAlignment="1" applyProtection="1">
      <alignment horizontal="left" vertical="center" wrapText="1"/>
      <protection hidden="1"/>
    </xf>
    <xf numFmtId="0" fontId="22" fillId="0" borderId="17" xfId="2" applyFont="1" applyBorder="1" applyAlignment="1" applyProtection="1">
      <alignment horizontal="left" vertical="center" wrapText="1"/>
      <protection hidden="1"/>
    </xf>
    <xf numFmtId="0" fontId="22" fillId="0" borderId="16" xfId="2" applyFont="1" applyBorder="1" applyAlignment="1" applyProtection="1">
      <alignment horizontal="left" vertical="center" wrapText="1"/>
      <protection hidden="1"/>
    </xf>
    <xf numFmtId="0" fontId="18" fillId="0" borderId="24" xfId="2" applyFont="1" applyFill="1" applyBorder="1" applyAlignment="1" applyProtection="1">
      <alignment horizontal="center" vertical="top" wrapText="1"/>
      <protection hidden="1"/>
    </xf>
    <xf numFmtId="0" fontId="18" fillId="0" borderId="17" xfId="2" applyFont="1" applyFill="1" applyBorder="1" applyAlignment="1" applyProtection="1">
      <alignment horizontal="center" vertical="top" wrapText="1"/>
      <protection hidden="1"/>
    </xf>
    <xf numFmtId="164" fontId="3" fillId="0" borderId="7" xfId="2" applyNumberFormat="1" applyFont="1" applyFill="1" applyBorder="1" applyAlignment="1" applyProtection="1">
      <alignment horizontal="left"/>
      <protection hidden="1"/>
    </xf>
    <xf numFmtId="171" fontId="17" fillId="11" borderId="54" xfId="2" applyNumberFormat="1" applyFont="1" applyFill="1" applyBorder="1" applyAlignment="1" applyProtection="1">
      <alignment horizontal="center"/>
      <protection locked="0" hidden="1"/>
    </xf>
    <xf numFmtId="171" fontId="17" fillId="11" borderId="55" xfId="2" applyNumberFormat="1" applyFont="1" applyFill="1" applyBorder="1" applyAlignment="1" applyProtection="1">
      <alignment horizontal="center"/>
      <protection locked="0" hidden="1"/>
    </xf>
    <xf numFmtId="171" fontId="17" fillId="11" borderId="56" xfId="2" applyNumberFormat="1" applyFont="1" applyFill="1" applyBorder="1" applyAlignment="1" applyProtection="1">
      <alignment horizontal="center"/>
      <protection locked="0" hidden="1"/>
    </xf>
    <xf numFmtId="171" fontId="17" fillId="10" borderId="54" xfId="2" applyNumberFormat="1" applyFont="1" applyFill="1" applyBorder="1" applyAlignment="1" applyProtection="1">
      <alignment horizontal="center"/>
      <protection locked="0" hidden="1"/>
    </xf>
    <xf numFmtId="171" fontId="17" fillId="10" borderId="55" xfId="2" applyNumberFormat="1" applyFont="1" applyFill="1" applyBorder="1" applyAlignment="1" applyProtection="1">
      <alignment horizontal="center"/>
      <protection locked="0" hidden="1"/>
    </xf>
    <xf numFmtId="171" fontId="17" fillId="10" borderId="56" xfId="2" applyNumberFormat="1" applyFont="1" applyFill="1" applyBorder="1" applyAlignment="1" applyProtection="1">
      <alignment horizontal="center"/>
      <protection locked="0" hidden="1"/>
    </xf>
    <xf numFmtId="0" fontId="3" fillId="0" borderId="3" xfId="2" applyBorder="1" applyAlignment="1" applyProtection="1">
      <alignment horizontal="center"/>
      <protection hidden="1"/>
    </xf>
    <xf numFmtId="0" fontId="3" fillId="0" borderId="14" xfId="2" applyBorder="1" applyAlignment="1" applyProtection="1">
      <alignment horizontal="center"/>
      <protection hidden="1"/>
    </xf>
    <xf numFmtId="0" fontId="3" fillId="0" borderId="76" xfId="2" applyFont="1" applyFill="1" applyBorder="1" applyAlignment="1" applyProtection="1">
      <alignment horizontal="left" vertical="top"/>
      <protection locked="0" hidden="1"/>
    </xf>
    <xf numFmtId="0" fontId="10" fillId="0" borderId="60" xfId="2" applyFont="1" applyFill="1" applyBorder="1" applyAlignment="1" applyProtection="1">
      <alignment horizontal="left" vertical="center"/>
      <protection hidden="1"/>
    </xf>
    <xf numFmtId="0" fontId="10" fillId="0" borderId="58" xfId="2" applyFont="1" applyFill="1" applyBorder="1" applyAlignment="1" applyProtection="1">
      <alignment horizontal="left" vertical="center"/>
      <protection hidden="1"/>
    </xf>
    <xf numFmtId="0" fontId="10" fillId="0" borderId="61" xfId="2" applyFont="1" applyFill="1" applyBorder="1" applyAlignment="1" applyProtection="1">
      <alignment horizontal="left" vertical="center"/>
      <protection hidden="1"/>
    </xf>
    <xf numFmtId="0" fontId="3" fillId="7" borderId="44" xfId="2" applyFont="1" applyFill="1" applyBorder="1" applyAlignment="1" applyProtection="1">
      <alignment vertical="top" wrapText="1"/>
      <protection hidden="1"/>
    </xf>
    <xf numFmtId="0" fontId="3" fillId="7" borderId="43" xfId="2" applyFill="1" applyBorder="1" applyAlignment="1" applyProtection="1">
      <alignment vertical="top" wrapText="1"/>
      <protection hidden="1"/>
    </xf>
    <xf numFmtId="0" fontId="3" fillId="7" borderId="27" xfId="2" applyFill="1" applyBorder="1" applyAlignment="1" applyProtection="1">
      <alignment vertical="top" wrapText="1"/>
      <protection hidden="1"/>
    </xf>
    <xf numFmtId="0" fontId="3" fillId="7" borderId="37" xfId="2" applyFill="1" applyBorder="1" applyAlignment="1" applyProtection="1">
      <alignment vertical="top" wrapText="1"/>
      <protection hidden="1"/>
    </xf>
    <xf numFmtId="0" fontId="3" fillId="7" borderId="36" xfId="2" applyFill="1" applyBorder="1" applyAlignment="1" applyProtection="1">
      <alignment vertical="top" wrapText="1"/>
      <protection hidden="1"/>
    </xf>
    <xf numFmtId="0" fontId="3" fillId="7" borderId="42" xfId="2" applyFill="1" applyBorder="1" applyAlignment="1" applyProtection="1">
      <alignment vertical="top" wrapText="1"/>
      <protection hidden="1"/>
    </xf>
  </cellXfs>
  <cellStyles count="5">
    <cellStyle name="Procent 2" xfId="3"/>
    <cellStyle name="Standaard" xfId="0" builtinId="0"/>
    <cellStyle name="Standaard 2" xfId="1"/>
    <cellStyle name="Standaard 3" xfId="2"/>
    <cellStyle name="Standaard_Blad2" xfId="4"/>
  </cellStyles>
  <dxfs count="22">
    <dxf>
      <numFmt numFmtId="175" formatCode=";;;"/>
    </dxf>
    <dxf>
      <numFmt numFmtId="175" formatCode=";;;"/>
    </dxf>
    <dxf>
      <fill>
        <patternFill>
          <bgColor rgb="FFFF99CC"/>
        </patternFill>
      </fill>
      <border>
        <left/>
        <right/>
        <top/>
        <bottom/>
        <vertical/>
        <horizontal/>
      </border>
    </dxf>
    <dxf>
      <numFmt numFmtId="176" formatCode="#,##0.0000"/>
    </dxf>
    <dxf>
      <numFmt numFmtId="176" formatCode="#,##0.0000"/>
    </dxf>
    <dxf>
      <numFmt numFmtId="176" formatCode="#,##0.0000"/>
    </dxf>
    <dxf>
      <numFmt numFmtId="176" formatCode="#,##0.0000"/>
    </dxf>
    <dxf>
      <numFmt numFmtId="176" formatCode="#,##0.0000"/>
    </dxf>
    <dxf>
      <numFmt numFmtId="176" formatCode="#,##0.0000"/>
    </dxf>
    <dxf>
      <numFmt numFmtId="176" formatCode="#,##0.0000"/>
    </dxf>
    <dxf>
      <numFmt numFmtId="176" formatCode="#,##0.0000"/>
    </dxf>
    <dxf>
      <numFmt numFmtId="176" formatCode="#,##0.0000"/>
    </dxf>
    <dxf>
      <numFmt numFmtId="176" formatCode="#,##0.0000"/>
    </dxf>
    <dxf>
      <numFmt numFmtId="176" formatCode="#,##0.0000"/>
    </dxf>
    <dxf>
      <numFmt numFmtId="176" formatCode="#,##0.0000"/>
    </dxf>
    <dxf>
      <numFmt numFmtId="176" formatCode="#,##0.0000"/>
    </dxf>
    <dxf>
      <numFmt numFmtId="176" formatCode="#,##0.0000"/>
    </dxf>
    <dxf>
      <numFmt numFmtId="176" formatCode="#,##0.0000"/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numFmt numFmtId="175" formatCode=";;;"/>
      <border>
        <left/>
        <right/>
        <top/>
        <bottom/>
        <vertical/>
        <horizontal/>
      </border>
    </dxf>
    <dxf>
      <numFmt numFmtId="176" formatCode="#,##0.0000"/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A5D094"/>
      <color rgb="FF8B8D8E"/>
      <color rgb="FF69BE28"/>
      <color rgb="FFF1C7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6327554</xdr:colOff>
      <xdr:row>0</xdr:row>
      <xdr:rowOff>19050</xdr:rowOff>
    </xdr:from>
    <xdr:to>
      <xdr:col>0</xdr:col>
      <xdr:colOff>8541450</xdr:colOff>
      <xdr:row>3</xdr:row>
      <xdr:rowOff>148304</xdr:rowOff>
    </xdr:to>
    <xdr:pic>
      <xdr:nvPicPr>
        <xdr:cNvPr id="3" name="Afbeelding 2" descr="onderwijs logo RGB.png"/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7554" y="19050"/>
          <a:ext cx="2213896" cy="6150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04DB4C9-1EA7-4E76-9EAA-09369A9882A9}"/>
            </a:ext>
          </a:extLst>
        </xdr:cNvPr>
        <xdr:cNvSpPr>
          <a:spLocks noChangeArrowheads="1"/>
        </xdr:cNvSpPr>
      </xdr:nvSpPr>
      <xdr:spPr bwMode="auto">
        <a:xfrm>
          <a:off x="6372225" y="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18</xdr:col>
      <xdr:colOff>418541</xdr:colOff>
      <xdr:row>0</xdr:row>
      <xdr:rowOff>133350</xdr:rowOff>
    </xdr:from>
    <xdr:to>
      <xdr:col>25</xdr:col>
      <xdr:colOff>0</xdr:colOff>
      <xdr:row>0</xdr:row>
      <xdr:rowOff>735504</xdr:rowOff>
    </xdr:to>
    <xdr:pic>
      <xdr:nvPicPr>
        <xdr:cNvPr id="4" name="Afbeelding 3" descr="onderwijs logo RGB.png"/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3341" y="133350"/>
          <a:ext cx="2159559" cy="602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56"/>
  <sheetViews>
    <sheetView showGridLines="0" showRowColHeaders="0" workbookViewId="0">
      <selection activeCell="A5" sqref="A5"/>
    </sheetView>
  </sheetViews>
  <sheetFormatPr defaultColWidth="0" defaultRowHeight="0" customHeight="1" zeroHeight="1" x14ac:dyDescent="0.2"/>
  <cols>
    <col min="1" max="1" width="117.375" style="1" customWidth="1"/>
    <col min="2" max="16384" width="8" style="1" hidden="1"/>
  </cols>
  <sheetData>
    <row r="1" spans="1:1" s="9" customFormat="1" ht="12.75" x14ac:dyDescent="0.2"/>
    <row r="2" spans="1:1" s="9" customFormat="1" ht="12.75" x14ac:dyDescent="0.2"/>
    <row r="3" spans="1:1" s="9" customFormat="1" ht="12.75" x14ac:dyDescent="0.2"/>
    <row r="4" spans="1:1" s="9" customFormat="1" ht="12.75" x14ac:dyDescent="0.2"/>
    <row r="5" spans="1:1" s="9" customFormat="1" ht="27" customHeight="1" x14ac:dyDescent="0.2">
      <c r="A5" s="290" t="s">
        <v>165</v>
      </c>
    </row>
    <row r="6" spans="1:1" ht="12" x14ac:dyDescent="0.2">
      <c r="A6" s="1" t="s">
        <v>29</v>
      </c>
    </row>
    <row r="7" spans="1:1" ht="12" x14ac:dyDescent="0.2">
      <c r="A7" s="1" t="s">
        <v>28</v>
      </c>
    </row>
    <row r="8" spans="1:1" ht="12" x14ac:dyDescent="0.2">
      <c r="A8" s="1" t="s">
        <v>27</v>
      </c>
    </row>
    <row r="9" spans="1:1" ht="12" x14ac:dyDescent="0.2"/>
    <row r="10" spans="1:1" ht="12" x14ac:dyDescent="0.2">
      <c r="A10" s="1" t="s">
        <v>164</v>
      </c>
    </row>
    <row r="11" spans="1:1" ht="12" x14ac:dyDescent="0.2">
      <c r="A11" s="1" t="s">
        <v>26</v>
      </c>
    </row>
    <row r="12" spans="1:1" ht="12" x14ac:dyDescent="0.2">
      <c r="A12" s="1" t="s">
        <v>25</v>
      </c>
    </row>
    <row r="13" spans="1:1" ht="12" x14ac:dyDescent="0.2"/>
    <row r="14" spans="1:1" ht="12" x14ac:dyDescent="0.2">
      <c r="A14" s="1" t="s">
        <v>24</v>
      </c>
    </row>
    <row r="15" spans="1:1" ht="12" x14ac:dyDescent="0.2">
      <c r="A15" s="1" t="s">
        <v>23</v>
      </c>
    </row>
    <row r="16" spans="1:1" ht="12" x14ac:dyDescent="0.2">
      <c r="A16" s="8"/>
    </row>
    <row r="17" spans="1:1" ht="12" x14ac:dyDescent="0.2">
      <c r="A17" s="1" t="s">
        <v>22</v>
      </c>
    </row>
    <row r="18" spans="1:1" ht="12" x14ac:dyDescent="0.2">
      <c r="A18" s="1" t="s">
        <v>21</v>
      </c>
    </row>
    <row r="19" spans="1:1" ht="12" x14ac:dyDescent="0.2">
      <c r="A19" s="1" t="s">
        <v>20</v>
      </c>
    </row>
    <row r="20" spans="1:1" ht="12" x14ac:dyDescent="0.2">
      <c r="A20" s="1" t="s">
        <v>19</v>
      </c>
    </row>
    <row r="21" spans="1:1" ht="12" x14ac:dyDescent="0.2"/>
    <row r="22" spans="1:1" ht="12" x14ac:dyDescent="0.2">
      <c r="A22" s="6" t="s">
        <v>18</v>
      </c>
    </row>
    <row r="23" spans="1:1" ht="12" x14ac:dyDescent="0.2">
      <c r="A23" s="1" t="s">
        <v>17</v>
      </c>
    </row>
    <row r="24" spans="1:1" ht="12" x14ac:dyDescent="0.2">
      <c r="A24" s="1" t="s">
        <v>16</v>
      </c>
    </row>
    <row r="25" spans="1:1" ht="12" x14ac:dyDescent="0.2">
      <c r="A25" s="6" t="s">
        <v>15</v>
      </c>
    </row>
    <row r="26" spans="1:1" ht="12" x14ac:dyDescent="0.2">
      <c r="A26" s="1" t="s">
        <v>14</v>
      </c>
    </row>
    <row r="27" spans="1:1" ht="12" x14ac:dyDescent="0.2">
      <c r="A27" s="1" t="s">
        <v>13</v>
      </c>
    </row>
    <row r="28" spans="1:1" ht="12" x14ac:dyDescent="0.2">
      <c r="A28" s="1" t="s">
        <v>12</v>
      </c>
    </row>
    <row r="29" spans="1:1" ht="12" x14ac:dyDescent="0.2"/>
    <row r="30" spans="1:1" ht="12" x14ac:dyDescent="0.2">
      <c r="A30" s="6" t="s">
        <v>11</v>
      </c>
    </row>
    <row r="31" spans="1:1" ht="12" x14ac:dyDescent="0.2">
      <c r="A31" s="1" t="s">
        <v>10</v>
      </c>
    </row>
    <row r="32" spans="1:1" ht="12" x14ac:dyDescent="0.2">
      <c r="A32" s="1" t="s">
        <v>9</v>
      </c>
    </row>
    <row r="33" spans="1:1" ht="12" x14ac:dyDescent="0.2">
      <c r="A33" s="1" t="s">
        <v>8</v>
      </c>
    </row>
    <row r="34" spans="1:1" ht="12" x14ac:dyDescent="0.2">
      <c r="A34" s="1" t="s">
        <v>7</v>
      </c>
    </row>
    <row r="35" spans="1:1" ht="12" x14ac:dyDescent="0.2">
      <c r="A35" s="1" t="str">
        <f>"De vakanties zijn in dit excelbestand gevuld tot en met "&amp;TEXT(Kalender!AH34,"dd-mm-jjjj")&amp;". Daarom kan nog geen verlof NA deze datum aangevraagd worden."</f>
        <v>De vakanties zijn in dit excelbestand gevuld tot en met 04-09-2022. Daarom kan nog geen verlof NA deze datum aangevraagd worden.</v>
      </c>
    </row>
    <row r="36" spans="1:1" ht="12" x14ac:dyDescent="0.2"/>
    <row r="37" spans="1:1" ht="12" x14ac:dyDescent="0.2">
      <c r="A37" s="6" t="s">
        <v>6</v>
      </c>
    </row>
    <row r="38" spans="1:1" ht="12" x14ac:dyDescent="0.2">
      <c r="A38" s="1" t="s">
        <v>5</v>
      </c>
    </row>
    <row r="39" spans="1:1" ht="12" x14ac:dyDescent="0.2">
      <c r="A39" s="7" t="s">
        <v>4</v>
      </c>
    </row>
    <row r="40" spans="1:1" ht="12" x14ac:dyDescent="0.2">
      <c r="A40" s="7" t="s">
        <v>3</v>
      </c>
    </row>
    <row r="41" spans="1:1" ht="12" x14ac:dyDescent="0.2">
      <c r="A41" s="7" t="s">
        <v>2</v>
      </c>
    </row>
    <row r="42" spans="1:1" ht="12" x14ac:dyDescent="0.2">
      <c r="A42" s="7"/>
    </row>
    <row r="43" spans="1:1" ht="12" x14ac:dyDescent="0.2"/>
    <row r="44" spans="1:1" ht="12" x14ac:dyDescent="0.2"/>
    <row r="45" spans="1:1" ht="12" x14ac:dyDescent="0.2"/>
    <row r="46" spans="1:1" ht="12" x14ac:dyDescent="0.2">
      <c r="A46" s="6" t="s">
        <v>1</v>
      </c>
    </row>
    <row r="47" spans="1:1" ht="12" x14ac:dyDescent="0.2">
      <c r="A47" s="5" t="s">
        <v>0</v>
      </c>
    </row>
    <row r="48" spans="1:1" ht="12" x14ac:dyDescent="0.2">
      <c r="A48" s="4" t="s">
        <v>178</v>
      </c>
    </row>
    <row r="49" spans="1:1" ht="12" x14ac:dyDescent="0.2">
      <c r="A49" s="4"/>
    </row>
    <row r="50" spans="1:1" ht="12" x14ac:dyDescent="0.2">
      <c r="A50" s="4" t="s">
        <v>179</v>
      </c>
    </row>
    <row r="51" spans="1:1" ht="12" x14ac:dyDescent="0.2">
      <c r="A51" s="264" t="s">
        <v>123</v>
      </c>
    </row>
    <row r="52" spans="1:1" ht="12" x14ac:dyDescent="0.2">
      <c r="A52" s="264" t="s">
        <v>124</v>
      </c>
    </row>
    <row r="53" spans="1:1" ht="12" x14ac:dyDescent="0.2">
      <c r="A53" s="4" t="s">
        <v>121</v>
      </c>
    </row>
    <row r="54" spans="1:1" ht="12" x14ac:dyDescent="0.2">
      <c r="A54" s="3" t="s">
        <v>125</v>
      </c>
    </row>
    <row r="55" spans="1:1" ht="12" x14ac:dyDescent="0.2">
      <c r="A55" s="2" t="s">
        <v>126</v>
      </c>
    </row>
    <row r="56" spans="1:1" ht="12" x14ac:dyDescent="0.2">
      <c r="A56" s="266" t="s">
        <v>122</v>
      </c>
    </row>
  </sheetData>
  <sheetProtection algorithmName="SHA-512" hashValue="E7E0PVtBDIf5HVkf2InQu3RWoh2Yit+lePWN29nde6eN7/FYl0qYd00TQAGEuPat0t+zQnqMVwMd4KNDT8zQSA==" saltValue="H1RX5lORLeAhprwila9GHg==" spinCount="100000" sheet="1" objects="1" scenarios="1"/>
  <pageMargins left="0.39370078740157483" right="0.11811023622047245" top="0.74803149606299213" bottom="0.55118110236220474" header="0.31496062992125984" footer="0.31496062992125984"/>
  <pageSetup paperSize="9" scale="90" orientation="portrait" r:id="rId1"/>
  <colBreaks count="1" manualBreakCount="1">
    <brk id="15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rgb="FFB7DEE8"/>
  </sheetPr>
  <dimension ref="A1:XFD203"/>
  <sheetViews>
    <sheetView showGridLines="0" tabSelected="1" workbookViewId="0">
      <selection activeCell="K7" sqref="K7:M7"/>
    </sheetView>
  </sheetViews>
  <sheetFormatPr defaultColWidth="0" defaultRowHeight="12.75" zeroHeight="1" x14ac:dyDescent="0.2"/>
  <cols>
    <col min="1" max="1" width="1.875" style="11" customWidth="1"/>
    <col min="2" max="2" width="3.625" style="11" customWidth="1"/>
    <col min="3" max="7" width="5.5" style="11" customWidth="1"/>
    <col min="8" max="8" width="5.875" style="11" customWidth="1"/>
    <col min="9" max="10" width="3.625" style="11" customWidth="1"/>
    <col min="11" max="15" width="5.5" style="11" customWidth="1"/>
    <col min="16" max="16" width="5.875" style="11" customWidth="1"/>
    <col min="17" max="17" width="4.125" style="11" customWidth="1"/>
    <col min="18" max="18" width="3.625" style="11" customWidth="1"/>
    <col min="19" max="23" width="5.5" style="11" customWidth="1"/>
    <col min="24" max="24" width="5.875" style="11" customWidth="1"/>
    <col min="25" max="25" width="0.5" style="10" customWidth="1"/>
    <col min="26" max="16384" width="8" style="10" hidden="1"/>
  </cols>
  <sheetData>
    <row r="1" spans="1:25" ht="65.25" customHeight="1" x14ac:dyDescent="0.2">
      <c r="A1" s="289" t="s">
        <v>128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6"/>
    </row>
    <row r="2" spans="1:25" s="291" customFormat="1" ht="18" x14ac:dyDescent="0.2">
      <c r="A2" s="317" t="s">
        <v>130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</row>
    <row r="3" spans="1:25" ht="4.5" customHeight="1" x14ac:dyDescent="0.3">
      <c r="A3" s="155"/>
      <c r="B3" s="10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5" ht="12.75" customHeight="1" x14ac:dyDescent="0.3">
      <c r="A4" s="155" t="s">
        <v>168</v>
      </c>
      <c r="B4" s="10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5" ht="6.7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5" x14ac:dyDescent="0.2">
      <c r="A6" s="43" t="s">
        <v>60</v>
      </c>
      <c r="B6" s="360" t="s">
        <v>131</v>
      </c>
      <c r="C6" s="360"/>
      <c r="D6" s="360"/>
      <c r="E6" s="360"/>
      <c r="F6" s="360"/>
      <c r="G6" s="360"/>
      <c r="H6" s="360"/>
      <c r="I6" s="360"/>
      <c r="J6" s="360"/>
      <c r="K6" s="361"/>
      <c r="L6" s="361"/>
      <c r="M6" s="361"/>
      <c r="N6" s="361"/>
      <c r="O6" s="361"/>
      <c r="P6" s="361"/>
      <c r="Q6" s="31"/>
      <c r="R6" s="10"/>
      <c r="X6" s="154"/>
    </row>
    <row r="7" spans="1:25" ht="19.350000000000001" customHeight="1" x14ac:dyDescent="0.25">
      <c r="A7" s="10"/>
      <c r="B7" s="362" t="s">
        <v>132</v>
      </c>
      <c r="C7" s="362"/>
      <c r="D7" s="362"/>
      <c r="E7" s="362"/>
      <c r="F7" s="362"/>
      <c r="G7" s="362"/>
      <c r="H7" s="362"/>
      <c r="I7" s="362"/>
      <c r="J7" s="363"/>
      <c r="K7" s="389"/>
      <c r="L7" s="390"/>
      <c r="M7" s="391"/>
      <c r="N7" s="384"/>
      <c r="O7" s="385"/>
      <c r="P7" s="385"/>
      <c r="Q7" s="386"/>
      <c r="R7" s="91"/>
      <c r="T7" s="374" t="s">
        <v>129</v>
      </c>
      <c r="U7" s="375"/>
      <c r="V7" s="375"/>
      <c r="W7" s="376"/>
      <c r="X7" s="153"/>
      <c r="Y7" s="14"/>
    </row>
    <row r="8" spans="1:25" ht="19.350000000000001" customHeight="1" x14ac:dyDescent="0.25">
      <c r="A8" s="10"/>
      <c r="B8" s="362" t="s">
        <v>133</v>
      </c>
      <c r="C8" s="362"/>
      <c r="D8" s="362"/>
      <c r="E8" s="362"/>
      <c r="F8" s="362"/>
      <c r="G8" s="362"/>
      <c r="H8" s="362"/>
      <c r="I8" s="362"/>
      <c r="J8" s="363"/>
      <c r="K8" s="392"/>
      <c r="L8" s="393"/>
      <c r="M8" s="393"/>
      <c r="N8" s="393"/>
      <c r="O8" s="393"/>
      <c r="P8" s="393"/>
      <c r="Q8" s="394"/>
      <c r="R8" s="91"/>
      <c r="S8" s="152"/>
      <c r="T8" s="377" t="str">
        <f>IF(MIN(Kalender!AP8:AP9)&gt;0,YEAR(Kalender!AH30)&amp;"/"&amp;YEAR(Kalender!AH32),"")</f>
        <v/>
      </c>
      <c r="U8" s="378"/>
      <c r="V8" s="379"/>
      <c r="W8" s="380"/>
      <c r="X8" s="152"/>
      <c r="Y8" s="14"/>
    </row>
    <row r="9" spans="1:25" ht="19.350000000000001" customHeight="1" x14ac:dyDescent="0.3">
      <c r="A9" s="10"/>
      <c r="B9" s="362" t="s">
        <v>134</v>
      </c>
      <c r="C9" s="362"/>
      <c r="D9" s="362"/>
      <c r="E9" s="362"/>
      <c r="F9" s="362"/>
      <c r="G9" s="362"/>
      <c r="H9" s="362"/>
      <c r="I9" s="362"/>
      <c r="J9" s="363"/>
      <c r="K9" s="392"/>
      <c r="L9" s="393"/>
      <c r="M9" s="393"/>
      <c r="N9" s="393"/>
      <c r="O9" s="393"/>
      <c r="P9" s="393"/>
      <c r="Q9" s="394"/>
      <c r="R9" s="91"/>
      <c r="S9" s="123"/>
      <c r="T9" s="123"/>
      <c r="U9" s="123"/>
      <c r="V9" s="123"/>
      <c r="W9" s="123"/>
      <c r="X9" s="123"/>
      <c r="Y9" s="14"/>
    </row>
    <row r="10" spans="1:25" ht="12.75" customHeight="1" x14ac:dyDescent="0.2">
      <c r="A10" s="10"/>
      <c r="B10" s="147"/>
      <c r="C10" s="147"/>
      <c r="D10" s="147"/>
      <c r="E10" s="147"/>
      <c r="F10" s="147"/>
      <c r="G10" s="147"/>
      <c r="H10" s="147"/>
      <c r="I10" s="147"/>
      <c r="J10" s="147"/>
      <c r="K10" s="12"/>
      <c r="L10" s="12"/>
      <c r="M10" s="12"/>
      <c r="N10" s="12"/>
      <c r="O10" s="12"/>
      <c r="P10" s="12"/>
      <c r="Q10" s="12"/>
      <c r="R10" s="10"/>
      <c r="S10" s="151"/>
      <c r="X10" s="151"/>
    </row>
    <row r="11" spans="1:25" ht="19.350000000000001" customHeight="1" x14ac:dyDescent="0.25">
      <c r="A11" s="10"/>
      <c r="B11" s="150" t="s">
        <v>135</v>
      </c>
      <c r="C11" s="149"/>
      <c r="D11" s="149"/>
      <c r="E11" s="149"/>
      <c r="F11" s="149"/>
      <c r="G11" s="149"/>
      <c r="H11" s="147"/>
      <c r="I11" s="147"/>
      <c r="J11" s="147"/>
      <c r="K11" s="466">
        <v>1</v>
      </c>
      <c r="L11" s="467"/>
      <c r="M11" s="467"/>
      <c r="N11" s="467"/>
      <c r="O11" s="467"/>
      <c r="P11" s="467"/>
      <c r="Q11" s="468"/>
      <c r="R11" s="14"/>
      <c r="S11" s="148"/>
      <c r="X11" s="148"/>
    </row>
    <row r="12" spans="1:25" ht="19.350000000000001" customHeight="1" x14ac:dyDescent="0.25">
      <c r="A12" s="10"/>
      <c r="B12" s="147" t="s">
        <v>136</v>
      </c>
      <c r="C12" s="147"/>
      <c r="D12" s="147"/>
      <c r="E12" s="147"/>
      <c r="F12" s="147"/>
      <c r="G12" s="147"/>
      <c r="H12" s="147"/>
      <c r="I12" s="147"/>
      <c r="J12" s="147"/>
      <c r="K12" s="455" t="s">
        <v>58</v>
      </c>
      <c r="L12" s="456"/>
      <c r="M12" s="456"/>
      <c r="N12" s="456"/>
      <c r="O12" s="456"/>
      <c r="P12" s="456"/>
      <c r="Q12" s="457"/>
      <c r="R12" s="10"/>
      <c r="S12" s="148"/>
      <c r="T12" s="148"/>
      <c r="U12" s="148"/>
      <c r="V12" s="148"/>
      <c r="W12" s="148"/>
      <c r="X12" s="148"/>
    </row>
    <row r="13" spans="1:25" ht="19.350000000000001" customHeight="1" x14ac:dyDescent="0.25">
      <c r="A13" s="10"/>
      <c r="B13" s="147" t="str">
        <f>+IF(K12="ja","Werktijdfactor incl OSV na verlof","")</f>
        <v/>
      </c>
      <c r="C13" s="147"/>
      <c r="D13" s="147"/>
      <c r="E13" s="147"/>
      <c r="F13" s="147"/>
      <c r="G13" s="147"/>
      <c r="H13" s="147"/>
      <c r="I13" s="147"/>
      <c r="J13" s="146"/>
      <c r="K13" s="469">
        <v>0</v>
      </c>
      <c r="L13" s="470"/>
      <c r="M13" s="470"/>
      <c r="N13" s="470"/>
      <c r="O13" s="470"/>
      <c r="P13" s="470"/>
      <c r="Q13" s="471"/>
      <c r="R13" s="14"/>
    </row>
    <row r="14" spans="1:25" x14ac:dyDescent="0.2">
      <c r="A14" s="10"/>
      <c r="B14" s="145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3"/>
    </row>
    <row r="15" spans="1:25" x14ac:dyDescent="0.2">
      <c r="A15" s="10"/>
      <c r="B15" s="25"/>
      <c r="C15" s="142"/>
      <c r="D15" s="142"/>
      <c r="E15" s="142"/>
      <c r="F15" s="142"/>
      <c r="G15" s="142"/>
      <c r="J15" s="141"/>
      <c r="K15" s="141"/>
      <c r="L15" s="141"/>
      <c r="M15" s="141"/>
      <c r="N15" s="141"/>
      <c r="O15" s="141"/>
      <c r="P15" s="141"/>
      <c r="Q15" s="140"/>
      <c r="R15" s="50"/>
      <c r="S15" s="26"/>
      <c r="T15" s="26"/>
      <c r="U15" s="26"/>
      <c r="V15" s="26"/>
      <c r="W15" s="26"/>
      <c r="X15" s="26"/>
    </row>
    <row r="16" spans="1:25" s="17" customFormat="1" ht="12" x14ac:dyDescent="0.2">
      <c r="B16" s="292" t="s">
        <v>137</v>
      </c>
      <c r="C16" s="68"/>
      <c r="D16" s="68"/>
      <c r="E16" s="68"/>
      <c r="F16" s="68"/>
      <c r="G16" s="67"/>
      <c r="H16" s="5"/>
      <c r="I16" s="5"/>
      <c r="J16" s="66"/>
      <c r="K16" s="293" t="s">
        <v>138</v>
      </c>
      <c r="L16" s="64"/>
      <c r="M16" s="64"/>
      <c r="N16" s="64"/>
      <c r="O16" s="64"/>
      <c r="P16" s="63"/>
      <c r="Q16" s="62"/>
      <c r="R16" s="61"/>
      <c r="S16" s="294" t="s">
        <v>139</v>
      </c>
      <c r="T16" s="59"/>
      <c r="U16" s="59"/>
      <c r="V16" s="59"/>
      <c r="W16" s="59"/>
      <c r="X16" s="58"/>
    </row>
    <row r="17" spans="1:25" ht="19.350000000000001" customHeight="1" x14ac:dyDescent="0.25">
      <c r="A17" s="10"/>
      <c r="B17" s="402">
        <f>ROUND(K11*26*40,2)</f>
        <v>1040</v>
      </c>
      <c r="C17" s="403"/>
      <c r="D17" s="403"/>
      <c r="E17" s="403"/>
      <c r="F17" s="404"/>
      <c r="G17" s="139"/>
      <c r="H17" s="16"/>
      <c r="J17" s="56"/>
      <c r="K17" s="402">
        <f>IF(K11=0,"",ROUND((IF(K12="Ja",MIN(K11,K13),K11)*415),2))</f>
        <v>415</v>
      </c>
      <c r="L17" s="472"/>
      <c r="M17" s="472"/>
      <c r="N17" s="472"/>
      <c r="O17" s="473"/>
      <c r="P17" s="138"/>
      <c r="Q17" s="54"/>
      <c r="R17" s="53"/>
      <c r="S17" s="443">
        <f>ROUND(B17-K17,2)</f>
        <v>625</v>
      </c>
      <c r="T17" s="444"/>
      <c r="U17" s="444"/>
      <c r="V17" s="444"/>
      <c r="W17" s="445"/>
      <c r="X17" s="72"/>
      <c r="Y17" s="14"/>
    </row>
    <row r="18" spans="1:25" ht="14.25" customHeight="1" x14ac:dyDescent="0.2">
      <c r="A18" s="10"/>
      <c r="B18" s="405" t="str">
        <f>+IF(K11&gt;0,TEXT(K11,"0,0000")&amp;" x 26 weken x 40 uur")</f>
        <v>1,0000 x 26 weken x 40 uur</v>
      </c>
      <c r="C18" s="395"/>
      <c r="D18" s="395"/>
      <c r="E18" s="395"/>
      <c r="F18" s="395"/>
      <c r="G18" s="72"/>
      <c r="H18" s="10"/>
      <c r="I18" s="10"/>
      <c r="J18" s="75"/>
      <c r="K18" s="395" t="str">
        <f>IF(K12="Ja",(TEXT(MIN(K11,K13),"0,0000")&amp;" x 415"),TEXT(K11,"0,0000")&amp;" x 415")</f>
        <v>1,0000 x 415</v>
      </c>
      <c r="L18" s="395"/>
      <c r="M18" s="395"/>
      <c r="N18" s="395"/>
      <c r="O18" s="395"/>
      <c r="P18" s="74"/>
      <c r="Q18" s="73"/>
      <c r="R18" s="53"/>
      <c r="S18" s="207" t="str">
        <f>B17&amp;" - "&amp;K17</f>
        <v>1040 - 415</v>
      </c>
      <c r="T18" s="83"/>
      <c r="U18" s="83"/>
      <c r="V18" s="83"/>
      <c r="W18" s="83"/>
      <c r="X18" s="72"/>
    </row>
    <row r="19" spans="1:25" x14ac:dyDescent="0.2">
      <c r="A19" s="10"/>
      <c r="B19" s="127"/>
      <c r="C19" s="66"/>
      <c r="D19" s="66"/>
      <c r="E19" s="66"/>
      <c r="F19" s="66"/>
      <c r="G19" s="66"/>
      <c r="H19" s="66"/>
      <c r="I19" s="66"/>
      <c r="J19" s="66"/>
      <c r="K19" s="71"/>
      <c r="L19" s="71"/>
      <c r="M19" s="71"/>
      <c r="N19" s="71"/>
      <c r="O19" s="71"/>
      <c r="P19" s="71"/>
      <c r="Q19" s="71"/>
      <c r="R19" s="10"/>
      <c r="S19" s="71"/>
      <c r="T19" s="71"/>
      <c r="U19" s="71"/>
      <c r="V19" s="71"/>
      <c r="W19" s="71"/>
      <c r="X19" s="71"/>
    </row>
    <row r="20" spans="1:25" x14ac:dyDescent="0.2">
      <c r="A20" s="43" t="s">
        <v>59</v>
      </c>
      <c r="B20" s="396" t="s">
        <v>140</v>
      </c>
      <c r="C20" s="396"/>
      <c r="D20" s="396"/>
      <c r="E20" s="396"/>
      <c r="F20" s="396"/>
      <c r="G20" s="396"/>
      <c r="H20" s="396"/>
      <c r="I20" s="396"/>
      <c r="J20" s="396"/>
      <c r="K20" s="397"/>
      <c r="L20" s="397"/>
      <c r="M20" s="397"/>
      <c r="N20" s="397"/>
      <c r="O20" s="397"/>
      <c r="P20" s="397"/>
      <c r="Q20" s="31"/>
      <c r="R20" s="10"/>
    </row>
    <row r="21" spans="1:25" ht="19.350000000000001" customHeight="1" x14ac:dyDescent="0.25">
      <c r="A21" s="10"/>
      <c r="B21" s="362" t="s">
        <v>141</v>
      </c>
      <c r="C21" s="362"/>
      <c r="D21" s="362"/>
      <c r="E21" s="362"/>
      <c r="F21" s="362"/>
      <c r="G21" s="362"/>
      <c r="H21" s="362"/>
      <c r="I21" s="362"/>
      <c r="J21" s="363"/>
      <c r="K21" s="392"/>
      <c r="L21" s="393"/>
      <c r="M21" s="393"/>
      <c r="N21" s="393"/>
      <c r="O21" s="393"/>
      <c r="P21" s="393"/>
      <c r="Q21" s="394"/>
      <c r="R21" s="91"/>
    </row>
    <row r="22" spans="1:25" ht="19.350000000000001" customHeight="1" x14ac:dyDescent="0.2">
      <c r="A22" s="10"/>
      <c r="B22" s="362" t="s">
        <v>142</v>
      </c>
      <c r="C22" s="362"/>
      <c r="D22" s="362"/>
      <c r="E22" s="362"/>
      <c r="F22" s="362"/>
      <c r="G22" s="362"/>
      <c r="H22" s="362"/>
      <c r="I22" s="362"/>
      <c r="J22" s="363"/>
      <c r="K22" s="446"/>
      <c r="L22" s="447"/>
      <c r="M22" s="447"/>
      <c r="N22" s="447"/>
      <c r="O22" s="447"/>
      <c r="P22" s="447"/>
      <c r="Q22" s="448"/>
      <c r="R22" s="91"/>
    </row>
    <row r="23" spans="1:25" ht="19.350000000000001" customHeight="1" x14ac:dyDescent="0.25">
      <c r="A23" s="10"/>
      <c r="B23" s="449" t="s">
        <v>143</v>
      </c>
      <c r="C23" s="450"/>
      <c r="D23" s="450"/>
      <c r="E23" s="450"/>
      <c r="F23" s="450"/>
      <c r="G23" s="450"/>
      <c r="H23" s="450"/>
      <c r="I23" s="451"/>
      <c r="J23" s="125"/>
      <c r="K23" s="455" t="s">
        <v>58</v>
      </c>
      <c r="L23" s="456"/>
      <c r="M23" s="456"/>
      <c r="N23" s="456"/>
      <c r="O23" s="456"/>
      <c r="P23" s="456"/>
      <c r="Q23" s="457"/>
      <c r="R23" s="91"/>
      <c r="S23" s="137"/>
      <c r="T23" s="136"/>
      <c r="U23" s="136"/>
      <c r="V23" s="136"/>
      <c r="W23" s="136"/>
      <c r="X23" s="135"/>
    </row>
    <row r="24" spans="1:25" ht="18.75" customHeight="1" x14ac:dyDescent="0.25">
      <c r="A24" s="10"/>
      <c r="B24" s="452"/>
      <c r="C24" s="453"/>
      <c r="D24" s="453"/>
      <c r="E24" s="453"/>
      <c r="F24" s="453"/>
      <c r="G24" s="453"/>
      <c r="H24" s="453"/>
      <c r="I24" s="454"/>
      <c r="J24" s="125"/>
      <c r="K24" s="124"/>
      <c r="L24" s="124"/>
      <c r="M24" s="124"/>
      <c r="N24" s="124"/>
      <c r="O24" s="124"/>
      <c r="P24" s="124"/>
      <c r="Q24" s="124"/>
      <c r="R24" s="91"/>
      <c r="S24" s="134"/>
      <c r="T24" s="134"/>
      <c r="U24" s="134"/>
      <c r="V24" s="134"/>
      <c r="W24" s="134"/>
      <c r="X24" s="133"/>
    </row>
    <row r="25" spans="1:25" ht="3" customHeight="1" x14ac:dyDescent="0.2">
      <c r="A25" s="10"/>
      <c r="B25" s="132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0"/>
      <c r="R25" s="50"/>
      <c r="S25" s="26"/>
      <c r="T25" s="26"/>
      <c r="U25" s="26"/>
      <c r="V25" s="26"/>
      <c r="W25" s="26"/>
      <c r="X25" s="26"/>
    </row>
    <row r="26" spans="1:25" x14ac:dyDescent="0.2">
      <c r="A26" s="10"/>
      <c r="B26" s="458" t="s">
        <v>57</v>
      </c>
      <c r="C26" s="459"/>
      <c r="D26" s="459"/>
      <c r="E26" s="459"/>
      <c r="F26" s="459"/>
      <c r="G26" s="459"/>
      <c r="H26" s="131"/>
      <c r="I26" s="131"/>
      <c r="J26" s="131"/>
      <c r="K26" s="131"/>
      <c r="L26" s="131"/>
      <c r="M26" s="131"/>
      <c r="N26" s="131"/>
      <c r="O26" s="131"/>
      <c r="P26" s="131"/>
      <c r="Q26" s="130"/>
      <c r="R26" s="50"/>
      <c r="S26" s="26"/>
      <c r="T26" s="26"/>
      <c r="U26" s="26"/>
      <c r="V26" s="26"/>
      <c r="W26" s="26"/>
      <c r="X26" s="26"/>
    </row>
    <row r="27" spans="1:25" ht="14.25" customHeight="1" x14ac:dyDescent="0.2">
      <c r="A27" s="10"/>
      <c r="B27" s="458"/>
      <c r="C27" s="459"/>
      <c r="D27" s="459"/>
      <c r="E27" s="459"/>
      <c r="F27" s="459"/>
      <c r="G27" s="459"/>
      <c r="H27" s="66"/>
      <c r="I27" s="126"/>
      <c r="J27" s="125"/>
      <c r="K27" s="296" t="s">
        <v>138</v>
      </c>
      <c r="L27" s="297"/>
      <c r="M27" s="297"/>
      <c r="N27" s="297"/>
      <c r="O27" s="297"/>
      <c r="P27" s="63"/>
      <c r="Q27" s="71"/>
      <c r="R27" s="50"/>
      <c r="S27" s="299" t="s">
        <v>139</v>
      </c>
      <c r="T27" s="299"/>
      <c r="U27" s="299"/>
      <c r="V27" s="299"/>
      <c r="W27" s="299"/>
      <c r="X27" s="58"/>
    </row>
    <row r="28" spans="1:25" ht="19.350000000000001" customHeight="1" x14ac:dyDescent="0.25">
      <c r="A28" s="295"/>
      <c r="B28" s="406">
        <f>ROUND(K28+S28,2)</f>
        <v>0</v>
      </c>
      <c r="C28" s="407"/>
      <c r="D28" s="407"/>
      <c r="E28" s="407"/>
      <c r="F28" s="408"/>
      <c r="G28" s="74"/>
      <c r="H28" s="66"/>
      <c r="I28" s="126"/>
      <c r="J28" s="125"/>
      <c r="K28" s="381"/>
      <c r="L28" s="382"/>
      <c r="M28" s="382"/>
      <c r="N28" s="382"/>
      <c r="O28" s="383"/>
      <c r="P28" s="74"/>
      <c r="Q28" s="129"/>
      <c r="R28" s="298"/>
      <c r="S28" s="381"/>
      <c r="T28" s="382"/>
      <c r="U28" s="382"/>
      <c r="V28" s="382"/>
      <c r="W28" s="383"/>
      <c r="X28" s="72"/>
      <c r="Y28" s="14"/>
    </row>
    <row r="29" spans="1:25" ht="12.2" customHeight="1" x14ac:dyDescent="0.3">
      <c r="A29" s="10"/>
      <c r="B29" s="463" t="str">
        <f>+IF(AND(K28&gt;0,S28&gt;0),K28&amp;" + "&amp;S28,"")</f>
        <v/>
      </c>
      <c r="C29" s="464"/>
      <c r="D29" s="464"/>
      <c r="E29" s="464"/>
      <c r="F29" s="464"/>
      <c r="G29" s="128"/>
      <c r="H29" s="66"/>
      <c r="I29" s="126"/>
      <c r="J29" s="125"/>
      <c r="K29" s="124"/>
      <c r="L29" s="124"/>
      <c r="M29" s="124"/>
      <c r="N29" s="124"/>
      <c r="O29" s="124"/>
      <c r="P29" s="124"/>
      <c r="Q29" s="124"/>
      <c r="R29" s="91"/>
      <c r="S29" s="122"/>
      <c r="T29" s="121"/>
      <c r="U29" s="123"/>
      <c r="V29" s="123"/>
      <c r="W29" s="122"/>
      <c r="X29" s="121"/>
    </row>
    <row r="30" spans="1:25" ht="9.75" customHeight="1" x14ac:dyDescent="0.3">
      <c r="A30" s="10"/>
      <c r="B30" s="127"/>
      <c r="C30" s="66"/>
      <c r="D30" s="66"/>
      <c r="E30" s="66"/>
      <c r="F30" s="66"/>
      <c r="G30" s="66"/>
      <c r="H30" s="66"/>
      <c r="I30" s="126"/>
      <c r="J30" s="125"/>
      <c r="K30" s="124"/>
      <c r="L30" s="124"/>
      <c r="M30" s="124"/>
      <c r="N30" s="124"/>
      <c r="O30" s="124"/>
      <c r="P30" s="124"/>
      <c r="Q30" s="124"/>
      <c r="R30" s="91"/>
      <c r="S30" s="122"/>
      <c r="T30" s="121"/>
      <c r="U30" s="123"/>
      <c r="V30" s="123"/>
      <c r="W30" s="122"/>
      <c r="X30" s="121"/>
    </row>
    <row r="31" spans="1:25" x14ac:dyDescent="0.2">
      <c r="A31" s="43" t="s">
        <v>56</v>
      </c>
      <c r="B31" s="396" t="s">
        <v>144</v>
      </c>
      <c r="C31" s="396"/>
      <c r="D31" s="396"/>
      <c r="E31" s="396"/>
      <c r="F31" s="396"/>
      <c r="G31" s="396"/>
      <c r="H31" s="396"/>
      <c r="I31" s="396"/>
      <c r="J31" s="396"/>
      <c r="K31" s="120" t="s">
        <v>145</v>
      </c>
      <c r="L31" s="120"/>
      <c r="M31" s="120"/>
      <c r="N31" s="120"/>
      <c r="O31" s="120"/>
      <c r="P31" s="119"/>
      <c r="Q31" s="10"/>
      <c r="R31" s="10"/>
      <c r="S31" s="120" t="s">
        <v>146</v>
      </c>
      <c r="T31" s="120"/>
      <c r="U31" s="120"/>
      <c r="V31" s="120"/>
      <c r="W31" s="120"/>
      <c r="X31" s="119"/>
    </row>
    <row r="32" spans="1:25" ht="19.350000000000001" customHeight="1" x14ac:dyDescent="0.25">
      <c r="A32" s="10"/>
      <c r="B32" s="362" t="s">
        <v>147</v>
      </c>
      <c r="C32" s="362"/>
      <c r="D32" s="362"/>
      <c r="E32" s="362"/>
      <c r="F32" s="362"/>
      <c r="G32" s="362"/>
      <c r="H32" s="362"/>
      <c r="I32" s="362"/>
      <c r="J32" s="363"/>
      <c r="K32" s="398"/>
      <c r="L32" s="399"/>
      <c r="M32" s="399"/>
      <c r="N32" s="399"/>
      <c r="O32" s="400"/>
      <c r="P32" s="118"/>
      <c r="Q32" s="14"/>
      <c r="R32" s="50"/>
      <c r="S32" s="398"/>
      <c r="T32" s="399"/>
      <c r="U32" s="399"/>
      <c r="V32" s="399"/>
      <c r="W32" s="400"/>
      <c r="X32" s="118"/>
      <c r="Y32" s="14"/>
    </row>
    <row r="33" spans="1:16384" ht="19.350000000000001" customHeight="1" x14ac:dyDescent="0.25">
      <c r="A33" s="10"/>
      <c r="B33" s="362" t="s">
        <v>148</v>
      </c>
      <c r="C33" s="362"/>
      <c r="D33" s="362"/>
      <c r="E33" s="362"/>
      <c r="F33" s="362"/>
      <c r="G33" s="362"/>
      <c r="H33" s="362"/>
      <c r="I33" s="362"/>
      <c r="J33" s="363"/>
      <c r="K33" s="398"/>
      <c r="L33" s="399"/>
      <c r="M33" s="399"/>
      <c r="N33" s="399"/>
      <c r="O33" s="400"/>
      <c r="P33" s="117"/>
      <c r="Q33" s="14"/>
      <c r="R33" s="50"/>
      <c r="S33" s="398"/>
      <c r="T33" s="399"/>
      <c r="U33" s="399"/>
      <c r="V33" s="399"/>
      <c r="W33" s="400"/>
      <c r="X33" s="117"/>
      <c r="Y33" s="14"/>
    </row>
    <row r="34" spans="1:16384" ht="3.75" customHeight="1" x14ac:dyDescent="0.2">
      <c r="A34" s="10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4"/>
    </row>
    <row r="35" spans="1:16384" ht="15.75" x14ac:dyDescent="0.25">
      <c r="A35" s="10"/>
      <c r="B35" s="362" t="s">
        <v>149</v>
      </c>
      <c r="C35" s="362"/>
      <c r="D35" s="362"/>
      <c r="E35" s="362"/>
      <c r="F35" s="362"/>
      <c r="G35" s="362"/>
      <c r="H35" s="362"/>
      <c r="I35" s="362"/>
      <c r="J35" s="363"/>
      <c r="K35" s="406">
        <f ca="1">ROUND(Kalender!N3,2)</f>
        <v>0</v>
      </c>
      <c r="L35" s="407"/>
      <c r="M35" s="407"/>
      <c r="N35" s="407"/>
      <c r="O35" s="408"/>
      <c r="P35" s="114"/>
      <c r="Q35" s="115">
        <f>TRUNC(K11*415*930/1659,0)+1</f>
        <v>233</v>
      </c>
      <c r="R35" s="50"/>
      <c r="S35" s="406">
        <f ca="1">ROUND(Kalender!O3,2)</f>
        <v>0</v>
      </c>
      <c r="T35" s="407"/>
      <c r="U35" s="407"/>
      <c r="V35" s="407"/>
      <c r="W35" s="408"/>
      <c r="X35" s="114"/>
      <c r="Y35" s="14"/>
    </row>
    <row r="36" spans="1:16384" ht="16.5" customHeight="1" x14ac:dyDescent="0.2">
      <c r="A36" s="50"/>
      <c r="B36" s="110"/>
      <c r="C36" s="110"/>
      <c r="D36" s="110"/>
      <c r="E36" s="110"/>
      <c r="F36" s="110"/>
      <c r="G36" s="110"/>
      <c r="H36" s="110"/>
      <c r="I36" s="110"/>
      <c r="J36" s="113"/>
      <c r="K36" s="387" t="str">
        <f>IF(K32="","",IF(OR(K33="",K35=0),"Vul einddatum en bij vraag 4 de uren",""))</f>
        <v/>
      </c>
      <c r="L36" s="388"/>
      <c r="M36" s="388"/>
      <c r="N36" s="388"/>
      <c r="O36" s="388"/>
      <c r="P36" s="388"/>
      <c r="Q36" s="112"/>
      <c r="R36" s="111"/>
      <c r="S36" s="460" t="str">
        <f>IF(S32="","",IF(OR(S33="",S35=0),"Vul einddatum en bij vraag 4 de uren",""))</f>
        <v/>
      </c>
      <c r="T36" s="461"/>
      <c r="U36" s="461"/>
      <c r="V36" s="461"/>
      <c r="W36" s="461"/>
      <c r="X36" s="462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</row>
    <row r="37" spans="1:16384" ht="5.25" customHeight="1" x14ac:dyDescent="0.2">
      <c r="A37" s="50"/>
      <c r="B37" s="110"/>
      <c r="C37" s="110"/>
      <c r="D37" s="110"/>
      <c r="E37" s="110"/>
      <c r="F37" s="110"/>
      <c r="G37" s="110"/>
      <c r="H37" s="110"/>
      <c r="I37" s="110"/>
      <c r="J37" s="109"/>
      <c r="K37" s="106"/>
      <c r="L37" s="106"/>
      <c r="M37" s="106"/>
      <c r="N37" s="106"/>
      <c r="O37" s="106"/>
      <c r="P37" s="106"/>
      <c r="Q37" s="108"/>
      <c r="R37" s="107"/>
      <c r="S37" s="106"/>
      <c r="T37" s="105"/>
      <c r="U37" s="105"/>
      <c r="V37" s="105"/>
      <c r="W37" s="105"/>
      <c r="X37" s="104"/>
      <c r="AB37" s="102"/>
      <c r="AC37" s="102"/>
      <c r="AD37" s="102"/>
      <c r="AE37" s="102"/>
      <c r="AF37" s="102"/>
      <c r="AG37" s="102"/>
      <c r="AH37" s="102"/>
      <c r="AI37" s="103"/>
      <c r="AJ37" s="102"/>
      <c r="AK37" s="102"/>
      <c r="AL37" s="31"/>
      <c r="AM37" s="31"/>
      <c r="AN37" s="31"/>
      <c r="AO37" s="31"/>
      <c r="AP37" s="31"/>
      <c r="AR37" s="31"/>
      <c r="AS37" s="31"/>
      <c r="AT37" s="31"/>
      <c r="AU37" s="31"/>
      <c r="AV37" s="31"/>
      <c r="AW37" s="31"/>
      <c r="AX37" s="31"/>
    </row>
    <row r="38" spans="1:16384" x14ac:dyDescent="0.2">
      <c r="A38" s="43" t="s">
        <v>55</v>
      </c>
      <c r="B38" s="417" t="s">
        <v>150</v>
      </c>
      <c r="C38" s="417"/>
      <c r="D38" s="417"/>
      <c r="E38" s="417"/>
      <c r="F38" s="417"/>
      <c r="G38" s="417"/>
      <c r="H38" s="417"/>
      <c r="I38" s="418"/>
      <c r="J38" s="417"/>
      <c r="K38" s="417"/>
      <c r="L38" s="417"/>
      <c r="M38" s="417"/>
      <c r="N38" s="417"/>
      <c r="O38" s="417"/>
      <c r="P38" s="417"/>
      <c r="Q38" s="418"/>
      <c r="R38" s="417"/>
      <c r="S38" s="417"/>
      <c r="T38" s="417"/>
      <c r="U38" s="417"/>
      <c r="V38" s="417"/>
      <c r="W38" s="417"/>
      <c r="X38" s="417"/>
      <c r="AB38" s="397" t="s">
        <v>54</v>
      </c>
      <c r="AC38" s="397"/>
      <c r="AD38" s="397"/>
      <c r="AE38" s="397"/>
      <c r="AF38" s="397"/>
      <c r="AG38" s="397"/>
      <c r="AH38" s="397"/>
      <c r="AI38" s="396"/>
      <c r="AJ38" s="397"/>
      <c r="AK38" s="397"/>
      <c r="AL38" s="397"/>
      <c r="AM38" s="397"/>
      <c r="AN38" s="397"/>
      <c r="AO38" s="397"/>
      <c r="AP38" s="397"/>
      <c r="AQ38" s="396"/>
      <c r="AR38" s="397"/>
      <c r="AS38" s="397"/>
      <c r="AT38" s="397"/>
      <c r="AU38" s="397"/>
      <c r="AV38" s="397"/>
      <c r="AW38" s="397"/>
      <c r="AX38" s="397"/>
    </row>
    <row r="39" spans="1:16384" ht="14.25" customHeight="1" thickBot="1" x14ac:dyDescent="0.25">
      <c r="A39" s="50"/>
      <c r="B39" s="419" t="s">
        <v>53</v>
      </c>
      <c r="C39" s="420"/>
      <c r="D39" s="420"/>
      <c r="E39" s="420"/>
      <c r="F39" s="420"/>
      <c r="G39" s="420"/>
      <c r="H39" s="421"/>
      <c r="J39" s="419" t="s">
        <v>51</v>
      </c>
      <c r="K39" s="420"/>
      <c r="L39" s="420"/>
      <c r="M39" s="420"/>
      <c r="N39" s="420"/>
      <c r="O39" s="420"/>
      <c r="P39" s="421"/>
      <c r="R39" s="419" t="s">
        <v>50</v>
      </c>
      <c r="S39" s="420" t="s">
        <v>50</v>
      </c>
      <c r="T39" s="420"/>
      <c r="U39" s="420"/>
      <c r="V39" s="420"/>
      <c r="W39" s="420"/>
      <c r="X39" s="421"/>
      <c r="AB39" s="414" t="s">
        <v>52</v>
      </c>
      <c r="AC39" s="415"/>
      <c r="AD39" s="415"/>
      <c r="AE39" s="415"/>
      <c r="AF39" s="415"/>
      <c r="AG39" s="415"/>
      <c r="AH39" s="416"/>
      <c r="AI39" s="91"/>
      <c r="AJ39" s="414" t="s">
        <v>51</v>
      </c>
      <c r="AK39" s="415"/>
      <c r="AL39" s="415"/>
      <c r="AM39" s="415"/>
      <c r="AN39" s="415"/>
      <c r="AO39" s="415"/>
      <c r="AP39" s="416"/>
      <c r="AQ39" s="91"/>
      <c r="AR39" s="414" t="s">
        <v>50</v>
      </c>
      <c r="AS39" s="415" t="s">
        <v>50</v>
      </c>
      <c r="AT39" s="415"/>
      <c r="AU39" s="415"/>
      <c r="AV39" s="415"/>
      <c r="AW39" s="415"/>
      <c r="AX39" s="416"/>
    </row>
    <row r="40" spans="1:16384" ht="12" customHeight="1" x14ac:dyDescent="0.2">
      <c r="A40" s="50"/>
      <c r="B40" s="341"/>
      <c r="C40" s="100" t="s">
        <v>49</v>
      </c>
      <c r="D40" s="100" t="s">
        <v>48</v>
      </c>
      <c r="E40" s="100" t="s">
        <v>47</v>
      </c>
      <c r="F40" s="100" t="s">
        <v>46</v>
      </c>
      <c r="G40" s="100" t="s">
        <v>45</v>
      </c>
      <c r="H40" s="99" t="s">
        <v>44</v>
      </c>
      <c r="J40" s="341"/>
      <c r="K40" s="100" t="s">
        <v>49</v>
      </c>
      <c r="L40" s="100" t="s">
        <v>48</v>
      </c>
      <c r="M40" s="100" t="s">
        <v>47</v>
      </c>
      <c r="N40" s="100" t="s">
        <v>46</v>
      </c>
      <c r="O40" s="100" t="s">
        <v>45</v>
      </c>
      <c r="P40" s="99" t="s">
        <v>44</v>
      </c>
      <c r="R40" s="341"/>
      <c r="S40" s="100" t="s">
        <v>49</v>
      </c>
      <c r="T40" s="100" t="s">
        <v>48</v>
      </c>
      <c r="U40" s="100" t="s">
        <v>47</v>
      </c>
      <c r="V40" s="100" t="s">
        <v>46</v>
      </c>
      <c r="W40" s="100" t="s">
        <v>45</v>
      </c>
      <c r="X40" s="99" t="s">
        <v>44</v>
      </c>
      <c r="AB40" s="101"/>
      <c r="AC40" s="100" t="s">
        <v>49</v>
      </c>
      <c r="AD40" s="100" t="s">
        <v>48</v>
      </c>
      <c r="AE40" s="100" t="s">
        <v>47</v>
      </c>
      <c r="AF40" s="100" t="s">
        <v>46</v>
      </c>
      <c r="AG40" s="100" t="s">
        <v>45</v>
      </c>
      <c r="AH40" s="99" t="s">
        <v>44</v>
      </c>
      <c r="AI40" s="91"/>
      <c r="AJ40" s="101"/>
      <c r="AK40" s="100" t="s">
        <v>49</v>
      </c>
      <c r="AL40" s="100" t="s">
        <v>48</v>
      </c>
      <c r="AM40" s="100" t="s">
        <v>47</v>
      </c>
      <c r="AN40" s="100" t="s">
        <v>46</v>
      </c>
      <c r="AO40" s="100" t="s">
        <v>45</v>
      </c>
      <c r="AP40" s="99" t="s">
        <v>44</v>
      </c>
      <c r="AQ40" s="91"/>
      <c r="AR40" s="101"/>
      <c r="AS40" s="100" t="s">
        <v>49</v>
      </c>
      <c r="AT40" s="100" t="s">
        <v>48</v>
      </c>
      <c r="AU40" s="100" t="s">
        <v>47</v>
      </c>
      <c r="AV40" s="100" t="s">
        <v>46</v>
      </c>
      <c r="AW40" s="100" t="s">
        <v>45</v>
      </c>
      <c r="AX40" s="99" t="s">
        <v>44</v>
      </c>
    </row>
    <row r="41" spans="1:16384" ht="19.350000000000001" customHeight="1" x14ac:dyDescent="0.2">
      <c r="A41" s="50"/>
      <c r="B41" s="96" t="s">
        <v>43</v>
      </c>
      <c r="C41" s="347"/>
      <c r="D41" s="347"/>
      <c r="E41" s="347"/>
      <c r="F41" s="347"/>
      <c r="G41" s="347"/>
      <c r="H41" s="97">
        <f>SUM(C41:G41)</f>
        <v>0</v>
      </c>
      <c r="I41" s="98"/>
      <c r="J41" s="96" t="s">
        <v>43</v>
      </c>
      <c r="K41" s="347"/>
      <c r="L41" s="347"/>
      <c r="M41" s="347"/>
      <c r="N41" s="347"/>
      <c r="O41" s="347"/>
      <c r="P41" s="97">
        <f>SUM(K41:O41)</f>
        <v>0</v>
      </c>
      <c r="Q41" s="98"/>
      <c r="R41" s="96" t="s">
        <v>43</v>
      </c>
      <c r="S41" s="347"/>
      <c r="T41" s="347"/>
      <c r="U41" s="347"/>
      <c r="V41" s="347"/>
      <c r="W41" s="347"/>
      <c r="X41" s="97">
        <f>SUM(S41:W41)</f>
        <v>0</v>
      </c>
      <c r="AB41" s="96" t="str">
        <f>+B41</f>
        <v>uren</v>
      </c>
      <c r="AC41" s="93" t="e">
        <f>+IF(#REF!="PO",C41,C41*40)</f>
        <v>#REF!</v>
      </c>
      <c r="AD41" s="93" t="e">
        <f>+IF(#REF!="PO",D41,D41*40)</f>
        <v>#REF!</v>
      </c>
      <c r="AE41" s="93" t="e">
        <f>+IF(#REF!="PO",E41,E41*40)</f>
        <v>#REF!</v>
      </c>
      <c r="AF41" s="93" t="e">
        <f>+IF(#REF!="PO",F41,F41*40)</f>
        <v>#REF!</v>
      </c>
      <c r="AG41" s="93" t="e">
        <f>+IF(#REF!="PO",G41,G41*40)</f>
        <v>#REF!</v>
      </c>
      <c r="AH41" s="92" t="e">
        <f>SUM(AC41:AG41)</f>
        <v>#REF!</v>
      </c>
      <c r="AI41" s="95"/>
      <c r="AJ41" s="96" t="s">
        <v>43</v>
      </c>
      <c r="AK41" s="93" t="e">
        <f>+IF(#REF!="PO",K41,K41*40)</f>
        <v>#REF!</v>
      </c>
      <c r="AL41" s="93" t="e">
        <f>+IF(#REF!="PO",L41,L41*40)</f>
        <v>#REF!</v>
      </c>
      <c r="AM41" s="93" t="e">
        <f>+IF(#REF!="PO",M41,M41*40)</f>
        <v>#REF!</v>
      </c>
      <c r="AN41" s="93" t="e">
        <f>+IF(#REF!="PO",N41,N41*40)</f>
        <v>#REF!</v>
      </c>
      <c r="AO41" s="93" t="e">
        <f>+IF(#REF!="PO",O41,O41*40)</f>
        <v>#REF!</v>
      </c>
      <c r="AP41" s="92" t="e">
        <f>SUM(AK41:AO41)</f>
        <v>#REF!</v>
      </c>
      <c r="AQ41" s="95"/>
      <c r="AR41" s="94" t="s">
        <v>43</v>
      </c>
      <c r="AS41" s="93" t="e">
        <f>+IF(#REF!="PO",S41,S41*40)</f>
        <v>#REF!</v>
      </c>
      <c r="AT41" s="93" t="e">
        <f>+IF(#REF!="PO",T41,T41*40)</f>
        <v>#REF!</v>
      </c>
      <c r="AU41" s="93" t="e">
        <f>+IF(#REF!="PO",U41,U41*40)</f>
        <v>#REF!</v>
      </c>
      <c r="AV41" s="93" t="e">
        <f>+IF(#REF!="PO",V41,V41*40)</f>
        <v>#REF!</v>
      </c>
      <c r="AW41" s="93" t="e">
        <f>+IF(#REF!="PO",W41,W41*40)</f>
        <v>#REF!</v>
      </c>
      <c r="AX41" s="92" t="e">
        <f>SUM(AS41:AW41)</f>
        <v>#REF!</v>
      </c>
    </row>
    <row r="42" spans="1:16384" ht="7.5" customHeight="1" x14ac:dyDescent="0.2">
      <c r="A42" s="10"/>
      <c r="B42" s="12"/>
      <c r="C42" s="12"/>
      <c r="D42" s="12"/>
      <c r="E42" s="12"/>
      <c r="F42" s="12"/>
      <c r="G42" s="12"/>
      <c r="H42" s="12"/>
      <c r="I42" s="10"/>
      <c r="J42" s="12"/>
      <c r="K42" s="71"/>
      <c r="L42" s="71"/>
      <c r="M42" s="71"/>
      <c r="N42" s="71"/>
      <c r="O42" s="71"/>
      <c r="P42" s="71"/>
      <c r="Q42" s="10"/>
      <c r="R42" s="12"/>
      <c r="S42" s="71"/>
      <c r="T42" s="71"/>
      <c r="U42" s="71"/>
      <c r="V42" s="71"/>
      <c r="W42" s="71"/>
      <c r="X42" s="71"/>
    </row>
    <row r="43" spans="1:16384" ht="3" customHeight="1" x14ac:dyDescent="0.2">
      <c r="A43" s="50"/>
      <c r="B43" s="90"/>
      <c r="C43" s="90"/>
      <c r="D43" s="90"/>
      <c r="E43" s="90"/>
      <c r="F43" s="90"/>
      <c r="G43" s="90"/>
      <c r="H43" s="90"/>
      <c r="I43" s="91"/>
      <c r="J43" s="90"/>
      <c r="K43" s="26"/>
      <c r="L43" s="26"/>
      <c r="M43" s="26"/>
      <c r="N43" s="26"/>
      <c r="O43" s="26"/>
      <c r="P43" s="26"/>
      <c r="Q43" s="91"/>
      <c r="R43" s="90"/>
      <c r="S43" s="26"/>
      <c r="T43" s="26"/>
      <c r="U43" s="26"/>
      <c r="V43" s="26"/>
      <c r="W43" s="26"/>
      <c r="X43" s="48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  <c r="IW43" s="50"/>
      <c r="IX43" s="50"/>
      <c r="IY43" s="50"/>
      <c r="IZ43" s="50"/>
      <c r="JA43" s="50"/>
      <c r="JB43" s="50"/>
      <c r="JC43" s="50"/>
      <c r="JD43" s="50"/>
      <c r="JE43" s="50"/>
      <c r="JF43" s="50"/>
      <c r="JG43" s="50"/>
      <c r="JH43" s="50"/>
      <c r="JI43" s="50"/>
      <c r="JJ43" s="50"/>
      <c r="JK43" s="50"/>
      <c r="JL43" s="50"/>
      <c r="JM43" s="50"/>
      <c r="JN43" s="50"/>
      <c r="JO43" s="50"/>
      <c r="JP43" s="50"/>
      <c r="JQ43" s="50"/>
      <c r="JR43" s="50"/>
      <c r="JS43" s="50"/>
      <c r="JT43" s="50"/>
      <c r="JU43" s="50"/>
      <c r="JV43" s="50"/>
      <c r="JW43" s="50"/>
      <c r="JX43" s="50"/>
      <c r="JY43" s="50"/>
      <c r="JZ43" s="50"/>
      <c r="KA43" s="50"/>
      <c r="KB43" s="50"/>
      <c r="KC43" s="50"/>
      <c r="KD43" s="50"/>
      <c r="KE43" s="50"/>
      <c r="KF43" s="50"/>
      <c r="KG43" s="50"/>
      <c r="KH43" s="50"/>
      <c r="KI43" s="50"/>
      <c r="KJ43" s="50"/>
      <c r="KK43" s="50"/>
      <c r="KL43" s="50"/>
      <c r="KM43" s="50"/>
      <c r="KN43" s="50"/>
      <c r="KO43" s="50"/>
      <c r="KP43" s="50"/>
      <c r="KQ43" s="50"/>
      <c r="KR43" s="50"/>
      <c r="KS43" s="50"/>
      <c r="KT43" s="50"/>
      <c r="KU43" s="50"/>
      <c r="KV43" s="50"/>
      <c r="KW43" s="50"/>
      <c r="KX43" s="50"/>
      <c r="KY43" s="50"/>
      <c r="KZ43" s="50"/>
      <c r="LA43" s="50"/>
      <c r="LB43" s="50"/>
      <c r="LC43" s="50"/>
      <c r="LD43" s="50"/>
      <c r="LE43" s="50"/>
      <c r="LF43" s="50"/>
      <c r="LG43" s="50"/>
      <c r="LH43" s="50"/>
      <c r="LI43" s="50"/>
      <c r="LJ43" s="50"/>
      <c r="LK43" s="50"/>
      <c r="LL43" s="50"/>
      <c r="LM43" s="50"/>
      <c r="LN43" s="50"/>
      <c r="LO43" s="50"/>
      <c r="LP43" s="50"/>
      <c r="LQ43" s="50"/>
      <c r="LR43" s="50"/>
      <c r="LS43" s="50"/>
      <c r="LT43" s="50"/>
      <c r="LU43" s="50"/>
      <c r="LV43" s="50"/>
      <c r="LW43" s="50"/>
      <c r="LX43" s="50"/>
      <c r="LY43" s="50"/>
      <c r="LZ43" s="50"/>
      <c r="MA43" s="50"/>
      <c r="MB43" s="50"/>
      <c r="MC43" s="50"/>
      <c r="MD43" s="50"/>
      <c r="ME43" s="50"/>
      <c r="MF43" s="50"/>
      <c r="MG43" s="50"/>
      <c r="MH43" s="50"/>
      <c r="MI43" s="50"/>
      <c r="MJ43" s="50"/>
      <c r="MK43" s="50"/>
      <c r="ML43" s="50"/>
      <c r="MM43" s="50"/>
      <c r="MN43" s="50"/>
      <c r="MO43" s="50"/>
      <c r="MP43" s="50"/>
      <c r="MQ43" s="50"/>
      <c r="MR43" s="50"/>
      <c r="MS43" s="50"/>
      <c r="MT43" s="50"/>
      <c r="MU43" s="50"/>
      <c r="MV43" s="50"/>
      <c r="MW43" s="50"/>
      <c r="MX43" s="50"/>
      <c r="MY43" s="50"/>
      <c r="MZ43" s="50"/>
      <c r="NA43" s="50"/>
      <c r="NB43" s="50"/>
      <c r="NC43" s="50"/>
      <c r="ND43" s="50"/>
      <c r="NE43" s="50"/>
      <c r="NF43" s="50"/>
      <c r="NG43" s="50"/>
      <c r="NH43" s="50"/>
      <c r="NI43" s="50"/>
      <c r="NJ43" s="50"/>
      <c r="NK43" s="50"/>
      <c r="NL43" s="50"/>
      <c r="NM43" s="50"/>
      <c r="NN43" s="50"/>
      <c r="NO43" s="50"/>
      <c r="NP43" s="50"/>
      <c r="NQ43" s="50"/>
      <c r="NR43" s="50"/>
      <c r="NS43" s="50"/>
      <c r="NT43" s="50"/>
      <c r="NU43" s="50"/>
      <c r="NV43" s="50"/>
      <c r="NW43" s="50"/>
      <c r="NX43" s="50"/>
      <c r="NY43" s="50"/>
      <c r="NZ43" s="50"/>
      <c r="OA43" s="50"/>
      <c r="OB43" s="50"/>
      <c r="OC43" s="50"/>
      <c r="OD43" s="50"/>
      <c r="OE43" s="50"/>
      <c r="OF43" s="50"/>
      <c r="OG43" s="50"/>
      <c r="OH43" s="50"/>
      <c r="OI43" s="50"/>
      <c r="OJ43" s="50"/>
      <c r="OK43" s="50"/>
      <c r="OL43" s="50"/>
      <c r="OM43" s="50"/>
      <c r="ON43" s="50"/>
      <c r="OO43" s="50"/>
      <c r="OP43" s="50"/>
      <c r="OQ43" s="50"/>
      <c r="OR43" s="50"/>
      <c r="OS43" s="50"/>
      <c r="OT43" s="50"/>
      <c r="OU43" s="50"/>
      <c r="OV43" s="50"/>
      <c r="OW43" s="50"/>
      <c r="OX43" s="50"/>
      <c r="OY43" s="50"/>
      <c r="OZ43" s="50"/>
      <c r="PA43" s="50"/>
      <c r="PB43" s="50"/>
      <c r="PC43" s="50"/>
      <c r="PD43" s="50"/>
      <c r="PE43" s="50"/>
      <c r="PF43" s="50"/>
      <c r="PG43" s="50"/>
      <c r="PH43" s="50"/>
      <c r="PI43" s="50"/>
      <c r="PJ43" s="50"/>
      <c r="PK43" s="50"/>
      <c r="PL43" s="50"/>
      <c r="PM43" s="50"/>
      <c r="PN43" s="50"/>
      <c r="PO43" s="50"/>
      <c r="PP43" s="50"/>
      <c r="PQ43" s="50"/>
      <c r="PR43" s="50"/>
      <c r="PS43" s="50"/>
      <c r="PT43" s="50"/>
      <c r="PU43" s="50"/>
      <c r="PV43" s="50"/>
      <c r="PW43" s="50"/>
      <c r="PX43" s="50"/>
      <c r="PY43" s="50"/>
      <c r="PZ43" s="50"/>
      <c r="QA43" s="50"/>
      <c r="QB43" s="50"/>
      <c r="QC43" s="50"/>
      <c r="QD43" s="50"/>
      <c r="QE43" s="50"/>
      <c r="QF43" s="50"/>
      <c r="QG43" s="50"/>
      <c r="QH43" s="50"/>
      <c r="QI43" s="50"/>
      <c r="QJ43" s="50"/>
      <c r="QK43" s="50"/>
      <c r="QL43" s="50"/>
      <c r="QM43" s="50"/>
      <c r="QN43" s="50"/>
      <c r="QO43" s="50"/>
      <c r="QP43" s="50"/>
      <c r="QQ43" s="50"/>
      <c r="QR43" s="50"/>
      <c r="QS43" s="50"/>
      <c r="QT43" s="50"/>
      <c r="QU43" s="50"/>
      <c r="QV43" s="50"/>
      <c r="QW43" s="50"/>
      <c r="QX43" s="50"/>
      <c r="QY43" s="50"/>
      <c r="QZ43" s="50"/>
      <c r="RA43" s="50"/>
      <c r="RB43" s="50"/>
      <c r="RC43" s="50"/>
      <c r="RD43" s="50"/>
      <c r="RE43" s="50"/>
      <c r="RF43" s="50"/>
      <c r="RG43" s="50"/>
      <c r="RH43" s="50"/>
      <c r="RI43" s="50"/>
      <c r="RJ43" s="50"/>
      <c r="RK43" s="50"/>
      <c r="RL43" s="50"/>
      <c r="RM43" s="50"/>
      <c r="RN43" s="50"/>
      <c r="RO43" s="50"/>
      <c r="RP43" s="50"/>
      <c r="RQ43" s="50"/>
      <c r="RR43" s="50"/>
      <c r="RS43" s="50"/>
      <c r="RT43" s="50"/>
      <c r="RU43" s="50"/>
      <c r="RV43" s="50"/>
      <c r="RW43" s="50"/>
      <c r="RX43" s="50"/>
      <c r="RY43" s="50"/>
      <c r="RZ43" s="50"/>
      <c r="SA43" s="50"/>
      <c r="SB43" s="50"/>
      <c r="SC43" s="50"/>
      <c r="SD43" s="50"/>
      <c r="SE43" s="50"/>
      <c r="SF43" s="50"/>
      <c r="SG43" s="50"/>
      <c r="SH43" s="50"/>
      <c r="SI43" s="50"/>
      <c r="SJ43" s="50"/>
      <c r="SK43" s="50"/>
      <c r="SL43" s="50"/>
      <c r="SM43" s="50"/>
      <c r="SN43" s="50"/>
      <c r="SO43" s="50"/>
      <c r="SP43" s="50"/>
      <c r="SQ43" s="50"/>
      <c r="SR43" s="50"/>
      <c r="SS43" s="50"/>
      <c r="ST43" s="50"/>
      <c r="SU43" s="50"/>
      <c r="SV43" s="50"/>
      <c r="SW43" s="50"/>
      <c r="SX43" s="50"/>
      <c r="SY43" s="50"/>
      <c r="SZ43" s="50"/>
      <c r="TA43" s="50"/>
      <c r="TB43" s="50"/>
      <c r="TC43" s="50"/>
      <c r="TD43" s="50"/>
      <c r="TE43" s="50"/>
      <c r="TF43" s="50"/>
      <c r="TG43" s="50"/>
      <c r="TH43" s="50"/>
      <c r="TI43" s="50"/>
      <c r="TJ43" s="50"/>
      <c r="TK43" s="50"/>
      <c r="TL43" s="50"/>
      <c r="TM43" s="50"/>
      <c r="TN43" s="50"/>
      <c r="TO43" s="50"/>
      <c r="TP43" s="50"/>
      <c r="TQ43" s="50"/>
      <c r="TR43" s="50"/>
      <c r="TS43" s="50"/>
      <c r="TT43" s="50"/>
      <c r="TU43" s="50"/>
      <c r="TV43" s="50"/>
      <c r="TW43" s="50"/>
      <c r="TX43" s="50"/>
      <c r="TY43" s="50"/>
      <c r="TZ43" s="50"/>
      <c r="UA43" s="50"/>
      <c r="UB43" s="50"/>
      <c r="UC43" s="50"/>
      <c r="UD43" s="50"/>
      <c r="UE43" s="50"/>
      <c r="UF43" s="50"/>
      <c r="UG43" s="50"/>
      <c r="UH43" s="50"/>
      <c r="UI43" s="50"/>
      <c r="UJ43" s="50"/>
      <c r="UK43" s="50"/>
      <c r="UL43" s="50"/>
      <c r="UM43" s="50"/>
      <c r="UN43" s="50"/>
      <c r="UO43" s="50"/>
      <c r="UP43" s="50"/>
      <c r="UQ43" s="50"/>
      <c r="UR43" s="50"/>
      <c r="US43" s="50"/>
      <c r="UT43" s="50"/>
      <c r="UU43" s="50"/>
      <c r="UV43" s="50"/>
      <c r="UW43" s="50"/>
      <c r="UX43" s="50"/>
      <c r="UY43" s="50"/>
      <c r="UZ43" s="50"/>
      <c r="VA43" s="50"/>
      <c r="VB43" s="50"/>
      <c r="VC43" s="50"/>
      <c r="VD43" s="50"/>
      <c r="VE43" s="50"/>
      <c r="VF43" s="50"/>
      <c r="VG43" s="50"/>
      <c r="VH43" s="50"/>
      <c r="VI43" s="50"/>
      <c r="VJ43" s="50"/>
      <c r="VK43" s="50"/>
      <c r="VL43" s="50"/>
      <c r="VM43" s="50"/>
      <c r="VN43" s="50"/>
      <c r="VO43" s="50"/>
      <c r="VP43" s="50"/>
      <c r="VQ43" s="50"/>
      <c r="VR43" s="50"/>
      <c r="VS43" s="50"/>
      <c r="VT43" s="50"/>
      <c r="VU43" s="50"/>
      <c r="VV43" s="50"/>
      <c r="VW43" s="50"/>
      <c r="VX43" s="50"/>
      <c r="VY43" s="50"/>
      <c r="VZ43" s="50"/>
      <c r="WA43" s="50"/>
      <c r="WB43" s="50"/>
      <c r="WC43" s="50"/>
      <c r="WD43" s="50"/>
      <c r="WE43" s="50"/>
      <c r="WF43" s="50"/>
      <c r="WG43" s="50"/>
      <c r="WH43" s="50"/>
      <c r="WI43" s="50"/>
      <c r="WJ43" s="50"/>
      <c r="WK43" s="50"/>
      <c r="WL43" s="50"/>
      <c r="WM43" s="50"/>
      <c r="WN43" s="50"/>
      <c r="WO43" s="50"/>
      <c r="WP43" s="50"/>
      <c r="WQ43" s="50"/>
      <c r="WR43" s="50"/>
      <c r="WS43" s="50"/>
      <c r="WT43" s="50"/>
      <c r="WU43" s="50"/>
      <c r="WV43" s="50"/>
      <c r="WW43" s="50"/>
      <c r="WX43" s="50"/>
      <c r="WY43" s="50"/>
      <c r="WZ43" s="50"/>
      <c r="XA43" s="50"/>
      <c r="XB43" s="50"/>
      <c r="XC43" s="50"/>
      <c r="XD43" s="50"/>
      <c r="XE43" s="50"/>
      <c r="XF43" s="50"/>
      <c r="XG43" s="50"/>
      <c r="XH43" s="50"/>
      <c r="XI43" s="50"/>
      <c r="XJ43" s="50"/>
      <c r="XK43" s="50"/>
      <c r="XL43" s="50"/>
      <c r="XM43" s="50"/>
      <c r="XN43" s="50"/>
      <c r="XO43" s="50"/>
      <c r="XP43" s="50"/>
      <c r="XQ43" s="50"/>
      <c r="XR43" s="50"/>
      <c r="XS43" s="50"/>
      <c r="XT43" s="50"/>
      <c r="XU43" s="50"/>
      <c r="XV43" s="50"/>
      <c r="XW43" s="50"/>
      <c r="XX43" s="50"/>
      <c r="XY43" s="50"/>
      <c r="XZ43" s="50"/>
      <c r="YA43" s="50"/>
      <c r="YB43" s="50"/>
      <c r="YC43" s="50"/>
      <c r="YD43" s="50"/>
      <c r="YE43" s="50"/>
      <c r="YF43" s="50"/>
      <c r="YG43" s="50"/>
      <c r="YH43" s="50"/>
      <c r="YI43" s="50"/>
      <c r="YJ43" s="50"/>
      <c r="YK43" s="50"/>
      <c r="YL43" s="50"/>
      <c r="YM43" s="50"/>
      <c r="YN43" s="50"/>
      <c r="YO43" s="50"/>
      <c r="YP43" s="50"/>
      <c r="YQ43" s="50"/>
      <c r="YR43" s="50"/>
      <c r="YS43" s="50"/>
      <c r="YT43" s="50"/>
      <c r="YU43" s="50"/>
      <c r="YV43" s="50"/>
      <c r="YW43" s="50"/>
      <c r="YX43" s="50"/>
      <c r="YY43" s="50"/>
      <c r="YZ43" s="50"/>
      <c r="ZA43" s="50"/>
      <c r="ZB43" s="50"/>
      <c r="ZC43" s="50"/>
      <c r="ZD43" s="50"/>
      <c r="ZE43" s="50"/>
      <c r="ZF43" s="50"/>
      <c r="ZG43" s="50"/>
      <c r="ZH43" s="50"/>
      <c r="ZI43" s="50"/>
      <c r="ZJ43" s="50"/>
      <c r="ZK43" s="50"/>
      <c r="ZL43" s="50"/>
      <c r="ZM43" s="50"/>
      <c r="ZN43" s="50"/>
      <c r="ZO43" s="50"/>
      <c r="ZP43" s="50"/>
      <c r="ZQ43" s="50"/>
      <c r="ZR43" s="50"/>
      <c r="ZS43" s="50"/>
      <c r="ZT43" s="50"/>
      <c r="ZU43" s="50"/>
      <c r="ZV43" s="50"/>
      <c r="ZW43" s="50"/>
      <c r="ZX43" s="50"/>
      <c r="ZY43" s="50"/>
      <c r="ZZ43" s="50"/>
      <c r="AAA43" s="50"/>
      <c r="AAB43" s="50"/>
      <c r="AAC43" s="50"/>
      <c r="AAD43" s="50"/>
      <c r="AAE43" s="50"/>
      <c r="AAF43" s="50"/>
      <c r="AAG43" s="50"/>
      <c r="AAH43" s="50"/>
      <c r="AAI43" s="50"/>
      <c r="AAJ43" s="50"/>
      <c r="AAK43" s="50"/>
      <c r="AAL43" s="50"/>
      <c r="AAM43" s="50"/>
      <c r="AAN43" s="50"/>
      <c r="AAO43" s="50"/>
      <c r="AAP43" s="50"/>
      <c r="AAQ43" s="50"/>
      <c r="AAR43" s="50"/>
      <c r="AAS43" s="50"/>
      <c r="AAT43" s="50"/>
      <c r="AAU43" s="50"/>
      <c r="AAV43" s="50"/>
      <c r="AAW43" s="50"/>
      <c r="AAX43" s="50"/>
      <c r="AAY43" s="50"/>
      <c r="AAZ43" s="50"/>
      <c r="ABA43" s="50"/>
      <c r="ABB43" s="50"/>
      <c r="ABC43" s="50"/>
      <c r="ABD43" s="50"/>
      <c r="ABE43" s="50"/>
      <c r="ABF43" s="50"/>
      <c r="ABG43" s="50"/>
      <c r="ABH43" s="50"/>
      <c r="ABI43" s="50"/>
      <c r="ABJ43" s="50"/>
      <c r="ABK43" s="50"/>
      <c r="ABL43" s="50"/>
      <c r="ABM43" s="50"/>
      <c r="ABN43" s="50"/>
      <c r="ABO43" s="50"/>
      <c r="ABP43" s="50"/>
      <c r="ABQ43" s="50"/>
      <c r="ABR43" s="50"/>
      <c r="ABS43" s="50"/>
      <c r="ABT43" s="50"/>
      <c r="ABU43" s="50"/>
      <c r="ABV43" s="50"/>
      <c r="ABW43" s="50"/>
      <c r="ABX43" s="50"/>
      <c r="ABY43" s="50"/>
      <c r="ABZ43" s="50"/>
      <c r="ACA43" s="50"/>
      <c r="ACB43" s="50"/>
      <c r="ACC43" s="50"/>
      <c r="ACD43" s="50"/>
      <c r="ACE43" s="50"/>
      <c r="ACF43" s="50"/>
      <c r="ACG43" s="50"/>
      <c r="ACH43" s="50"/>
      <c r="ACI43" s="50"/>
      <c r="ACJ43" s="50"/>
      <c r="ACK43" s="50"/>
      <c r="ACL43" s="50"/>
      <c r="ACM43" s="50"/>
      <c r="ACN43" s="50"/>
      <c r="ACO43" s="50"/>
      <c r="ACP43" s="50"/>
      <c r="ACQ43" s="50"/>
      <c r="ACR43" s="50"/>
      <c r="ACS43" s="50"/>
      <c r="ACT43" s="50"/>
      <c r="ACU43" s="50"/>
      <c r="ACV43" s="50"/>
      <c r="ACW43" s="50"/>
      <c r="ACX43" s="50"/>
      <c r="ACY43" s="50"/>
      <c r="ACZ43" s="50"/>
      <c r="ADA43" s="50"/>
      <c r="ADB43" s="50"/>
      <c r="ADC43" s="50"/>
      <c r="ADD43" s="50"/>
      <c r="ADE43" s="50"/>
      <c r="ADF43" s="50"/>
      <c r="ADG43" s="50"/>
      <c r="ADH43" s="50"/>
      <c r="ADI43" s="50"/>
      <c r="ADJ43" s="50"/>
      <c r="ADK43" s="50"/>
      <c r="ADL43" s="50"/>
      <c r="ADM43" s="50"/>
      <c r="ADN43" s="50"/>
      <c r="ADO43" s="50"/>
      <c r="ADP43" s="50"/>
      <c r="ADQ43" s="50"/>
      <c r="ADR43" s="50"/>
      <c r="ADS43" s="50"/>
      <c r="ADT43" s="50"/>
      <c r="ADU43" s="50"/>
      <c r="ADV43" s="50"/>
      <c r="ADW43" s="50"/>
      <c r="ADX43" s="50"/>
      <c r="ADY43" s="50"/>
      <c r="ADZ43" s="50"/>
      <c r="AEA43" s="50"/>
      <c r="AEB43" s="50"/>
      <c r="AEC43" s="50"/>
      <c r="AED43" s="50"/>
      <c r="AEE43" s="50"/>
      <c r="AEF43" s="50"/>
      <c r="AEG43" s="50"/>
      <c r="AEH43" s="50"/>
      <c r="AEI43" s="50"/>
      <c r="AEJ43" s="50"/>
      <c r="AEK43" s="50"/>
      <c r="AEL43" s="50"/>
      <c r="AEM43" s="50"/>
      <c r="AEN43" s="50"/>
      <c r="AEO43" s="50"/>
      <c r="AEP43" s="50"/>
      <c r="AEQ43" s="50"/>
      <c r="AER43" s="50"/>
      <c r="AES43" s="50"/>
      <c r="AET43" s="50"/>
      <c r="AEU43" s="50"/>
      <c r="AEV43" s="50"/>
      <c r="AEW43" s="50"/>
      <c r="AEX43" s="50"/>
      <c r="AEY43" s="50"/>
      <c r="AEZ43" s="50"/>
      <c r="AFA43" s="50"/>
      <c r="AFB43" s="50"/>
      <c r="AFC43" s="50"/>
      <c r="AFD43" s="50"/>
      <c r="AFE43" s="50"/>
      <c r="AFF43" s="50"/>
      <c r="AFG43" s="50"/>
      <c r="AFH43" s="50"/>
      <c r="AFI43" s="50"/>
      <c r="AFJ43" s="50"/>
      <c r="AFK43" s="50"/>
      <c r="AFL43" s="50"/>
      <c r="AFM43" s="50"/>
      <c r="AFN43" s="50"/>
      <c r="AFO43" s="50"/>
      <c r="AFP43" s="50"/>
      <c r="AFQ43" s="50"/>
      <c r="AFR43" s="50"/>
      <c r="AFS43" s="50"/>
      <c r="AFT43" s="50"/>
      <c r="AFU43" s="50"/>
      <c r="AFV43" s="50"/>
      <c r="AFW43" s="50"/>
      <c r="AFX43" s="50"/>
      <c r="AFY43" s="50"/>
      <c r="AFZ43" s="50"/>
      <c r="AGA43" s="50"/>
      <c r="AGB43" s="50"/>
      <c r="AGC43" s="50"/>
      <c r="AGD43" s="50"/>
      <c r="AGE43" s="50"/>
      <c r="AGF43" s="50"/>
      <c r="AGG43" s="50"/>
      <c r="AGH43" s="50"/>
      <c r="AGI43" s="50"/>
      <c r="AGJ43" s="50"/>
      <c r="AGK43" s="50"/>
      <c r="AGL43" s="50"/>
      <c r="AGM43" s="50"/>
      <c r="AGN43" s="50"/>
      <c r="AGO43" s="50"/>
      <c r="AGP43" s="50"/>
      <c r="AGQ43" s="50"/>
      <c r="AGR43" s="50"/>
      <c r="AGS43" s="50"/>
      <c r="AGT43" s="50"/>
      <c r="AGU43" s="50"/>
      <c r="AGV43" s="50"/>
      <c r="AGW43" s="50"/>
      <c r="AGX43" s="50"/>
      <c r="AGY43" s="50"/>
      <c r="AGZ43" s="50"/>
      <c r="AHA43" s="50"/>
      <c r="AHB43" s="50"/>
      <c r="AHC43" s="50"/>
      <c r="AHD43" s="50"/>
      <c r="AHE43" s="50"/>
      <c r="AHF43" s="50"/>
      <c r="AHG43" s="50"/>
      <c r="AHH43" s="50"/>
      <c r="AHI43" s="50"/>
      <c r="AHJ43" s="50"/>
      <c r="AHK43" s="50"/>
      <c r="AHL43" s="50"/>
      <c r="AHM43" s="50"/>
      <c r="AHN43" s="50"/>
      <c r="AHO43" s="50"/>
      <c r="AHP43" s="50"/>
      <c r="AHQ43" s="50"/>
      <c r="AHR43" s="50"/>
      <c r="AHS43" s="50"/>
      <c r="AHT43" s="50"/>
      <c r="AHU43" s="50"/>
      <c r="AHV43" s="50"/>
      <c r="AHW43" s="50"/>
      <c r="AHX43" s="50"/>
      <c r="AHY43" s="50"/>
      <c r="AHZ43" s="50"/>
      <c r="AIA43" s="50"/>
      <c r="AIB43" s="50"/>
      <c r="AIC43" s="50"/>
      <c r="AID43" s="50"/>
      <c r="AIE43" s="50"/>
      <c r="AIF43" s="50"/>
      <c r="AIG43" s="50"/>
      <c r="AIH43" s="50"/>
      <c r="AII43" s="50"/>
      <c r="AIJ43" s="50"/>
      <c r="AIK43" s="50"/>
      <c r="AIL43" s="50"/>
      <c r="AIM43" s="50"/>
      <c r="AIN43" s="50"/>
      <c r="AIO43" s="50"/>
      <c r="AIP43" s="50"/>
      <c r="AIQ43" s="50"/>
      <c r="AIR43" s="50"/>
      <c r="AIS43" s="50"/>
      <c r="AIT43" s="50"/>
      <c r="AIU43" s="50"/>
      <c r="AIV43" s="50"/>
      <c r="AIW43" s="50"/>
      <c r="AIX43" s="50"/>
      <c r="AIY43" s="50"/>
      <c r="AIZ43" s="50"/>
      <c r="AJA43" s="50"/>
      <c r="AJB43" s="50"/>
      <c r="AJC43" s="50"/>
      <c r="AJD43" s="50"/>
      <c r="AJE43" s="50"/>
      <c r="AJF43" s="50"/>
      <c r="AJG43" s="50"/>
      <c r="AJH43" s="50"/>
      <c r="AJI43" s="50"/>
      <c r="AJJ43" s="50"/>
      <c r="AJK43" s="50"/>
      <c r="AJL43" s="50"/>
      <c r="AJM43" s="50"/>
      <c r="AJN43" s="50"/>
      <c r="AJO43" s="50"/>
      <c r="AJP43" s="50"/>
      <c r="AJQ43" s="50"/>
      <c r="AJR43" s="50"/>
      <c r="AJS43" s="50"/>
      <c r="AJT43" s="50"/>
      <c r="AJU43" s="50"/>
      <c r="AJV43" s="50"/>
      <c r="AJW43" s="50"/>
      <c r="AJX43" s="50"/>
      <c r="AJY43" s="50"/>
      <c r="AJZ43" s="50"/>
      <c r="AKA43" s="50"/>
      <c r="AKB43" s="50"/>
      <c r="AKC43" s="50"/>
      <c r="AKD43" s="50"/>
      <c r="AKE43" s="50"/>
      <c r="AKF43" s="50"/>
      <c r="AKG43" s="50"/>
      <c r="AKH43" s="50"/>
      <c r="AKI43" s="50"/>
      <c r="AKJ43" s="50"/>
      <c r="AKK43" s="50"/>
      <c r="AKL43" s="50"/>
      <c r="AKM43" s="50"/>
      <c r="AKN43" s="50"/>
      <c r="AKO43" s="50"/>
      <c r="AKP43" s="50"/>
      <c r="AKQ43" s="50"/>
      <c r="AKR43" s="50"/>
      <c r="AKS43" s="50"/>
      <c r="AKT43" s="50"/>
      <c r="AKU43" s="50"/>
      <c r="AKV43" s="50"/>
      <c r="AKW43" s="50"/>
      <c r="AKX43" s="50"/>
      <c r="AKY43" s="50"/>
      <c r="AKZ43" s="50"/>
      <c r="ALA43" s="50"/>
      <c r="ALB43" s="50"/>
      <c r="ALC43" s="50"/>
      <c r="ALD43" s="50"/>
      <c r="ALE43" s="50"/>
      <c r="ALF43" s="50"/>
      <c r="ALG43" s="50"/>
      <c r="ALH43" s="50"/>
      <c r="ALI43" s="50"/>
      <c r="ALJ43" s="50"/>
      <c r="ALK43" s="50"/>
      <c r="ALL43" s="50"/>
      <c r="ALM43" s="50"/>
      <c r="ALN43" s="50"/>
      <c r="ALO43" s="50"/>
      <c r="ALP43" s="50"/>
      <c r="ALQ43" s="50"/>
      <c r="ALR43" s="50"/>
      <c r="ALS43" s="50"/>
      <c r="ALT43" s="50"/>
      <c r="ALU43" s="50"/>
      <c r="ALV43" s="50"/>
      <c r="ALW43" s="50"/>
      <c r="ALX43" s="50"/>
      <c r="ALY43" s="50"/>
      <c r="ALZ43" s="50"/>
      <c r="AMA43" s="50"/>
      <c r="AMB43" s="50"/>
      <c r="AMC43" s="50"/>
      <c r="AMD43" s="50"/>
      <c r="AME43" s="50"/>
      <c r="AMF43" s="50"/>
      <c r="AMG43" s="50"/>
      <c r="AMH43" s="50"/>
      <c r="AMI43" s="50"/>
      <c r="AMJ43" s="50"/>
      <c r="AMK43" s="50"/>
      <c r="AML43" s="50"/>
      <c r="AMM43" s="50"/>
      <c r="AMN43" s="50"/>
      <c r="AMO43" s="50"/>
      <c r="AMP43" s="50"/>
      <c r="AMQ43" s="50"/>
      <c r="AMR43" s="50"/>
      <c r="AMS43" s="50"/>
      <c r="AMT43" s="50"/>
      <c r="AMU43" s="50"/>
      <c r="AMV43" s="50"/>
      <c r="AMW43" s="50"/>
      <c r="AMX43" s="50"/>
      <c r="AMY43" s="50"/>
      <c r="AMZ43" s="50"/>
      <c r="ANA43" s="50"/>
      <c r="ANB43" s="50"/>
      <c r="ANC43" s="50"/>
      <c r="AND43" s="50"/>
      <c r="ANE43" s="50"/>
      <c r="ANF43" s="50"/>
      <c r="ANG43" s="50"/>
      <c r="ANH43" s="50"/>
      <c r="ANI43" s="50"/>
      <c r="ANJ43" s="50"/>
      <c r="ANK43" s="50"/>
      <c r="ANL43" s="50"/>
      <c r="ANM43" s="50"/>
      <c r="ANN43" s="50"/>
      <c r="ANO43" s="50"/>
      <c r="ANP43" s="50"/>
      <c r="ANQ43" s="50"/>
      <c r="ANR43" s="50"/>
      <c r="ANS43" s="50"/>
      <c r="ANT43" s="50"/>
      <c r="ANU43" s="50"/>
      <c r="ANV43" s="50"/>
      <c r="ANW43" s="50"/>
      <c r="ANX43" s="50"/>
      <c r="ANY43" s="50"/>
      <c r="ANZ43" s="50"/>
      <c r="AOA43" s="50"/>
      <c r="AOB43" s="50"/>
      <c r="AOC43" s="50"/>
      <c r="AOD43" s="50"/>
      <c r="AOE43" s="50"/>
      <c r="AOF43" s="50"/>
      <c r="AOG43" s="50"/>
      <c r="AOH43" s="50"/>
      <c r="AOI43" s="50"/>
      <c r="AOJ43" s="50"/>
      <c r="AOK43" s="50"/>
      <c r="AOL43" s="50"/>
      <c r="AOM43" s="50"/>
      <c r="AON43" s="50"/>
      <c r="AOO43" s="50"/>
      <c r="AOP43" s="50"/>
      <c r="AOQ43" s="50"/>
      <c r="AOR43" s="50"/>
      <c r="AOS43" s="50"/>
      <c r="AOT43" s="50"/>
      <c r="AOU43" s="50"/>
      <c r="AOV43" s="50"/>
      <c r="AOW43" s="50"/>
      <c r="AOX43" s="50"/>
      <c r="AOY43" s="50"/>
      <c r="AOZ43" s="50"/>
      <c r="APA43" s="50"/>
      <c r="APB43" s="50"/>
      <c r="APC43" s="50"/>
      <c r="APD43" s="50"/>
      <c r="APE43" s="50"/>
      <c r="APF43" s="50"/>
      <c r="APG43" s="50"/>
      <c r="APH43" s="50"/>
      <c r="API43" s="50"/>
      <c r="APJ43" s="50"/>
      <c r="APK43" s="50"/>
      <c r="APL43" s="50"/>
      <c r="APM43" s="50"/>
      <c r="APN43" s="50"/>
      <c r="APO43" s="50"/>
      <c r="APP43" s="50"/>
      <c r="APQ43" s="50"/>
      <c r="APR43" s="50"/>
      <c r="APS43" s="50"/>
      <c r="APT43" s="50"/>
      <c r="APU43" s="50"/>
      <c r="APV43" s="50"/>
      <c r="APW43" s="50"/>
      <c r="APX43" s="50"/>
      <c r="APY43" s="50"/>
      <c r="APZ43" s="50"/>
      <c r="AQA43" s="50"/>
      <c r="AQB43" s="50"/>
      <c r="AQC43" s="50"/>
      <c r="AQD43" s="50"/>
      <c r="AQE43" s="50"/>
      <c r="AQF43" s="50"/>
      <c r="AQG43" s="50"/>
      <c r="AQH43" s="50"/>
      <c r="AQI43" s="50"/>
      <c r="AQJ43" s="50"/>
      <c r="AQK43" s="50"/>
      <c r="AQL43" s="50"/>
      <c r="AQM43" s="50"/>
      <c r="AQN43" s="50"/>
      <c r="AQO43" s="50"/>
      <c r="AQP43" s="50"/>
      <c r="AQQ43" s="50"/>
      <c r="AQR43" s="50"/>
      <c r="AQS43" s="50"/>
      <c r="AQT43" s="50"/>
      <c r="AQU43" s="50"/>
      <c r="AQV43" s="50"/>
      <c r="AQW43" s="50"/>
      <c r="AQX43" s="50"/>
      <c r="AQY43" s="50"/>
      <c r="AQZ43" s="50"/>
      <c r="ARA43" s="50"/>
      <c r="ARB43" s="50"/>
      <c r="ARC43" s="50"/>
      <c r="ARD43" s="50"/>
      <c r="ARE43" s="50"/>
      <c r="ARF43" s="50"/>
      <c r="ARG43" s="50"/>
      <c r="ARH43" s="50"/>
      <c r="ARI43" s="50"/>
      <c r="ARJ43" s="50"/>
      <c r="ARK43" s="50"/>
      <c r="ARL43" s="50"/>
      <c r="ARM43" s="50"/>
      <c r="ARN43" s="50"/>
      <c r="ARO43" s="50"/>
      <c r="ARP43" s="50"/>
      <c r="ARQ43" s="50"/>
      <c r="ARR43" s="50"/>
      <c r="ARS43" s="50"/>
      <c r="ART43" s="50"/>
      <c r="ARU43" s="50"/>
      <c r="ARV43" s="50"/>
      <c r="ARW43" s="50"/>
      <c r="ARX43" s="50"/>
      <c r="ARY43" s="50"/>
      <c r="ARZ43" s="50"/>
      <c r="ASA43" s="50"/>
      <c r="ASB43" s="50"/>
      <c r="ASC43" s="50"/>
      <c r="ASD43" s="50"/>
      <c r="ASE43" s="50"/>
      <c r="ASF43" s="50"/>
      <c r="ASG43" s="50"/>
      <c r="ASH43" s="50"/>
      <c r="ASI43" s="50"/>
      <c r="ASJ43" s="50"/>
      <c r="ASK43" s="50"/>
      <c r="ASL43" s="50"/>
      <c r="ASM43" s="50"/>
      <c r="ASN43" s="50"/>
      <c r="ASO43" s="50"/>
      <c r="ASP43" s="50"/>
      <c r="ASQ43" s="50"/>
      <c r="ASR43" s="50"/>
      <c r="ASS43" s="50"/>
      <c r="AST43" s="50"/>
      <c r="ASU43" s="50"/>
      <c r="ASV43" s="50"/>
      <c r="ASW43" s="50"/>
      <c r="ASX43" s="50"/>
      <c r="ASY43" s="50"/>
      <c r="ASZ43" s="50"/>
      <c r="ATA43" s="50"/>
      <c r="ATB43" s="50"/>
      <c r="ATC43" s="50"/>
      <c r="ATD43" s="50"/>
      <c r="ATE43" s="50"/>
      <c r="ATF43" s="50"/>
      <c r="ATG43" s="50"/>
      <c r="ATH43" s="50"/>
      <c r="ATI43" s="50"/>
      <c r="ATJ43" s="50"/>
      <c r="ATK43" s="50"/>
      <c r="ATL43" s="50"/>
      <c r="ATM43" s="50"/>
      <c r="ATN43" s="50"/>
      <c r="ATO43" s="50"/>
      <c r="ATP43" s="50"/>
      <c r="ATQ43" s="50"/>
      <c r="ATR43" s="50"/>
      <c r="ATS43" s="50"/>
      <c r="ATT43" s="50"/>
      <c r="ATU43" s="50"/>
      <c r="ATV43" s="50"/>
      <c r="ATW43" s="50"/>
      <c r="ATX43" s="50"/>
      <c r="ATY43" s="50"/>
      <c r="ATZ43" s="50"/>
      <c r="AUA43" s="50"/>
      <c r="AUB43" s="50"/>
      <c r="AUC43" s="50"/>
      <c r="AUD43" s="50"/>
      <c r="AUE43" s="50"/>
      <c r="AUF43" s="50"/>
      <c r="AUG43" s="50"/>
      <c r="AUH43" s="50"/>
      <c r="AUI43" s="50"/>
      <c r="AUJ43" s="50"/>
      <c r="AUK43" s="50"/>
      <c r="AUL43" s="50"/>
      <c r="AUM43" s="50"/>
      <c r="AUN43" s="50"/>
      <c r="AUO43" s="50"/>
      <c r="AUP43" s="50"/>
      <c r="AUQ43" s="50"/>
      <c r="AUR43" s="50"/>
      <c r="AUS43" s="50"/>
      <c r="AUT43" s="50"/>
      <c r="AUU43" s="50"/>
      <c r="AUV43" s="50"/>
      <c r="AUW43" s="50"/>
      <c r="AUX43" s="50"/>
      <c r="AUY43" s="50"/>
      <c r="AUZ43" s="50"/>
      <c r="AVA43" s="50"/>
      <c r="AVB43" s="50"/>
      <c r="AVC43" s="50"/>
      <c r="AVD43" s="50"/>
      <c r="AVE43" s="50"/>
      <c r="AVF43" s="50"/>
      <c r="AVG43" s="50"/>
      <c r="AVH43" s="50"/>
      <c r="AVI43" s="50"/>
      <c r="AVJ43" s="50"/>
      <c r="AVK43" s="50"/>
      <c r="AVL43" s="50"/>
      <c r="AVM43" s="50"/>
      <c r="AVN43" s="50"/>
      <c r="AVO43" s="50"/>
      <c r="AVP43" s="50"/>
      <c r="AVQ43" s="50"/>
      <c r="AVR43" s="50"/>
      <c r="AVS43" s="50"/>
      <c r="AVT43" s="50"/>
      <c r="AVU43" s="50"/>
      <c r="AVV43" s="50"/>
      <c r="AVW43" s="50"/>
      <c r="AVX43" s="50"/>
      <c r="AVY43" s="50"/>
      <c r="AVZ43" s="50"/>
      <c r="AWA43" s="50"/>
      <c r="AWB43" s="50"/>
      <c r="AWC43" s="50"/>
      <c r="AWD43" s="50"/>
      <c r="AWE43" s="50"/>
      <c r="AWF43" s="50"/>
      <c r="AWG43" s="50"/>
      <c r="AWH43" s="50"/>
      <c r="AWI43" s="50"/>
      <c r="AWJ43" s="50"/>
      <c r="AWK43" s="50"/>
      <c r="AWL43" s="50"/>
      <c r="AWM43" s="50"/>
      <c r="AWN43" s="50"/>
      <c r="AWO43" s="50"/>
      <c r="AWP43" s="50"/>
      <c r="AWQ43" s="50"/>
      <c r="AWR43" s="50"/>
      <c r="AWS43" s="50"/>
      <c r="AWT43" s="50"/>
      <c r="AWU43" s="50"/>
      <c r="AWV43" s="50"/>
      <c r="AWW43" s="50"/>
      <c r="AWX43" s="50"/>
      <c r="AWY43" s="50"/>
      <c r="AWZ43" s="50"/>
      <c r="AXA43" s="50"/>
      <c r="AXB43" s="50"/>
      <c r="AXC43" s="50"/>
      <c r="AXD43" s="50"/>
      <c r="AXE43" s="50"/>
      <c r="AXF43" s="50"/>
      <c r="AXG43" s="50"/>
      <c r="AXH43" s="50"/>
      <c r="AXI43" s="50"/>
      <c r="AXJ43" s="50"/>
      <c r="AXK43" s="50"/>
      <c r="AXL43" s="50"/>
      <c r="AXM43" s="50"/>
      <c r="AXN43" s="50"/>
      <c r="AXO43" s="50"/>
      <c r="AXP43" s="50"/>
      <c r="AXQ43" s="50"/>
      <c r="AXR43" s="50"/>
      <c r="AXS43" s="50"/>
      <c r="AXT43" s="50"/>
      <c r="AXU43" s="50"/>
      <c r="AXV43" s="50"/>
      <c r="AXW43" s="50"/>
      <c r="AXX43" s="50"/>
      <c r="AXY43" s="50"/>
      <c r="AXZ43" s="50"/>
      <c r="AYA43" s="50"/>
      <c r="AYB43" s="50"/>
      <c r="AYC43" s="50"/>
      <c r="AYD43" s="50"/>
      <c r="AYE43" s="50"/>
      <c r="AYF43" s="50"/>
      <c r="AYG43" s="50"/>
      <c r="AYH43" s="50"/>
      <c r="AYI43" s="50"/>
      <c r="AYJ43" s="50"/>
      <c r="AYK43" s="50"/>
      <c r="AYL43" s="50"/>
      <c r="AYM43" s="50"/>
      <c r="AYN43" s="50"/>
      <c r="AYO43" s="50"/>
      <c r="AYP43" s="50"/>
      <c r="AYQ43" s="50"/>
      <c r="AYR43" s="50"/>
      <c r="AYS43" s="50"/>
      <c r="AYT43" s="50"/>
      <c r="AYU43" s="50"/>
      <c r="AYV43" s="50"/>
      <c r="AYW43" s="50"/>
      <c r="AYX43" s="50"/>
      <c r="AYY43" s="50"/>
      <c r="AYZ43" s="50"/>
      <c r="AZA43" s="50"/>
      <c r="AZB43" s="50"/>
      <c r="AZC43" s="50"/>
      <c r="AZD43" s="50"/>
      <c r="AZE43" s="50"/>
      <c r="AZF43" s="50"/>
      <c r="AZG43" s="50"/>
      <c r="AZH43" s="50"/>
      <c r="AZI43" s="50"/>
      <c r="AZJ43" s="50"/>
      <c r="AZK43" s="50"/>
      <c r="AZL43" s="50"/>
      <c r="AZM43" s="50"/>
      <c r="AZN43" s="50"/>
      <c r="AZO43" s="50"/>
      <c r="AZP43" s="50"/>
      <c r="AZQ43" s="50"/>
      <c r="AZR43" s="50"/>
      <c r="AZS43" s="50"/>
      <c r="AZT43" s="50"/>
      <c r="AZU43" s="50"/>
      <c r="AZV43" s="50"/>
      <c r="AZW43" s="50"/>
      <c r="AZX43" s="50"/>
      <c r="AZY43" s="50"/>
      <c r="AZZ43" s="50"/>
      <c r="BAA43" s="50"/>
      <c r="BAB43" s="50"/>
      <c r="BAC43" s="50"/>
      <c r="BAD43" s="50"/>
      <c r="BAE43" s="50"/>
      <c r="BAF43" s="50"/>
      <c r="BAG43" s="50"/>
      <c r="BAH43" s="50"/>
      <c r="BAI43" s="50"/>
      <c r="BAJ43" s="50"/>
      <c r="BAK43" s="50"/>
      <c r="BAL43" s="50"/>
      <c r="BAM43" s="50"/>
      <c r="BAN43" s="50"/>
      <c r="BAO43" s="50"/>
      <c r="BAP43" s="50"/>
      <c r="BAQ43" s="50"/>
      <c r="BAR43" s="50"/>
      <c r="BAS43" s="50"/>
      <c r="BAT43" s="50"/>
      <c r="BAU43" s="50"/>
      <c r="BAV43" s="50"/>
      <c r="BAW43" s="50"/>
      <c r="BAX43" s="50"/>
      <c r="BAY43" s="50"/>
      <c r="BAZ43" s="50"/>
      <c r="BBA43" s="50"/>
      <c r="BBB43" s="50"/>
      <c r="BBC43" s="50"/>
      <c r="BBD43" s="50"/>
      <c r="BBE43" s="50"/>
      <c r="BBF43" s="50"/>
      <c r="BBG43" s="50"/>
      <c r="BBH43" s="50"/>
      <c r="BBI43" s="50"/>
      <c r="BBJ43" s="50"/>
      <c r="BBK43" s="50"/>
      <c r="BBL43" s="50"/>
      <c r="BBM43" s="50"/>
      <c r="BBN43" s="50"/>
      <c r="BBO43" s="50"/>
      <c r="BBP43" s="50"/>
      <c r="BBQ43" s="50"/>
      <c r="BBR43" s="50"/>
      <c r="BBS43" s="50"/>
      <c r="BBT43" s="50"/>
      <c r="BBU43" s="50"/>
      <c r="BBV43" s="50"/>
      <c r="BBW43" s="50"/>
      <c r="BBX43" s="50"/>
      <c r="BBY43" s="50"/>
      <c r="BBZ43" s="50"/>
      <c r="BCA43" s="50"/>
      <c r="BCB43" s="50"/>
      <c r="BCC43" s="50"/>
      <c r="BCD43" s="50"/>
      <c r="BCE43" s="50"/>
      <c r="BCF43" s="50"/>
      <c r="BCG43" s="50"/>
      <c r="BCH43" s="50"/>
      <c r="BCI43" s="50"/>
      <c r="BCJ43" s="50"/>
      <c r="BCK43" s="50"/>
      <c r="BCL43" s="50"/>
      <c r="BCM43" s="50"/>
      <c r="BCN43" s="50"/>
      <c r="BCO43" s="50"/>
      <c r="BCP43" s="50"/>
      <c r="BCQ43" s="50"/>
      <c r="BCR43" s="50"/>
      <c r="BCS43" s="50"/>
      <c r="BCT43" s="50"/>
      <c r="BCU43" s="50"/>
      <c r="BCV43" s="50"/>
      <c r="BCW43" s="50"/>
      <c r="BCX43" s="50"/>
      <c r="BCY43" s="50"/>
      <c r="BCZ43" s="50"/>
      <c r="BDA43" s="50"/>
      <c r="BDB43" s="50"/>
      <c r="BDC43" s="50"/>
      <c r="BDD43" s="50"/>
      <c r="BDE43" s="50"/>
      <c r="BDF43" s="50"/>
      <c r="BDG43" s="50"/>
      <c r="BDH43" s="50"/>
      <c r="BDI43" s="50"/>
      <c r="BDJ43" s="50"/>
      <c r="BDK43" s="50"/>
      <c r="BDL43" s="50"/>
      <c r="BDM43" s="50"/>
      <c r="BDN43" s="50"/>
      <c r="BDO43" s="50"/>
      <c r="BDP43" s="50"/>
      <c r="BDQ43" s="50"/>
      <c r="BDR43" s="50"/>
      <c r="BDS43" s="50"/>
      <c r="BDT43" s="50"/>
      <c r="BDU43" s="50"/>
      <c r="BDV43" s="50"/>
      <c r="BDW43" s="50"/>
      <c r="BDX43" s="50"/>
      <c r="BDY43" s="50"/>
      <c r="BDZ43" s="50"/>
      <c r="BEA43" s="50"/>
      <c r="BEB43" s="50"/>
      <c r="BEC43" s="50"/>
      <c r="BED43" s="50"/>
      <c r="BEE43" s="50"/>
      <c r="BEF43" s="50"/>
      <c r="BEG43" s="50"/>
      <c r="BEH43" s="50"/>
      <c r="BEI43" s="50"/>
      <c r="BEJ43" s="50"/>
      <c r="BEK43" s="50"/>
      <c r="BEL43" s="50"/>
      <c r="BEM43" s="50"/>
      <c r="BEN43" s="50"/>
      <c r="BEO43" s="50"/>
      <c r="BEP43" s="50"/>
      <c r="BEQ43" s="50"/>
      <c r="BER43" s="50"/>
      <c r="BES43" s="50"/>
      <c r="BET43" s="50"/>
      <c r="BEU43" s="50"/>
      <c r="BEV43" s="50"/>
      <c r="BEW43" s="50"/>
      <c r="BEX43" s="50"/>
      <c r="BEY43" s="50"/>
      <c r="BEZ43" s="50"/>
      <c r="BFA43" s="50"/>
      <c r="BFB43" s="50"/>
      <c r="BFC43" s="50"/>
      <c r="BFD43" s="50"/>
      <c r="BFE43" s="50"/>
      <c r="BFF43" s="50"/>
      <c r="BFG43" s="50"/>
      <c r="BFH43" s="50"/>
      <c r="BFI43" s="50"/>
      <c r="BFJ43" s="50"/>
      <c r="BFK43" s="50"/>
      <c r="BFL43" s="50"/>
      <c r="BFM43" s="50"/>
      <c r="BFN43" s="50"/>
      <c r="BFO43" s="50"/>
      <c r="BFP43" s="50"/>
      <c r="BFQ43" s="50"/>
      <c r="BFR43" s="50"/>
      <c r="BFS43" s="50"/>
      <c r="BFT43" s="50"/>
      <c r="BFU43" s="50"/>
      <c r="BFV43" s="50"/>
      <c r="BFW43" s="50"/>
      <c r="BFX43" s="50"/>
      <c r="BFY43" s="50"/>
      <c r="BFZ43" s="50"/>
      <c r="BGA43" s="50"/>
      <c r="BGB43" s="50"/>
      <c r="BGC43" s="50"/>
      <c r="BGD43" s="50"/>
      <c r="BGE43" s="50"/>
      <c r="BGF43" s="50"/>
      <c r="BGG43" s="50"/>
      <c r="BGH43" s="50"/>
      <c r="BGI43" s="50"/>
      <c r="BGJ43" s="50"/>
      <c r="BGK43" s="50"/>
      <c r="BGL43" s="50"/>
      <c r="BGM43" s="50"/>
      <c r="BGN43" s="50"/>
      <c r="BGO43" s="50"/>
      <c r="BGP43" s="50"/>
      <c r="BGQ43" s="50"/>
      <c r="BGR43" s="50"/>
      <c r="BGS43" s="50"/>
      <c r="BGT43" s="50"/>
      <c r="BGU43" s="50"/>
      <c r="BGV43" s="50"/>
      <c r="BGW43" s="50"/>
      <c r="BGX43" s="50"/>
      <c r="BGY43" s="50"/>
      <c r="BGZ43" s="50"/>
      <c r="BHA43" s="50"/>
      <c r="BHB43" s="50"/>
      <c r="BHC43" s="50"/>
      <c r="BHD43" s="50"/>
      <c r="BHE43" s="50"/>
      <c r="BHF43" s="50"/>
      <c r="BHG43" s="50"/>
      <c r="BHH43" s="50"/>
      <c r="BHI43" s="50"/>
      <c r="BHJ43" s="50"/>
      <c r="BHK43" s="50"/>
      <c r="BHL43" s="50"/>
      <c r="BHM43" s="50"/>
      <c r="BHN43" s="50"/>
      <c r="BHO43" s="50"/>
      <c r="BHP43" s="50"/>
      <c r="BHQ43" s="50"/>
      <c r="BHR43" s="50"/>
      <c r="BHS43" s="50"/>
      <c r="BHT43" s="50"/>
      <c r="BHU43" s="50"/>
      <c r="BHV43" s="50"/>
      <c r="BHW43" s="50"/>
      <c r="BHX43" s="50"/>
      <c r="BHY43" s="50"/>
      <c r="BHZ43" s="50"/>
      <c r="BIA43" s="50"/>
      <c r="BIB43" s="50"/>
      <c r="BIC43" s="50"/>
      <c r="BID43" s="50"/>
      <c r="BIE43" s="50"/>
      <c r="BIF43" s="50"/>
      <c r="BIG43" s="50"/>
      <c r="BIH43" s="50"/>
      <c r="BII43" s="50"/>
      <c r="BIJ43" s="50"/>
      <c r="BIK43" s="50"/>
      <c r="BIL43" s="50"/>
      <c r="BIM43" s="50"/>
      <c r="BIN43" s="50"/>
      <c r="BIO43" s="50"/>
      <c r="BIP43" s="50"/>
      <c r="BIQ43" s="50"/>
      <c r="BIR43" s="50"/>
      <c r="BIS43" s="50"/>
      <c r="BIT43" s="50"/>
      <c r="BIU43" s="50"/>
      <c r="BIV43" s="50"/>
      <c r="BIW43" s="50"/>
      <c r="BIX43" s="50"/>
      <c r="BIY43" s="50"/>
      <c r="BIZ43" s="50"/>
      <c r="BJA43" s="50"/>
      <c r="BJB43" s="50"/>
      <c r="BJC43" s="50"/>
      <c r="BJD43" s="50"/>
      <c r="BJE43" s="50"/>
      <c r="BJF43" s="50"/>
      <c r="BJG43" s="50"/>
      <c r="BJH43" s="50"/>
      <c r="BJI43" s="50"/>
      <c r="BJJ43" s="50"/>
      <c r="BJK43" s="50"/>
      <c r="BJL43" s="50"/>
      <c r="BJM43" s="50"/>
      <c r="BJN43" s="50"/>
      <c r="BJO43" s="50"/>
      <c r="BJP43" s="50"/>
      <c r="BJQ43" s="50"/>
      <c r="BJR43" s="50"/>
      <c r="BJS43" s="50"/>
      <c r="BJT43" s="50"/>
      <c r="BJU43" s="50"/>
      <c r="BJV43" s="50"/>
      <c r="BJW43" s="50"/>
      <c r="BJX43" s="50"/>
      <c r="BJY43" s="50"/>
      <c r="BJZ43" s="50"/>
      <c r="BKA43" s="50"/>
      <c r="BKB43" s="50"/>
      <c r="BKC43" s="50"/>
      <c r="BKD43" s="50"/>
      <c r="BKE43" s="50"/>
      <c r="BKF43" s="50"/>
      <c r="BKG43" s="50"/>
      <c r="BKH43" s="50"/>
      <c r="BKI43" s="50"/>
      <c r="BKJ43" s="50"/>
      <c r="BKK43" s="50"/>
      <c r="BKL43" s="50"/>
      <c r="BKM43" s="50"/>
      <c r="BKN43" s="50"/>
      <c r="BKO43" s="50"/>
      <c r="BKP43" s="50"/>
      <c r="BKQ43" s="50"/>
      <c r="BKR43" s="50"/>
      <c r="BKS43" s="50"/>
      <c r="BKT43" s="50"/>
      <c r="BKU43" s="50"/>
      <c r="BKV43" s="50"/>
      <c r="BKW43" s="50"/>
      <c r="BKX43" s="50"/>
      <c r="BKY43" s="50"/>
      <c r="BKZ43" s="50"/>
      <c r="BLA43" s="50"/>
      <c r="BLB43" s="50"/>
      <c r="BLC43" s="50"/>
      <c r="BLD43" s="50"/>
      <c r="BLE43" s="50"/>
      <c r="BLF43" s="50"/>
      <c r="BLG43" s="50"/>
      <c r="BLH43" s="50"/>
      <c r="BLI43" s="50"/>
      <c r="BLJ43" s="50"/>
      <c r="BLK43" s="50"/>
      <c r="BLL43" s="50"/>
      <c r="BLM43" s="50"/>
      <c r="BLN43" s="50"/>
      <c r="BLO43" s="50"/>
      <c r="BLP43" s="50"/>
      <c r="BLQ43" s="50"/>
      <c r="BLR43" s="50"/>
      <c r="BLS43" s="50"/>
      <c r="BLT43" s="50"/>
      <c r="BLU43" s="50"/>
      <c r="BLV43" s="50"/>
      <c r="BLW43" s="50"/>
      <c r="BLX43" s="50"/>
      <c r="BLY43" s="50"/>
      <c r="BLZ43" s="50"/>
      <c r="BMA43" s="50"/>
      <c r="BMB43" s="50"/>
      <c r="BMC43" s="50"/>
      <c r="BMD43" s="50"/>
      <c r="BME43" s="50"/>
      <c r="BMF43" s="50"/>
      <c r="BMG43" s="50"/>
      <c r="BMH43" s="50"/>
      <c r="BMI43" s="50"/>
      <c r="BMJ43" s="50"/>
      <c r="BMK43" s="50"/>
      <c r="BML43" s="50"/>
      <c r="BMM43" s="50"/>
      <c r="BMN43" s="50"/>
      <c r="BMO43" s="50"/>
      <c r="BMP43" s="50"/>
      <c r="BMQ43" s="50"/>
      <c r="BMR43" s="50"/>
      <c r="BMS43" s="50"/>
      <c r="BMT43" s="50"/>
      <c r="BMU43" s="50"/>
      <c r="BMV43" s="50"/>
      <c r="BMW43" s="50"/>
      <c r="BMX43" s="50"/>
      <c r="BMY43" s="50"/>
      <c r="BMZ43" s="50"/>
      <c r="BNA43" s="50"/>
      <c r="BNB43" s="50"/>
      <c r="BNC43" s="50"/>
      <c r="BND43" s="50"/>
      <c r="BNE43" s="50"/>
      <c r="BNF43" s="50"/>
      <c r="BNG43" s="50"/>
      <c r="BNH43" s="50"/>
      <c r="BNI43" s="50"/>
      <c r="BNJ43" s="50"/>
      <c r="BNK43" s="50"/>
      <c r="BNL43" s="50"/>
      <c r="BNM43" s="50"/>
      <c r="BNN43" s="50"/>
      <c r="BNO43" s="50"/>
      <c r="BNP43" s="50"/>
      <c r="BNQ43" s="50"/>
      <c r="BNR43" s="50"/>
      <c r="BNS43" s="50"/>
      <c r="BNT43" s="50"/>
      <c r="BNU43" s="50"/>
      <c r="BNV43" s="50"/>
      <c r="BNW43" s="50"/>
      <c r="BNX43" s="50"/>
      <c r="BNY43" s="50"/>
      <c r="BNZ43" s="50"/>
      <c r="BOA43" s="50"/>
      <c r="BOB43" s="50"/>
      <c r="BOC43" s="50"/>
      <c r="BOD43" s="50"/>
      <c r="BOE43" s="50"/>
      <c r="BOF43" s="50"/>
      <c r="BOG43" s="50"/>
      <c r="BOH43" s="50"/>
      <c r="BOI43" s="50"/>
      <c r="BOJ43" s="50"/>
      <c r="BOK43" s="50"/>
      <c r="BOL43" s="50"/>
      <c r="BOM43" s="50"/>
      <c r="BON43" s="50"/>
      <c r="BOO43" s="50"/>
      <c r="BOP43" s="50"/>
      <c r="BOQ43" s="50"/>
      <c r="BOR43" s="50"/>
      <c r="BOS43" s="50"/>
      <c r="BOT43" s="50"/>
      <c r="BOU43" s="50"/>
      <c r="BOV43" s="50"/>
      <c r="BOW43" s="50"/>
      <c r="BOX43" s="50"/>
      <c r="BOY43" s="50"/>
      <c r="BOZ43" s="50"/>
      <c r="BPA43" s="50"/>
      <c r="BPB43" s="50"/>
      <c r="BPC43" s="50"/>
      <c r="BPD43" s="50"/>
      <c r="BPE43" s="50"/>
      <c r="BPF43" s="50"/>
      <c r="BPG43" s="50"/>
      <c r="BPH43" s="50"/>
      <c r="BPI43" s="50"/>
      <c r="BPJ43" s="50"/>
      <c r="BPK43" s="50"/>
      <c r="BPL43" s="50"/>
      <c r="BPM43" s="50"/>
      <c r="BPN43" s="50"/>
      <c r="BPO43" s="50"/>
      <c r="BPP43" s="50"/>
      <c r="BPQ43" s="50"/>
      <c r="BPR43" s="50"/>
      <c r="BPS43" s="50"/>
      <c r="BPT43" s="50"/>
      <c r="BPU43" s="50"/>
      <c r="BPV43" s="50"/>
      <c r="BPW43" s="50"/>
      <c r="BPX43" s="50"/>
      <c r="BPY43" s="50"/>
      <c r="BPZ43" s="50"/>
      <c r="BQA43" s="50"/>
      <c r="BQB43" s="50"/>
      <c r="BQC43" s="50"/>
      <c r="BQD43" s="50"/>
      <c r="BQE43" s="50"/>
      <c r="BQF43" s="50"/>
      <c r="BQG43" s="50"/>
      <c r="BQH43" s="50"/>
      <c r="BQI43" s="50"/>
      <c r="BQJ43" s="50"/>
      <c r="BQK43" s="50"/>
      <c r="BQL43" s="50"/>
      <c r="BQM43" s="50"/>
      <c r="BQN43" s="50"/>
      <c r="BQO43" s="50"/>
      <c r="BQP43" s="50"/>
      <c r="BQQ43" s="50"/>
      <c r="BQR43" s="50"/>
      <c r="BQS43" s="50"/>
      <c r="BQT43" s="50"/>
      <c r="BQU43" s="50"/>
      <c r="BQV43" s="50"/>
      <c r="BQW43" s="50"/>
      <c r="BQX43" s="50"/>
      <c r="BQY43" s="50"/>
      <c r="BQZ43" s="50"/>
      <c r="BRA43" s="50"/>
      <c r="BRB43" s="50"/>
      <c r="BRC43" s="50"/>
      <c r="BRD43" s="50"/>
      <c r="BRE43" s="50"/>
      <c r="BRF43" s="50"/>
      <c r="BRG43" s="50"/>
      <c r="BRH43" s="50"/>
      <c r="BRI43" s="50"/>
      <c r="BRJ43" s="50"/>
      <c r="BRK43" s="50"/>
      <c r="BRL43" s="50"/>
      <c r="BRM43" s="50"/>
      <c r="BRN43" s="50"/>
      <c r="BRO43" s="50"/>
      <c r="BRP43" s="50"/>
      <c r="BRQ43" s="50"/>
      <c r="BRR43" s="50"/>
      <c r="BRS43" s="50"/>
      <c r="BRT43" s="50"/>
      <c r="BRU43" s="50"/>
      <c r="BRV43" s="50"/>
      <c r="BRW43" s="50"/>
      <c r="BRX43" s="50"/>
      <c r="BRY43" s="50"/>
      <c r="BRZ43" s="50"/>
      <c r="BSA43" s="50"/>
      <c r="BSB43" s="50"/>
      <c r="BSC43" s="50"/>
      <c r="BSD43" s="50"/>
      <c r="BSE43" s="50"/>
      <c r="BSF43" s="50"/>
      <c r="BSG43" s="50"/>
      <c r="BSH43" s="50"/>
      <c r="BSI43" s="50"/>
      <c r="BSJ43" s="50"/>
      <c r="BSK43" s="50"/>
      <c r="BSL43" s="50"/>
      <c r="BSM43" s="50"/>
      <c r="BSN43" s="50"/>
      <c r="BSO43" s="50"/>
      <c r="BSP43" s="50"/>
      <c r="BSQ43" s="50"/>
      <c r="BSR43" s="50"/>
      <c r="BSS43" s="50"/>
      <c r="BST43" s="50"/>
      <c r="BSU43" s="50"/>
      <c r="BSV43" s="50"/>
      <c r="BSW43" s="50"/>
      <c r="BSX43" s="50"/>
      <c r="BSY43" s="50"/>
      <c r="BSZ43" s="50"/>
      <c r="BTA43" s="50"/>
      <c r="BTB43" s="50"/>
      <c r="BTC43" s="50"/>
      <c r="BTD43" s="50"/>
      <c r="BTE43" s="50"/>
      <c r="BTF43" s="50"/>
      <c r="BTG43" s="50"/>
      <c r="BTH43" s="50"/>
      <c r="BTI43" s="50"/>
      <c r="BTJ43" s="50"/>
      <c r="BTK43" s="50"/>
      <c r="BTL43" s="50"/>
      <c r="BTM43" s="50"/>
      <c r="BTN43" s="50"/>
      <c r="BTO43" s="50"/>
      <c r="BTP43" s="50"/>
      <c r="BTQ43" s="50"/>
      <c r="BTR43" s="50"/>
      <c r="BTS43" s="50"/>
      <c r="BTT43" s="50"/>
      <c r="BTU43" s="50"/>
      <c r="BTV43" s="50"/>
      <c r="BTW43" s="50"/>
      <c r="BTX43" s="50"/>
      <c r="BTY43" s="50"/>
      <c r="BTZ43" s="50"/>
      <c r="BUA43" s="50"/>
      <c r="BUB43" s="50"/>
      <c r="BUC43" s="50"/>
      <c r="BUD43" s="50"/>
      <c r="BUE43" s="50"/>
      <c r="BUF43" s="50"/>
      <c r="BUG43" s="50"/>
      <c r="BUH43" s="50"/>
      <c r="BUI43" s="50"/>
      <c r="BUJ43" s="50"/>
      <c r="BUK43" s="50"/>
      <c r="BUL43" s="50"/>
      <c r="BUM43" s="50"/>
      <c r="BUN43" s="50"/>
      <c r="BUO43" s="50"/>
      <c r="BUP43" s="50"/>
      <c r="BUQ43" s="50"/>
      <c r="BUR43" s="50"/>
      <c r="BUS43" s="50"/>
      <c r="BUT43" s="50"/>
      <c r="BUU43" s="50"/>
      <c r="BUV43" s="50"/>
      <c r="BUW43" s="50"/>
      <c r="BUX43" s="50"/>
      <c r="BUY43" s="50"/>
      <c r="BUZ43" s="50"/>
      <c r="BVA43" s="50"/>
      <c r="BVB43" s="50"/>
      <c r="BVC43" s="50"/>
      <c r="BVD43" s="50"/>
      <c r="BVE43" s="50"/>
      <c r="BVF43" s="50"/>
      <c r="BVG43" s="50"/>
      <c r="BVH43" s="50"/>
      <c r="BVI43" s="50"/>
      <c r="BVJ43" s="50"/>
      <c r="BVK43" s="50"/>
      <c r="BVL43" s="50"/>
      <c r="BVM43" s="50"/>
      <c r="BVN43" s="50"/>
      <c r="BVO43" s="50"/>
      <c r="BVP43" s="50"/>
      <c r="BVQ43" s="50"/>
      <c r="BVR43" s="50"/>
      <c r="BVS43" s="50"/>
      <c r="BVT43" s="50"/>
      <c r="BVU43" s="50"/>
      <c r="BVV43" s="50"/>
      <c r="BVW43" s="50"/>
      <c r="BVX43" s="50"/>
      <c r="BVY43" s="50"/>
      <c r="BVZ43" s="50"/>
      <c r="BWA43" s="50"/>
      <c r="BWB43" s="50"/>
      <c r="BWC43" s="50"/>
      <c r="BWD43" s="50"/>
      <c r="BWE43" s="50"/>
      <c r="BWF43" s="50"/>
      <c r="BWG43" s="50"/>
      <c r="BWH43" s="50"/>
      <c r="BWI43" s="50"/>
      <c r="BWJ43" s="50"/>
      <c r="BWK43" s="50"/>
      <c r="BWL43" s="50"/>
      <c r="BWM43" s="50"/>
      <c r="BWN43" s="50"/>
      <c r="BWO43" s="50"/>
      <c r="BWP43" s="50"/>
      <c r="BWQ43" s="50"/>
      <c r="BWR43" s="50"/>
      <c r="BWS43" s="50"/>
      <c r="BWT43" s="50"/>
      <c r="BWU43" s="50"/>
      <c r="BWV43" s="50"/>
      <c r="BWW43" s="50"/>
      <c r="BWX43" s="50"/>
      <c r="BWY43" s="50"/>
      <c r="BWZ43" s="50"/>
      <c r="BXA43" s="50"/>
      <c r="BXB43" s="50"/>
      <c r="BXC43" s="50"/>
      <c r="BXD43" s="50"/>
      <c r="BXE43" s="50"/>
      <c r="BXF43" s="50"/>
      <c r="BXG43" s="50"/>
      <c r="BXH43" s="50"/>
      <c r="BXI43" s="50"/>
      <c r="BXJ43" s="50"/>
      <c r="BXK43" s="50"/>
      <c r="BXL43" s="50"/>
      <c r="BXM43" s="50"/>
      <c r="BXN43" s="50"/>
      <c r="BXO43" s="50"/>
      <c r="BXP43" s="50"/>
      <c r="BXQ43" s="50"/>
      <c r="BXR43" s="50"/>
      <c r="BXS43" s="50"/>
      <c r="BXT43" s="50"/>
      <c r="BXU43" s="50"/>
      <c r="BXV43" s="50"/>
      <c r="BXW43" s="50"/>
      <c r="BXX43" s="50"/>
      <c r="BXY43" s="50"/>
      <c r="BXZ43" s="50"/>
      <c r="BYA43" s="50"/>
      <c r="BYB43" s="50"/>
      <c r="BYC43" s="50"/>
      <c r="BYD43" s="50"/>
      <c r="BYE43" s="50"/>
      <c r="BYF43" s="50"/>
      <c r="BYG43" s="50"/>
      <c r="BYH43" s="50"/>
      <c r="BYI43" s="50"/>
      <c r="BYJ43" s="50"/>
      <c r="BYK43" s="50"/>
      <c r="BYL43" s="50"/>
      <c r="BYM43" s="50"/>
      <c r="BYN43" s="50"/>
      <c r="BYO43" s="50"/>
      <c r="BYP43" s="50"/>
      <c r="BYQ43" s="50"/>
      <c r="BYR43" s="50"/>
      <c r="BYS43" s="50"/>
      <c r="BYT43" s="50"/>
      <c r="BYU43" s="50"/>
      <c r="BYV43" s="50"/>
      <c r="BYW43" s="50"/>
      <c r="BYX43" s="50"/>
      <c r="BYY43" s="50"/>
      <c r="BYZ43" s="50"/>
      <c r="BZA43" s="50"/>
      <c r="BZB43" s="50"/>
      <c r="BZC43" s="50"/>
      <c r="BZD43" s="50"/>
      <c r="BZE43" s="50"/>
      <c r="BZF43" s="50"/>
      <c r="BZG43" s="50"/>
      <c r="BZH43" s="50"/>
      <c r="BZI43" s="50"/>
      <c r="BZJ43" s="50"/>
      <c r="BZK43" s="50"/>
      <c r="BZL43" s="50"/>
      <c r="BZM43" s="50"/>
      <c r="BZN43" s="50"/>
      <c r="BZO43" s="50"/>
      <c r="BZP43" s="50"/>
      <c r="BZQ43" s="50"/>
      <c r="BZR43" s="50"/>
      <c r="BZS43" s="50"/>
      <c r="BZT43" s="50"/>
      <c r="BZU43" s="50"/>
      <c r="BZV43" s="50"/>
      <c r="BZW43" s="50"/>
      <c r="BZX43" s="50"/>
      <c r="BZY43" s="50"/>
      <c r="BZZ43" s="50"/>
      <c r="CAA43" s="50"/>
      <c r="CAB43" s="50"/>
      <c r="CAC43" s="50"/>
      <c r="CAD43" s="50"/>
      <c r="CAE43" s="50"/>
      <c r="CAF43" s="50"/>
      <c r="CAG43" s="50"/>
      <c r="CAH43" s="50"/>
      <c r="CAI43" s="50"/>
      <c r="CAJ43" s="50"/>
      <c r="CAK43" s="50"/>
      <c r="CAL43" s="50"/>
      <c r="CAM43" s="50"/>
      <c r="CAN43" s="50"/>
      <c r="CAO43" s="50"/>
      <c r="CAP43" s="50"/>
      <c r="CAQ43" s="50"/>
      <c r="CAR43" s="50"/>
      <c r="CAS43" s="50"/>
      <c r="CAT43" s="50"/>
      <c r="CAU43" s="50"/>
      <c r="CAV43" s="50"/>
      <c r="CAW43" s="50"/>
      <c r="CAX43" s="50"/>
      <c r="CAY43" s="50"/>
      <c r="CAZ43" s="50"/>
      <c r="CBA43" s="50"/>
      <c r="CBB43" s="50"/>
      <c r="CBC43" s="50"/>
      <c r="CBD43" s="50"/>
      <c r="CBE43" s="50"/>
      <c r="CBF43" s="50"/>
      <c r="CBG43" s="50"/>
      <c r="CBH43" s="50"/>
      <c r="CBI43" s="50"/>
      <c r="CBJ43" s="50"/>
      <c r="CBK43" s="50"/>
      <c r="CBL43" s="50"/>
      <c r="CBM43" s="50"/>
      <c r="CBN43" s="50"/>
      <c r="CBO43" s="50"/>
      <c r="CBP43" s="50"/>
      <c r="CBQ43" s="50"/>
      <c r="CBR43" s="50"/>
      <c r="CBS43" s="50"/>
      <c r="CBT43" s="50"/>
      <c r="CBU43" s="50"/>
      <c r="CBV43" s="50"/>
      <c r="CBW43" s="50"/>
      <c r="CBX43" s="50"/>
      <c r="CBY43" s="50"/>
      <c r="CBZ43" s="50"/>
      <c r="CCA43" s="50"/>
      <c r="CCB43" s="50"/>
      <c r="CCC43" s="50"/>
      <c r="CCD43" s="50"/>
      <c r="CCE43" s="50"/>
      <c r="CCF43" s="50"/>
      <c r="CCG43" s="50"/>
      <c r="CCH43" s="50"/>
      <c r="CCI43" s="50"/>
      <c r="CCJ43" s="50"/>
      <c r="CCK43" s="50"/>
      <c r="CCL43" s="50"/>
      <c r="CCM43" s="50"/>
      <c r="CCN43" s="50"/>
      <c r="CCO43" s="50"/>
      <c r="CCP43" s="50"/>
      <c r="CCQ43" s="50"/>
      <c r="CCR43" s="50"/>
      <c r="CCS43" s="50"/>
      <c r="CCT43" s="50"/>
      <c r="CCU43" s="50"/>
      <c r="CCV43" s="50"/>
      <c r="CCW43" s="50"/>
      <c r="CCX43" s="50"/>
      <c r="CCY43" s="50"/>
      <c r="CCZ43" s="50"/>
      <c r="CDA43" s="50"/>
      <c r="CDB43" s="50"/>
      <c r="CDC43" s="50"/>
      <c r="CDD43" s="50"/>
      <c r="CDE43" s="50"/>
      <c r="CDF43" s="50"/>
      <c r="CDG43" s="50"/>
      <c r="CDH43" s="50"/>
      <c r="CDI43" s="50"/>
      <c r="CDJ43" s="50"/>
      <c r="CDK43" s="50"/>
      <c r="CDL43" s="50"/>
      <c r="CDM43" s="50"/>
      <c r="CDN43" s="50"/>
      <c r="CDO43" s="50"/>
      <c r="CDP43" s="50"/>
      <c r="CDQ43" s="50"/>
      <c r="CDR43" s="50"/>
      <c r="CDS43" s="50"/>
      <c r="CDT43" s="50"/>
      <c r="CDU43" s="50"/>
      <c r="CDV43" s="50"/>
      <c r="CDW43" s="50"/>
      <c r="CDX43" s="50"/>
      <c r="CDY43" s="50"/>
      <c r="CDZ43" s="50"/>
      <c r="CEA43" s="50"/>
      <c r="CEB43" s="50"/>
      <c r="CEC43" s="50"/>
      <c r="CED43" s="50"/>
      <c r="CEE43" s="50"/>
      <c r="CEF43" s="50"/>
      <c r="CEG43" s="50"/>
      <c r="CEH43" s="50"/>
      <c r="CEI43" s="50"/>
      <c r="CEJ43" s="50"/>
      <c r="CEK43" s="50"/>
      <c r="CEL43" s="50"/>
      <c r="CEM43" s="50"/>
      <c r="CEN43" s="50"/>
      <c r="CEO43" s="50"/>
      <c r="CEP43" s="50"/>
      <c r="CEQ43" s="50"/>
      <c r="CER43" s="50"/>
      <c r="CES43" s="50"/>
      <c r="CET43" s="50"/>
      <c r="CEU43" s="50"/>
      <c r="CEV43" s="50"/>
      <c r="CEW43" s="50"/>
      <c r="CEX43" s="50"/>
      <c r="CEY43" s="50"/>
      <c r="CEZ43" s="50"/>
      <c r="CFA43" s="50"/>
      <c r="CFB43" s="50"/>
      <c r="CFC43" s="50"/>
      <c r="CFD43" s="50"/>
      <c r="CFE43" s="50"/>
      <c r="CFF43" s="50"/>
      <c r="CFG43" s="50"/>
      <c r="CFH43" s="50"/>
      <c r="CFI43" s="50"/>
      <c r="CFJ43" s="50"/>
      <c r="CFK43" s="50"/>
      <c r="CFL43" s="50"/>
      <c r="CFM43" s="50"/>
      <c r="CFN43" s="50"/>
      <c r="CFO43" s="50"/>
      <c r="CFP43" s="50"/>
      <c r="CFQ43" s="50"/>
      <c r="CFR43" s="50"/>
      <c r="CFS43" s="50"/>
      <c r="CFT43" s="50"/>
      <c r="CFU43" s="50"/>
      <c r="CFV43" s="50"/>
      <c r="CFW43" s="50"/>
      <c r="CFX43" s="50"/>
      <c r="CFY43" s="50"/>
      <c r="CFZ43" s="50"/>
      <c r="CGA43" s="50"/>
      <c r="CGB43" s="50"/>
      <c r="CGC43" s="50"/>
      <c r="CGD43" s="50"/>
      <c r="CGE43" s="50"/>
      <c r="CGF43" s="50"/>
      <c r="CGG43" s="50"/>
      <c r="CGH43" s="50"/>
      <c r="CGI43" s="50"/>
      <c r="CGJ43" s="50"/>
      <c r="CGK43" s="50"/>
      <c r="CGL43" s="50"/>
      <c r="CGM43" s="50"/>
      <c r="CGN43" s="50"/>
      <c r="CGO43" s="50"/>
      <c r="CGP43" s="50"/>
      <c r="CGQ43" s="50"/>
      <c r="CGR43" s="50"/>
      <c r="CGS43" s="50"/>
      <c r="CGT43" s="50"/>
      <c r="CGU43" s="50"/>
      <c r="CGV43" s="50"/>
      <c r="CGW43" s="50"/>
      <c r="CGX43" s="50"/>
      <c r="CGY43" s="50"/>
      <c r="CGZ43" s="50"/>
      <c r="CHA43" s="50"/>
      <c r="CHB43" s="50"/>
      <c r="CHC43" s="50"/>
      <c r="CHD43" s="50"/>
      <c r="CHE43" s="50"/>
      <c r="CHF43" s="50"/>
      <c r="CHG43" s="50"/>
      <c r="CHH43" s="50"/>
      <c r="CHI43" s="50"/>
      <c r="CHJ43" s="50"/>
      <c r="CHK43" s="50"/>
      <c r="CHL43" s="50"/>
      <c r="CHM43" s="50"/>
      <c r="CHN43" s="50"/>
      <c r="CHO43" s="50"/>
      <c r="CHP43" s="50"/>
      <c r="CHQ43" s="50"/>
      <c r="CHR43" s="50"/>
      <c r="CHS43" s="50"/>
      <c r="CHT43" s="50"/>
      <c r="CHU43" s="50"/>
      <c r="CHV43" s="50"/>
      <c r="CHW43" s="50"/>
      <c r="CHX43" s="50"/>
      <c r="CHY43" s="50"/>
      <c r="CHZ43" s="50"/>
      <c r="CIA43" s="50"/>
      <c r="CIB43" s="50"/>
      <c r="CIC43" s="50"/>
      <c r="CID43" s="50"/>
      <c r="CIE43" s="50"/>
      <c r="CIF43" s="50"/>
      <c r="CIG43" s="50"/>
      <c r="CIH43" s="50"/>
      <c r="CII43" s="50"/>
      <c r="CIJ43" s="50"/>
      <c r="CIK43" s="50"/>
      <c r="CIL43" s="50"/>
      <c r="CIM43" s="50"/>
      <c r="CIN43" s="50"/>
      <c r="CIO43" s="50"/>
      <c r="CIP43" s="50"/>
      <c r="CIQ43" s="50"/>
      <c r="CIR43" s="50"/>
      <c r="CIS43" s="50"/>
      <c r="CIT43" s="50"/>
      <c r="CIU43" s="50"/>
      <c r="CIV43" s="50"/>
      <c r="CIW43" s="50"/>
      <c r="CIX43" s="50"/>
      <c r="CIY43" s="50"/>
      <c r="CIZ43" s="50"/>
      <c r="CJA43" s="50"/>
      <c r="CJB43" s="50"/>
      <c r="CJC43" s="50"/>
      <c r="CJD43" s="50"/>
      <c r="CJE43" s="50"/>
      <c r="CJF43" s="50"/>
      <c r="CJG43" s="50"/>
      <c r="CJH43" s="50"/>
      <c r="CJI43" s="50"/>
      <c r="CJJ43" s="50"/>
      <c r="CJK43" s="50"/>
      <c r="CJL43" s="50"/>
      <c r="CJM43" s="50"/>
      <c r="CJN43" s="50"/>
      <c r="CJO43" s="50"/>
      <c r="CJP43" s="50"/>
      <c r="CJQ43" s="50"/>
      <c r="CJR43" s="50"/>
      <c r="CJS43" s="50"/>
      <c r="CJT43" s="50"/>
      <c r="CJU43" s="50"/>
      <c r="CJV43" s="50"/>
      <c r="CJW43" s="50"/>
      <c r="CJX43" s="50"/>
      <c r="CJY43" s="50"/>
      <c r="CJZ43" s="50"/>
      <c r="CKA43" s="50"/>
      <c r="CKB43" s="50"/>
      <c r="CKC43" s="50"/>
      <c r="CKD43" s="50"/>
      <c r="CKE43" s="50"/>
      <c r="CKF43" s="50"/>
      <c r="CKG43" s="50"/>
      <c r="CKH43" s="50"/>
      <c r="CKI43" s="50"/>
      <c r="CKJ43" s="50"/>
      <c r="CKK43" s="50"/>
      <c r="CKL43" s="50"/>
      <c r="CKM43" s="50"/>
      <c r="CKN43" s="50"/>
      <c r="CKO43" s="50"/>
      <c r="CKP43" s="50"/>
      <c r="CKQ43" s="50"/>
      <c r="CKR43" s="50"/>
      <c r="CKS43" s="50"/>
      <c r="CKT43" s="50"/>
      <c r="CKU43" s="50"/>
      <c r="CKV43" s="50"/>
      <c r="CKW43" s="50"/>
      <c r="CKX43" s="50"/>
      <c r="CKY43" s="50"/>
      <c r="CKZ43" s="50"/>
      <c r="CLA43" s="50"/>
      <c r="CLB43" s="50"/>
      <c r="CLC43" s="50"/>
      <c r="CLD43" s="50"/>
      <c r="CLE43" s="50"/>
      <c r="CLF43" s="50"/>
      <c r="CLG43" s="50"/>
      <c r="CLH43" s="50"/>
      <c r="CLI43" s="50"/>
      <c r="CLJ43" s="50"/>
      <c r="CLK43" s="50"/>
      <c r="CLL43" s="50"/>
      <c r="CLM43" s="50"/>
      <c r="CLN43" s="50"/>
      <c r="CLO43" s="50"/>
      <c r="CLP43" s="50"/>
      <c r="CLQ43" s="50"/>
      <c r="CLR43" s="50"/>
      <c r="CLS43" s="50"/>
      <c r="CLT43" s="50"/>
      <c r="CLU43" s="50"/>
      <c r="CLV43" s="50"/>
      <c r="CLW43" s="50"/>
      <c r="CLX43" s="50"/>
      <c r="CLY43" s="50"/>
      <c r="CLZ43" s="50"/>
      <c r="CMA43" s="50"/>
      <c r="CMB43" s="50"/>
      <c r="CMC43" s="50"/>
      <c r="CMD43" s="50"/>
      <c r="CME43" s="50"/>
      <c r="CMF43" s="50"/>
      <c r="CMG43" s="50"/>
      <c r="CMH43" s="50"/>
      <c r="CMI43" s="50"/>
      <c r="CMJ43" s="50"/>
      <c r="CMK43" s="50"/>
      <c r="CML43" s="50"/>
      <c r="CMM43" s="50"/>
      <c r="CMN43" s="50"/>
      <c r="CMO43" s="50"/>
      <c r="CMP43" s="50"/>
      <c r="CMQ43" s="50"/>
      <c r="CMR43" s="50"/>
      <c r="CMS43" s="50"/>
      <c r="CMT43" s="50"/>
      <c r="CMU43" s="50"/>
      <c r="CMV43" s="50"/>
      <c r="CMW43" s="50"/>
      <c r="CMX43" s="50"/>
      <c r="CMY43" s="50"/>
      <c r="CMZ43" s="50"/>
      <c r="CNA43" s="50"/>
      <c r="CNB43" s="50"/>
      <c r="CNC43" s="50"/>
      <c r="CND43" s="50"/>
      <c r="CNE43" s="50"/>
      <c r="CNF43" s="50"/>
      <c r="CNG43" s="50"/>
      <c r="CNH43" s="50"/>
      <c r="CNI43" s="50"/>
      <c r="CNJ43" s="50"/>
      <c r="CNK43" s="50"/>
      <c r="CNL43" s="50"/>
      <c r="CNM43" s="50"/>
      <c r="CNN43" s="50"/>
      <c r="CNO43" s="50"/>
      <c r="CNP43" s="50"/>
      <c r="CNQ43" s="50"/>
      <c r="CNR43" s="50"/>
      <c r="CNS43" s="50"/>
      <c r="CNT43" s="50"/>
      <c r="CNU43" s="50"/>
      <c r="CNV43" s="50"/>
      <c r="CNW43" s="50"/>
      <c r="CNX43" s="50"/>
      <c r="CNY43" s="50"/>
      <c r="CNZ43" s="50"/>
      <c r="COA43" s="50"/>
      <c r="COB43" s="50"/>
      <c r="COC43" s="50"/>
      <c r="COD43" s="50"/>
      <c r="COE43" s="50"/>
      <c r="COF43" s="50"/>
      <c r="COG43" s="50"/>
      <c r="COH43" s="50"/>
      <c r="COI43" s="50"/>
      <c r="COJ43" s="50"/>
      <c r="COK43" s="50"/>
      <c r="COL43" s="50"/>
      <c r="COM43" s="50"/>
      <c r="CON43" s="50"/>
      <c r="COO43" s="50"/>
      <c r="COP43" s="50"/>
      <c r="COQ43" s="50"/>
      <c r="COR43" s="50"/>
      <c r="COS43" s="50"/>
      <c r="COT43" s="50"/>
      <c r="COU43" s="50"/>
      <c r="COV43" s="50"/>
      <c r="COW43" s="50"/>
      <c r="COX43" s="50"/>
      <c r="COY43" s="50"/>
      <c r="COZ43" s="50"/>
      <c r="CPA43" s="50"/>
      <c r="CPB43" s="50"/>
      <c r="CPC43" s="50"/>
      <c r="CPD43" s="50"/>
      <c r="CPE43" s="50"/>
      <c r="CPF43" s="50"/>
      <c r="CPG43" s="50"/>
      <c r="CPH43" s="50"/>
      <c r="CPI43" s="50"/>
      <c r="CPJ43" s="50"/>
      <c r="CPK43" s="50"/>
      <c r="CPL43" s="50"/>
      <c r="CPM43" s="50"/>
      <c r="CPN43" s="50"/>
      <c r="CPO43" s="50"/>
      <c r="CPP43" s="50"/>
      <c r="CPQ43" s="50"/>
      <c r="CPR43" s="50"/>
      <c r="CPS43" s="50"/>
      <c r="CPT43" s="50"/>
      <c r="CPU43" s="50"/>
      <c r="CPV43" s="50"/>
      <c r="CPW43" s="50"/>
      <c r="CPX43" s="50"/>
      <c r="CPY43" s="50"/>
      <c r="CPZ43" s="50"/>
      <c r="CQA43" s="50"/>
      <c r="CQB43" s="50"/>
      <c r="CQC43" s="50"/>
      <c r="CQD43" s="50"/>
      <c r="CQE43" s="50"/>
      <c r="CQF43" s="50"/>
      <c r="CQG43" s="50"/>
      <c r="CQH43" s="50"/>
      <c r="CQI43" s="50"/>
      <c r="CQJ43" s="50"/>
      <c r="CQK43" s="50"/>
      <c r="CQL43" s="50"/>
      <c r="CQM43" s="50"/>
      <c r="CQN43" s="50"/>
      <c r="CQO43" s="50"/>
      <c r="CQP43" s="50"/>
      <c r="CQQ43" s="50"/>
      <c r="CQR43" s="50"/>
      <c r="CQS43" s="50"/>
      <c r="CQT43" s="50"/>
      <c r="CQU43" s="50"/>
      <c r="CQV43" s="50"/>
      <c r="CQW43" s="50"/>
      <c r="CQX43" s="50"/>
      <c r="CQY43" s="50"/>
      <c r="CQZ43" s="50"/>
      <c r="CRA43" s="50"/>
      <c r="CRB43" s="50"/>
      <c r="CRC43" s="50"/>
      <c r="CRD43" s="50"/>
      <c r="CRE43" s="50"/>
      <c r="CRF43" s="50"/>
      <c r="CRG43" s="50"/>
      <c r="CRH43" s="50"/>
      <c r="CRI43" s="50"/>
      <c r="CRJ43" s="50"/>
      <c r="CRK43" s="50"/>
      <c r="CRL43" s="50"/>
      <c r="CRM43" s="50"/>
      <c r="CRN43" s="50"/>
      <c r="CRO43" s="50"/>
      <c r="CRP43" s="50"/>
      <c r="CRQ43" s="50"/>
      <c r="CRR43" s="50"/>
      <c r="CRS43" s="50"/>
      <c r="CRT43" s="50"/>
      <c r="CRU43" s="50"/>
      <c r="CRV43" s="50"/>
      <c r="CRW43" s="50"/>
      <c r="CRX43" s="50"/>
      <c r="CRY43" s="50"/>
      <c r="CRZ43" s="50"/>
      <c r="CSA43" s="50"/>
      <c r="CSB43" s="50"/>
      <c r="CSC43" s="50"/>
      <c r="CSD43" s="50"/>
      <c r="CSE43" s="50"/>
      <c r="CSF43" s="50"/>
      <c r="CSG43" s="50"/>
      <c r="CSH43" s="50"/>
      <c r="CSI43" s="50"/>
      <c r="CSJ43" s="50"/>
      <c r="CSK43" s="50"/>
      <c r="CSL43" s="50"/>
      <c r="CSM43" s="50"/>
      <c r="CSN43" s="50"/>
      <c r="CSO43" s="50"/>
      <c r="CSP43" s="50"/>
      <c r="CSQ43" s="50"/>
      <c r="CSR43" s="50"/>
      <c r="CSS43" s="50"/>
      <c r="CST43" s="50"/>
      <c r="CSU43" s="50"/>
      <c r="CSV43" s="50"/>
      <c r="CSW43" s="50"/>
      <c r="CSX43" s="50"/>
      <c r="CSY43" s="50"/>
      <c r="CSZ43" s="50"/>
      <c r="CTA43" s="50"/>
      <c r="CTB43" s="50"/>
      <c r="CTC43" s="50"/>
      <c r="CTD43" s="50"/>
      <c r="CTE43" s="50"/>
      <c r="CTF43" s="50"/>
      <c r="CTG43" s="50"/>
      <c r="CTH43" s="50"/>
      <c r="CTI43" s="50"/>
      <c r="CTJ43" s="50"/>
      <c r="CTK43" s="50"/>
      <c r="CTL43" s="50"/>
      <c r="CTM43" s="50"/>
      <c r="CTN43" s="50"/>
      <c r="CTO43" s="50"/>
      <c r="CTP43" s="50"/>
      <c r="CTQ43" s="50"/>
      <c r="CTR43" s="50"/>
      <c r="CTS43" s="50"/>
      <c r="CTT43" s="50"/>
      <c r="CTU43" s="50"/>
      <c r="CTV43" s="50"/>
      <c r="CTW43" s="50"/>
      <c r="CTX43" s="50"/>
      <c r="CTY43" s="50"/>
      <c r="CTZ43" s="50"/>
      <c r="CUA43" s="50"/>
      <c r="CUB43" s="50"/>
      <c r="CUC43" s="50"/>
      <c r="CUD43" s="50"/>
      <c r="CUE43" s="50"/>
      <c r="CUF43" s="50"/>
      <c r="CUG43" s="50"/>
      <c r="CUH43" s="50"/>
      <c r="CUI43" s="50"/>
      <c r="CUJ43" s="50"/>
      <c r="CUK43" s="50"/>
      <c r="CUL43" s="50"/>
      <c r="CUM43" s="50"/>
      <c r="CUN43" s="50"/>
      <c r="CUO43" s="50"/>
      <c r="CUP43" s="50"/>
      <c r="CUQ43" s="50"/>
      <c r="CUR43" s="50"/>
      <c r="CUS43" s="50"/>
      <c r="CUT43" s="50"/>
      <c r="CUU43" s="50"/>
      <c r="CUV43" s="50"/>
      <c r="CUW43" s="50"/>
      <c r="CUX43" s="50"/>
      <c r="CUY43" s="50"/>
      <c r="CUZ43" s="50"/>
      <c r="CVA43" s="50"/>
      <c r="CVB43" s="50"/>
      <c r="CVC43" s="50"/>
      <c r="CVD43" s="50"/>
      <c r="CVE43" s="50"/>
      <c r="CVF43" s="50"/>
      <c r="CVG43" s="50"/>
      <c r="CVH43" s="50"/>
      <c r="CVI43" s="50"/>
      <c r="CVJ43" s="50"/>
      <c r="CVK43" s="50"/>
      <c r="CVL43" s="50"/>
      <c r="CVM43" s="50"/>
      <c r="CVN43" s="50"/>
      <c r="CVO43" s="50"/>
      <c r="CVP43" s="50"/>
      <c r="CVQ43" s="50"/>
      <c r="CVR43" s="50"/>
      <c r="CVS43" s="50"/>
      <c r="CVT43" s="50"/>
      <c r="CVU43" s="50"/>
      <c r="CVV43" s="50"/>
      <c r="CVW43" s="50"/>
      <c r="CVX43" s="50"/>
      <c r="CVY43" s="50"/>
      <c r="CVZ43" s="50"/>
      <c r="CWA43" s="50"/>
      <c r="CWB43" s="50"/>
      <c r="CWC43" s="50"/>
      <c r="CWD43" s="50"/>
      <c r="CWE43" s="50"/>
      <c r="CWF43" s="50"/>
      <c r="CWG43" s="50"/>
      <c r="CWH43" s="50"/>
      <c r="CWI43" s="50"/>
      <c r="CWJ43" s="50"/>
      <c r="CWK43" s="50"/>
      <c r="CWL43" s="50"/>
      <c r="CWM43" s="50"/>
      <c r="CWN43" s="50"/>
      <c r="CWO43" s="50"/>
      <c r="CWP43" s="50"/>
      <c r="CWQ43" s="50"/>
      <c r="CWR43" s="50"/>
      <c r="CWS43" s="50"/>
      <c r="CWT43" s="50"/>
      <c r="CWU43" s="50"/>
      <c r="CWV43" s="50"/>
      <c r="CWW43" s="50"/>
      <c r="CWX43" s="50"/>
      <c r="CWY43" s="50"/>
      <c r="CWZ43" s="50"/>
      <c r="CXA43" s="50"/>
      <c r="CXB43" s="50"/>
      <c r="CXC43" s="50"/>
      <c r="CXD43" s="50"/>
      <c r="CXE43" s="50"/>
      <c r="CXF43" s="50"/>
      <c r="CXG43" s="50"/>
      <c r="CXH43" s="50"/>
      <c r="CXI43" s="50"/>
      <c r="CXJ43" s="50"/>
      <c r="CXK43" s="50"/>
      <c r="CXL43" s="50"/>
      <c r="CXM43" s="50"/>
      <c r="CXN43" s="50"/>
      <c r="CXO43" s="50"/>
      <c r="CXP43" s="50"/>
      <c r="CXQ43" s="50"/>
      <c r="CXR43" s="50"/>
      <c r="CXS43" s="50"/>
      <c r="CXT43" s="50"/>
      <c r="CXU43" s="50"/>
      <c r="CXV43" s="50"/>
      <c r="CXW43" s="50"/>
      <c r="CXX43" s="50"/>
      <c r="CXY43" s="50"/>
      <c r="CXZ43" s="50"/>
      <c r="CYA43" s="50"/>
      <c r="CYB43" s="50"/>
      <c r="CYC43" s="50"/>
      <c r="CYD43" s="50"/>
      <c r="CYE43" s="50"/>
      <c r="CYF43" s="50"/>
      <c r="CYG43" s="50"/>
      <c r="CYH43" s="50"/>
      <c r="CYI43" s="50"/>
      <c r="CYJ43" s="50"/>
      <c r="CYK43" s="50"/>
      <c r="CYL43" s="50"/>
      <c r="CYM43" s="50"/>
      <c r="CYN43" s="50"/>
      <c r="CYO43" s="50"/>
      <c r="CYP43" s="50"/>
      <c r="CYQ43" s="50"/>
      <c r="CYR43" s="50"/>
      <c r="CYS43" s="50"/>
      <c r="CYT43" s="50"/>
      <c r="CYU43" s="50"/>
      <c r="CYV43" s="50"/>
      <c r="CYW43" s="50"/>
      <c r="CYX43" s="50"/>
      <c r="CYY43" s="50"/>
      <c r="CYZ43" s="50"/>
      <c r="CZA43" s="50"/>
      <c r="CZB43" s="50"/>
      <c r="CZC43" s="50"/>
      <c r="CZD43" s="50"/>
      <c r="CZE43" s="50"/>
      <c r="CZF43" s="50"/>
      <c r="CZG43" s="50"/>
      <c r="CZH43" s="50"/>
      <c r="CZI43" s="50"/>
      <c r="CZJ43" s="50"/>
      <c r="CZK43" s="50"/>
      <c r="CZL43" s="50"/>
      <c r="CZM43" s="50"/>
      <c r="CZN43" s="50"/>
      <c r="CZO43" s="50"/>
      <c r="CZP43" s="50"/>
      <c r="CZQ43" s="50"/>
      <c r="CZR43" s="50"/>
      <c r="CZS43" s="50"/>
      <c r="CZT43" s="50"/>
      <c r="CZU43" s="50"/>
      <c r="CZV43" s="50"/>
      <c r="CZW43" s="50"/>
      <c r="CZX43" s="50"/>
      <c r="CZY43" s="50"/>
      <c r="CZZ43" s="50"/>
      <c r="DAA43" s="50"/>
      <c r="DAB43" s="50"/>
      <c r="DAC43" s="50"/>
      <c r="DAD43" s="50"/>
      <c r="DAE43" s="50"/>
      <c r="DAF43" s="50"/>
      <c r="DAG43" s="50"/>
      <c r="DAH43" s="50"/>
      <c r="DAI43" s="50"/>
      <c r="DAJ43" s="50"/>
      <c r="DAK43" s="50"/>
      <c r="DAL43" s="50"/>
      <c r="DAM43" s="50"/>
      <c r="DAN43" s="50"/>
      <c r="DAO43" s="50"/>
      <c r="DAP43" s="50"/>
      <c r="DAQ43" s="50"/>
      <c r="DAR43" s="50"/>
      <c r="DAS43" s="50"/>
      <c r="DAT43" s="50"/>
      <c r="DAU43" s="50"/>
      <c r="DAV43" s="50"/>
      <c r="DAW43" s="50"/>
      <c r="DAX43" s="50"/>
      <c r="DAY43" s="50"/>
      <c r="DAZ43" s="50"/>
      <c r="DBA43" s="50"/>
      <c r="DBB43" s="50"/>
      <c r="DBC43" s="50"/>
      <c r="DBD43" s="50"/>
      <c r="DBE43" s="50"/>
      <c r="DBF43" s="50"/>
      <c r="DBG43" s="50"/>
      <c r="DBH43" s="50"/>
      <c r="DBI43" s="50"/>
      <c r="DBJ43" s="50"/>
      <c r="DBK43" s="50"/>
      <c r="DBL43" s="50"/>
      <c r="DBM43" s="50"/>
      <c r="DBN43" s="50"/>
      <c r="DBO43" s="50"/>
      <c r="DBP43" s="50"/>
      <c r="DBQ43" s="50"/>
      <c r="DBR43" s="50"/>
      <c r="DBS43" s="50"/>
      <c r="DBT43" s="50"/>
      <c r="DBU43" s="50"/>
      <c r="DBV43" s="50"/>
      <c r="DBW43" s="50"/>
      <c r="DBX43" s="50"/>
      <c r="DBY43" s="50"/>
      <c r="DBZ43" s="50"/>
      <c r="DCA43" s="50"/>
      <c r="DCB43" s="50"/>
      <c r="DCC43" s="50"/>
      <c r="DCD43" s="50"/>
      <c r="DCE43" s="50"/>
      <c r="DCF43" s="50"/>
      <c r="DCG43" s="50"/>
      <c r="DCH43" s="50"/>
      <c r="DCI43" s="50"/>
      <c r="DCJ43" s="50"/>
      <c r="DCK43" s="50"/>
      <c r="DCL43" s="50"/>
      <c r="DCM43" s="50"/>
      <c r="DCN43" s="50"/>
      <c r="DCO43" s="50"/>
      <c r="DCP43" s="50"/>
      <c r="DCQ43" s="50"/>
      <c r="DCR43" s="50"/>
      <c r="DCS43" s="50"/>
      <c r="DCT43" s="50"/>
      <c r="DCU43" s="50"/>
      <c r="DCV43" s="50"/>
      <c r="DCW43" s="50"/>
      <c r="DCX43" s="50"/>
      <c r="DCY43" s="50"/>
      <c r="DCZ43" s="50"/>
      <c r="DDA43" s="50"/>
      <c r="DDB43" s="50"/>
      <c r="DDC43" s="50"/>
      <c r="DDD43" s="50"/>
      <c r="DDE43" s="50"/>
      <c r="DDF43" s="50"/>
      <c r="DDG43" s="50"/>
      <c r="DDH43" s="50"/>
      <c r="DDI43" s="50"/>
      <c r="DDJ43" s="50"/>
      <c r="DDK43" s="50"/>
      <c r="DDL43" s="50"/>
      <c r="DDM43" s="50"/>
      <c r="DDN43" s="50"/>
      <c r="DDO43" s="50"/>
      <c r="DDP43" s="50"/>
      <c r="DDQ43" s="50"/>
      <c r="DDR43" s="50"/>
      <c r="DDS43" s="50"/>
      <c r="DDT43" s="50"/>
      <c r="DDU43" s="50"/>
      <c r="DDV43" s="50"/>
      <c r="DDW43" s="50"/>
      <c r="DDX43" s="50"/>
      <c r="DDY43" s="50"/>
      <c r="DDZ43" s="50"/>
      <c r="DEA43" s="50"/>
      <c r="DEB43" s="50"/>
      <c r="DEC43" s="50"/>
      <c r="DED43" s="50"/>
      <c r="DEE43" s="50"/>
      <c r="DEF43" s="50"/>
      <c r="DEG43" s="50"/>
      <c r="DEH43" s="50"/>
      <c r="DEI43" s="50"/>
      <c r="DEJ43" s="50"/>
      <c r="DEK43" s="50"/>
      <c r="DEL43" s="50"/>
      <c r="DEM43" s="50"/>
      <c r="DEN43" s="50"/>
      <c r="DEO43" s="50"/>
      <c r="DEP43" s="50"/>
      <c r="DEQ43" s="50"/>
      <c r="DER43" s="50"/>
      <c r="DES43" s="50"/>
      <c r="DET43" s="50"/>
      <c r="DEU43" s="50"/>
      <c r="DEV43" s="50"/>
      <c r="DEW43" s="50"/>
      <c r="DEX43" s="50"/>
      <c r="DEY43" s="50"/>
      <c r="DEZ43" s="50"/>
      <c r="DFA43" s="50"/>
      <c r="DFB43" s="50"/>
      <c r="DFC43" s="50"/>
      <c r="DFD43" s="50"/>
      <c r="DFE43" s="50"/>
      <c r="DFF43" s="50"/>
      <c r="DFG43" s="50"/>
      <c r="DFH43" s="50"/>
      <c r="DFI43" s="50"/>
      <c r="DFJ43" s="50"/>
      <c r="DFK43" s="50"/>
      <c r="DFL43" s="50"/>
      <c r="DFM43" s="50"/>
      <c r="DFN43" s="50"/>
      <c r="DFO43" s="50"/>
      <c r="DFP43" s="50"/>
      <c r="DFQ43" s="50"/>
      <c r="DFR43" s="50"/>
      <c r="DFS43" s="50"/>
      <c r="DFT43" s="50"/>
      <c r="DFU43" s="50"/>
      <c r="DFV43" s="50"/>
      <c r="DFW43" s="50"/>
      <c r="DFX43" s="50"/>
      <c r="DFY43" s="50"/>
      <c r="DFZ43" s="50"/>
      <c r="DGA43" s="50"/>
      <c r="DGB43" s="50"/>
      <c r="DGC43" s="50"/>
      <c r="DGD43" s="50"/>
      <c r="DGE43" s="50"/>
      <c r="DGF43" s="50"/>
      <c r="DGG43" s="50"/>
      <c r="DGH43" s="50"/>
      <c r="DGI43" s="50"/>
      <c r="DGJ43" s="50"/>
      <c r="DGK43" s="50"/>
      <c r="DGL43" s="50"/>
      <c r="DGM43" s="50"/>
      <c r="DGN43" s="50"/>
      <c r="DGO43" s="50"/>
      <c r="DGP43" s="50"/>
      <c r="DGQ43" s="50"/>
      <c r="DGR43" s="50"/>
      <c r="DGS43" s="50"/>
      <c r="DGT43" s="50"/>
      <c r="DGU43" s="50"/>
      <c r="DGV43" s="50"/>
      <c r="DGW43" s="50"/>
      <c r="DGX43" s="50"/>
      <c r="DGY43" s="50"/>
      <c r="DGZ43" s="50"/>
      <c r="DHA43" s="50"/>
      <c r="DHB43" s="50"/>
      <c r="DHC43" s="50"/>
      <c r="DHD43" s="50"/>
      <c r="DHE43" s="50"/>
      <c r="DHF43" s="50"/>
      <c r="DHG43" s="50"/>
      <c r="DHH43" s="50"/>
      <c r="DHI43" s="50"/>
      <c r="DHJ43" s="50"/>
      <c r="DHK43" s="50"/>
      <c r="DHL43" s="50"/>
      <c r="DHM43" s="50"/>
      <c r="DHN43" s="50"/>
      <c r="DHO43" s="50"/>
      <c r="DHP43" s="50"/>
      <c r="DHQ43" s="50"/>
      <c r="DHR43" s="50"/>
      <c r="DHS43" s="50"/>
      <c r="DHT43" s="50"/>
      <c r="DHU43" s="50"/>
      <c r="DHV43" s="50"/>
      <c r="DHW43" s="50"/>
      <c r="DHX43" s="50"/>
      <c r="DHY43" s="50"/>
      <c r="DHZ43" s="50"/>
      <c r="DIA43" s="50"/>
      <c r="DIB43" s="50"/>
      <c r="DIC43" s="50"/>
      <c r="DID43" s="50"/>
      <c r="DIE43" s="50"/>
      <c r="DIF43" s="50"/>
      <c r="DIG43" s="50"/>
      <c r="DIH43" s="50"/>
      <c r="DII43" s="50"/>
      <c r="DIJ43" s="50"/>
      <c r="DIK43" s="50"/>
      <c r="DIL43" s="50"/>
      <c r="DIM43" s="50"/>
      <c r="DIN43" s="50"/>
      <c r="DIO43" s="50"/>
      <c r="DIP43" s="50"/>
      <c r="DIQ43" s="50"/>
      <c r="DIR43" s="50"/>
      <c r="DIS43" s="50"/>
      <c r="DIT43" s="50"/>
      <c r="DIU43" s="50"/>
      <c r="DIV43" s="50"/>
      <c r="DIW43" s="50"/>
      <c r="DIX43" s="50"/>
      <c r="DIY43" s="50"/>
      <c r="DIZ43" s="50"/>
      <c r="DJA43" s="50"/>
      <c r="DJB43" s="50"/>
      <c r="DJC43" s="50"/>
      <c r="DJD43" s="50"/>
      <c r="DJE43" s="50"/>
      <c r="DJF43" s="50"/>
      <c r="DJG43" s="50"/>
      <c r="DJH43" s="50"/>
      <c r="DJI43" s="50"/>
      <c r="DJJ43" s="50"/>
      <c r="DJK43" s="50"/>
      <c r="DJL43" s="50"/>
      <c r="DJM43" s="50"/>
      <c r="DJN43" s="50"/>
      <c r="DJO43" s="50"/>
      <c r="DJP43" s="50"/>
      <c r="DJQ43" s="50"/>
      <c r="DJR43" s="50"/>
      <c r="DJS43" s="50"/>
      <c r="DJT43" s="50"/>
      <c r="DJU43" s="50"/>
      <c r="DJV43" s="50"/>
      <c r="DJW43" s="50"/>
      <c r="DJX43" s="50"/>
      <c r="DJY43" s="50"/>
      <c r="DJZ43" s="50"/>
      <c r="DKA43" s="50"/>
      <c r="DKB43" s="50"/>
      <c r="DKC43" s="50"/>
      <c r="DKD43" s="50"/>
      <c r="DKE43" s="50"/>
      <c r="DKF43" s="50"/>
      <c r="DKG43" s="50"/>
      <c r="DKH43" s="50"/>
      <c r="DKI43" s="50"/>
      <c r="DKJ43" s="50"/>
      <c r="DKK43" s="50"/>
      <c r="DKL43" s="50"/>
      <c r="DKM43" s="50"/>
      <c r="DKN43" s="50"/>
      <c r="DKO43" s="50"/>
      <c r="DKP43" s="50"/>
      <c r="DKQ43" s="50"/>
      <c r="DKR43" s="50"/>
      <c r="DKS43" s="50"/>
      <c r="DKT43" s="50"/>
      <c r="DKU43" s="50"/>
      <c r="DKV43" s="50"/>
      <c r="DKW43" s="50"/>
      <c r="DKX43" s="50"/>
      <c r="DKY43" s="50"/>
      <c r="DKZ43" s="50"/>
      <c r="DLA43" s="50"/>
      <c r="DLB43" s="50"/>
      <c r="DLC43" s="50"/>
      <c r="DLD43" s="50"/>
      <c r="DLE43" s="50"/>
      <c r="DLF43" s="50"/>
      <c r="DLG43" s="50"/>
      <c r="DLH43" s="50"/>
      <c r="DLI43" s="50"/>
      <c r="DLJ43" s="50"/>
      <c r="DLK43" s="50"/>
      <c r="DLL43" s="50"/>
      <c r="DLM43" s="50"/>
      <c r="DLN43" s="50"/>
      <c r="DLO43" s="50"/>
      <c r="DLP43" s="50"/>
      <c r="DLQ43" s="50"/>
      <c r="DLR43" s="50"/>
      <c r="DLS43" s="50"/>
      <c r="DLT43" s="50"/>
      <c r="DLU43" s="50"/>
      <c r="DLV43" s="50"/>
      <c r="DLW43" s="50"/>
      <c r="DLX43" s="50"/>
      <c r="DLY43" s="50"/>
      <c r="DLZ43" s="50"/>
      <c r="DMA43" s="50"/>
      <c r="DMB43" s="50"/>
      <c r="DMC43" s="50"/>
      <c r="DMD43" s="50"/>
      <c r="DME43" s="50"/>
      <c r="DMF43" s="50"/>
      <c r="DMG43" s="50"/>
      <c r="DMH43" s="50"/>
      <c r="DMI43" s="50"/>
      <c r="DMJ43" s="50"/>
      <c r="DMK43" s="50"/>
      <c r="DML43" s="50"/>
      <c r="DMM43" s="50"/>
      <c r="DMN43" s="50"/>
      <c r="DMO43" s="50"/>
      <c r="DMP43" s="50"/>
      <c r="DMQ43" s="50"/>
      <c r="DMR43" s="50"/>
      <c r="DMS43" s="50"/>
      <c r="DMT43" s="50"/>
      <c r="DMU43" s="50"/>
      <c r="DMV43" s="50"/>
      <c r="DMW43" s="50"/>
      <c r="DMX43" s="50"/>
      <c r="DMY43" s="50"/>
      <c r="DMZ43" s="50"/>
      <c r="DNA43" s="50"/>
      <c r="DNB43" s="50"/>
      <c r="DNC43" s="50"/>
      <c r="DND43" s="50"/>
      <c r="DNE43" s="50"/>
      <c r="DNF43" s="50"/>
      <c r="DNG43" s="50"/>
      <c r="DNH43" s="50"/>
      <c r="DNI43" s="50"/>
      <c r="DNJ43" s="50"/>
      <c r="DNK43" s="50"/>
      <c r="DNL43" s="50"/>
      <c r="DNM43" s="50"/>
      <c r="DNN43" s="50"/>
      <c r="DNO43" s="50"/>
      <c r="DNP43" s="50"/>
      <c r="DNQ43" s="50"/>
      <c r="DNR43" s="50"/>
      <c r="DNS43" s="50"/>
      <c r="DNT43" s="50"/>
      <c r="DNU43" s="50"/>
      <c r="DNV43" s="50"/>
      <c r="DNW43" s="50"/>
      <c r="DNX43" s="50"/>
      <c r="DNY43" s="50"/>
      <c r="DNZ43" s="50"/>
      <c r="DOA43" s="50"/>
      <c r="DOB43" s="50"/>
      <c r="DOC43" s="50"/>
      <c r="DOD43" s="50"/>
      <c r="DOE43" s="50"/>
      <c r="DOF43" s="50"/>
      <c r="DOG43" s="50"/>
      <c r="DOH43" s="50"/>
      <c r="DOI43" s="50"/>
      <c r="DOJ43" s="50"/>
      <c r="DOK43" s="50"/>
      <c r="DOL43" s="50"/>
      <c r="DOM43" s="50"/>
      <c r="DON43" s="50"/>
      <c r="DOO43" s="50"/>
      <c r="DOP43" s="50"/>
      <c r="DOQ43" s="50"/>
      <c r="DOR43" s="50"/>
      <c r="DOS43" s="50"/>
      <c r="DOT43" s="50"/>
      <c r="DOU43" s="50"/>
      <c r="DOV43" s="50"/>
      <c r="DOW43" s="50"/>
      <c r="DOX43" s="50"/>
      <c r="DOY43" s="50"/>
      <c r="DOZ43" s="50"/>
      <c r="DPA43" s="50"/>
      <c r="DPB43" s="50"/>
      <c r="DPC43" s="50"/>
      <c r="DPD43" s="50"/>
      <c r="DPE43" s="50"/>
      <c r="DPF43" s="50"/>
      <c r="DPG43" s="50"/>
      <c r="DPH43" s="50"/>
      <c r="DPI43" s="50"/>
      <c r="DPJ43" s="50"/>
      <c r="DPK43" s="50"/>
      <c r="DPL43" s="50"/>
      <c r="DPM43" s="50"/>
      <c r="DPN43" s="50"/>
      <c r="DPO43" s="50"/>
      <c r="DPP43" s="50"/>
      <c r="DPQ43" s="50"/>
      <c r="DPR43" s="50"/>
      <c r="DPS43" s="50"/>
      <c r="DPT43" s="50"/>
      <c r="DPU43" s="50"/>
      <c r="DPV43" s="50"/>
      <c r="DPW43" s="50"/>
      <c r="DPX43" s="50"/>
      <c r="DPY43" s="50"/>
      <c r="DPZ43" s="50"/>
      <c r="DQA43" s="50"/>
      <c r="DQB43" s="50"/>
      <c r="DQC43" s="50"/>
      <c r="DQD43" s="50"/>
      <c r="DQE43" s="50"/>
      <c r="DQF43" s="50"/>
      <c r="DQG43" s="50"/>
      <c r="DQH43" s="50"/>
      <c r="DQI43" s="50"/>
      <c r="DQJ43" s="50"/>
      <c r="DQK43" s="50"/>
      <c r="DQL43" s="50"/>
      <c r="DQM43" s="50"/>
      <c r="DQN43" s="50"/>
      <c r="DQO43" s="50"/>
      <c r="DQP43" s="50"/>
      <c r="DQQ43" s="50"/>
      <c r="DQR43" s="50"/>
      <c r="DQS43" s="50"/>
      <c r="DQT43" s="50"/>
      <c r="DQU43" s="50"/>
      <c r="DQV43" s="50"/>
      <c r="DQW43" s="50"/>
      <c r="DQX43" s="50"/>
      <c r="DQY43" s="50"/>
      <c r="DQZ43" s="50"/>
      <c r="DRA43" s="50"/>
      <c r="DRB43" s="50"/>
      <c r="DRC43" s="50"/>
      <c r="DRD43" s="50"/>
      <c r="DRE43" s="50"/>
      <c r="DRF43" s="50"/>
      <c r="DRG43" s="50"/>
      <c r="DRH43" s="50"/>
      <c r="DRI43" s="50"/>
      <c r="DRJ43" s="50"/>
      <c r="DRK43" s="50"/>
      <c r="DRL43" s="50"/>
      <c r="DRM43" s="50"/>
      <c r="DRN43" s="50"/>
      <c r="DRO43" s="50"/>
      <c r="DRP43" s="50"/>
      <c r="DRQ43" s="50"/>
      <c r="DRR43" s="50"/>
      <c r="DRS43" s="50"/>
      <c r="DRT43" s="50"/>
      <c r="DRU43" s="50"/>
      <c r="DRV43" s="50"/>
      <c r="DRW43" s="50"/>
      <c r="DRX43" s="50"/>
      <c r="DRY43" s="50"/>
      <c r="DRZ43" s="50"/>
      <c r="DSA43" s="50"/>
      <c r="DSB43" s="50"/>
      <c r="DSC43" s="50"/>
      <c r="DSD43" s="50"/>
      <c r="DSE43" s="50"/>
      <c r="DSF43" s="50"/>
      <c r="DSG43" s="50"/>
      <c r="DSH43" s="50"/>
      <c r="DSI43" s="50"/>
      <c r="DSJ43" s="50"/>
      <c r="DSK43" s="50"/>
      <c r="DSL43" s="50"/>
      <c r="DSM43" s="50"/>
      <c r="DSN43" s="50"/>
      <c r="DSO43" s="50"/>
      <c r="DSP43" s="50"/>
      <c r="DSQ43" s="50"/>
      <c r="DSR43" s="50"/>
      <c r="DSS43" s="50"/>
      <c r="DST43" s="50"/>
      <c r="DSU43" s="50"/>
      <c r="DSV43" s="50"/>
      <c r="DSW43" s="50"/>
      <c r="DSX43" s="50"/>
      <c r="DSY43" s="50"/>
      <c r="DSZ43" s="50"/>
      <c r="DTA43" s="50"/>
      <c r="DTB43" s="50"/>
      <c r="DTC43" s="50"/>
      <c r="DTD43" s="50"/>
      <c r="DTE43" s="50"/>
      <c r="DTF43" s="50"/>
      <c r="DTG43" s="50"/>
      <c r="DTH43" s="50"/>
      <c r="DTI43" s="50"/>
      <c r="DTJ43" s="50"/>
      <c r="DTK43" s="50"/>
      <c r="DTL43" s="50"/>
      <c r="DTM43" s="50"/>
      <c r="DTN43" s="50"/>
      <c r="DTO43" s="50"/>
      <c r="DTP43" s="50"/>
      <c r="DTQ43" s="50"/>
      <c r="DTR43" s="50"/>
      <c r="DTS43" s="50"/>
      <c r="DTT43" s="50"/>
      <c r="DTU43" s="50"/>
      <c r="DTV43" s="50"/>
      <c r="DTW43" s="50"/>
      <c r="DTX43" s="50"/>
      <c r="DTY43" s="50"/>
      <c r="DTZ43" s="50"/>
      <c r="DUA43" s="50"/>
      <c r="DUB43" s="50"/>
      <c r="DUC43" s="50"/>
      <c r="DUD43" s="50"/>
      <c r="DUE43" s="50"/>
      <c r="DUF43" s="50"/>
      <c r="DUG43" s="50"/>
      <c r="DUH43" s="50"/>
      <c r="DUI43" s="50"/>
      <c r="DUJ43" s="50"/>
      <c r="DUK43" s="50"/>
      <c r="DUL43" s="50"/>
      <c r="DUM43" s="50"/>
      <c r="DUN43" s="50"/>
      <c r="DUO43" s="50"/>
      <c r="DUP43" s="50"/>
      <c r="DUQ43" s="50"/>
      <c r="DUR43" s="50"/>
      <c r="DUS43" s="50"/>
      <c r="DUT43" s="50"/>
      <c r="DUU43" s="50"/>
      <c r="DUV43" s="50"/>
      <c r="DUW43" s="50"/>
      <c r="DUX43" s="50"/>
      <c r="DUY43" s="50"/>
      <c r="DUZ43" s="50"/>
      <c r="DVA43" s="50"/>
      <c r="DVB43" s="50"/>
      <c r="DVC43" s="50"/>
      <c r="DVD43" s="50"/>
      <c r="DVE43" s="50"/>
      <c r="DVF43" s="50"/>
      <c r="DVG43" s="50"/>
      <c r="DVH43" s="50"/>
      <c r="DVI43" s="50"/>
      <c r="DVJ43" s="50"/>
      <c r="DVK43" s="50"/>
      <c r="DVL43" s="50"/>
      <c r="DVM43" s="50"/>
      <c r="DVN43" s="50"/>
      <c r="DVO43" s="50"/>
      <c r="DVP43" s="50"/>
      <c r="DVQ43" s="50"/>
      <c r="DVR43" s="50"/>
      <c r="DVS43" s="50"/>
      <c r="DVT43" s="50"/>
      <c r="DVU43" s="50"/>
      <c r="DVV43" s="50"/>
      <c r="DVW43" s="50"/>
      <c r="DVX43" s="50"/>
      <c r="DVY43" s="50"/>
      <c r="DVZ43" s="50"/>
      <c r="DWA43" s="50"/>
      <c r="DWB43" s="50"/>
      <c r="DWC43" s="50"/>
      <c r="DWD43" s="50"/>
      <c r="DWE43" s="50"/>
      <c r="DWF43" s="50"/>
      <c r="DWG43" s="50"/>
      <c r="DWH43" s="50"/>
      <c r="DWI43" s="50"/>
      <c r="DWJ43" s="50"/>
      <c r="DWK43" s="50"/>
      <c r="DWL43" s="50"/>
      <c r="DWM43" s="50"/>
      <c r="DWN43" s="50"/>
      <c r="DWO43" s="50"/>
      <c r="DWP43" s="50"/>
      <c r="DWQ43" s="50"/>
      <c r="DWR43" s="50"/>
      <c r="DWS43" s="50"/>
      <c r="DWT43" s="50"/>
      <c r="DWU43" s="50"/>
      <c r="DWV43" s="50"/>
      <c r="DWW43" s="50"/>
      <c r="DWX43" s="50"/>
      <c r="DWY43" s="50"/>
      <c r="DWZ43" s="50"/>
      <c r="DXA43" s="50"/>
      <c r="DXB43" s="50"/>
      <c r="DXC43" s="50"/>
      <c r="DXD43" s="50"/>
      <c r="DXE43" s="50"/>
      <c r="DXF43" s="50"/>
      <c r="DXG43" s="50"/>
      <c r="DXH43" s="50"/>
      <c r="DXI43" s="50"/>
      <c r="DXJ43" s="50"/>
      <c r="DXK43" s="50"/>
      <c r="DXL43" s="50"/>
      <c r="DXM43" s="50"/>
      <c r="DXN43" s="50"/>
      <c r="DXO43" s="50"/>
      <c r="DXP43" s="50"/>
      <c r="DXQ43" s="50"/>
      <c r="DXR43" s="50"/>
      <c r="DXS43" s="50"/>
      <c r="DXT43" s="50"/>
      <c r="DXU43" s="50"/>
      <c r="DXV43" s="50"/>
      <c r="DXW43" s="50"/>
      <c r="DXX43" s="50"/>
      <c r="DXY43" s="50"/>
      <c r="DXZ43" s="50"/>
      <c r="DYA43" s="50"/>
      <c r="DYB43" s="50"/>
      <c r="DYC43" s="50"/>
      <c r="DYD43" s="50"/>
      <c r="DYE43" s="50"/>
      <c r="DYF43" s="50"/>
      <c r="DYG43" s="50"/>
      <c r="DYH43" s="50"/>
      <c r="DYI43" s="50"/>
      <c r="DYJ43" s="50"/>
      <c r="DYK43" s="50"/>
      <c r="DYL43" s="50"/>
      <c r="DYM43" s="50"/>
      <c r="DYN43" s="50"/>
      <c r="DYO43" s="50"/>
      <c r="DYP43" s="50"/>
      <c r="DYQ43" s="50"/>
      <c r="DYR43" s="50"/>
      <c r="DYS43" s="50"/>
      <c r="DYT43" s="50"/>
      <c r="DYU43" s="50"/>
      <c r="DYV43" s="50"/>
      <c r="DYW43" s="50"/>
      <c r="DYX43" s="50"/>
      <c r="DYY43" s="50"/>
      <c r="DYZ43" s="50"/>
      <c r="DZA43" s="50"/>
      <c r="DZB43" s="50"/>
      <c r="DZC43" s="50"/>
      <c r="DZD43" s="50"/>
      <c r="DZE43" s="50"/>
      <c r="DZF43" s="50"/>
      <c r="DZG43" s="50"/>
      <c r="DZH43" s="50"/>
      <c r="DZI43" s="50"/>
      <c r="DZJ43" s="50"/>
      <c r="DZK43" s="50"/>
      <c r="DZL43" s="50"/>
      <c r="DZM43" s="50"/>
      <c r="DZN43" s="50"/>
      <c r="DZO43" s="50"/>
      <c r="DZP43" s="50"/>
      <c r="DZQ43" s="50"/>
      <c r="DZR43" s="50"/>
      <c r="DZS43" s="50"/>
      <c r="DZT43" s="50"/>
      <c r="DZU43" s="50"/>
      <c r="DZV43" s="50"/>
      <c r="DZW43" s="50"/>
      <c r="DZX43" s="50"/>
      <c r="DZY43" s="50"/>
      <c r="DZZ43" s="50"/>
      <c r="EAA43" s="50"/>
      <c r="EAB43" s="50"/>
      <c r="EAC43" s="50"/>
      <c r="EAD43" s="50"/>
      <c r="EAE43" s="50"/>
      <c r="EAF43" s="50"/>
      <c r="EAG43" s="50"/>
      <c r="EAH43" s="50"/>
      <c r="EAI43" s="50"/>
      <c r="EAJ43" s="50"/>
      <c r="EAK43" s="50"/>
      <c r="EAL43" s="50"/>
      <c r="EAM43" s="50"/>
      <c r="EAN43" s="50"/>
      <c r="EAO43" s="50"/>
      <c r="EAP43" s="50"/>
      <c r="EAQ43" s="50"/>
      <c r="EAR43" s="50"/>
      <c r="EAS43" s="50"/>
      <c r="EAT43" s="50"/>
      <c r="EAU43" s="50"/>
      <c r="EAV43" s="50"/>
      <c r="EAW43" s="50"/>
      <c r="EAX43" s="50"/>
      <c r="EAY43" s="50"/>
      <c r="EAZ43" s="50"/>
      <c r="EBA43" s="50"/>
      <c r="EBB43" s="50"/>
      <c r="EBC43" s="50"/>
      <c r="EBD43" s="50"/>
      <c r="EBE43" s="50"/>
      <c r="EBF43" s="50"/>
      <c r="EBG43" s="50"/>
      <c r="EBH43" s="50"/>
      <c r="EBI43" s="50"/>
      <c r="EBJ43" s="50"/>
      <c r="EBK43" s="50"/>
      <c r="EBL43" s="50"/>
      <c r="EBM43" s="50"/>
      <c r="EBN43" s="50"/>
      <c r="EBO43" s="50"/>
      <c r="EBP43" s="50"/>
      <c r="EBQ43" s="50"/>
      <c r="EBR43" s="50"/>
      <c r="EBS43" s="50"/>
      <c r="EBT43" s="50"/>
      <c r="EBU43" s="50"/>
      <c r="EBV43" s="50"/>
      <c r="EBW43" s="50"/>
      <c r="EBX43" s="50"/>
      <c r="EBY43" s="50"/>
      <c r="EBZ43" s="50"/>
      <c r="ECA43" s="50"/>
      <c r="ECB43" s="50"/>
      <c r="ECC43" s="50"/>
      <c r="ECD43" s="50"/>
      <c r="ECE43" s="50"/>
      <c r="ECF43" s="50"/>
      <c r="ECG43" s="50"/>
      <c r="ECH43" s="50"/>
      <c r="ECI43" s="50"/>
      <c r="ECJ43" s="50"/>
      <c r="ECK43" s="50"/>
      <c r="ECL43" s="50"/>
      <c r="ECM43" s="50"/>
      <c r="ECN43" s="50"/>
      <c r="ECO43" s="50"/>
      <c r="ECP43" s="50"/>
      <c r="ECQ43" s="50"/>
      <c r="ECR43" s="50"/>
      <c r="ECS43" s="50"/>
      <c r="ECT43" s="50"/>
      <c r="ECU43" s="50"/>
      <c r="ECV43" s="50"/>
      <c r="ECW43" s="50"/>
      <c r="ECX43" s="50"/>
      <c r="ECY43" s="50"/>
      <c r="ECZ43" s="50"/>
      <c r="EDA43" s="50"/>
      <c r="EDB43" s="50"/>
      <c r="EDC43" s="50"/>
      <c r="EDD43" s="50"/>
      <c r="EDE43" s="50"/>
      <c r="EDF43" s="50"/>
      <c r="EDG43" s="50"/>
      <c r="EDH43" s="50"/>
      <c r="EDI43" s="50"/>
      <c r="EDJ43" s="50"/>
      <c r="EDK43" s="50"/>
      <c r="EDL43" s="50"/>
      <c r="EDM43" s="50"/>
      <c r="EDN43" s="50"/>
      <c r="EDO43" s="50"/>
      <c r="EDP43" s="50"/>
      <c r="EDQ43" s="50"/>
      <c r="EDR43" s="50"/>
      <c r="EDS43" s="50"/>
      <c r="EDT43" s="50"/>
      <c r="EDU43" s="50"/>
      <c r="EDV43" s="50"/>
      <c r="EDW43" s="50"/>
      <c r="EDX43" s="50"/>
      <c r="EDY43" s="50"/>
      <c r="EDZ43" s="50"/>
      <c r="EEA43" s="50"/>
      <c r="EEB43" s="50"/>
      <c r="EEC43" s="50"/>
      <c r="EED43" s="50"/>
      <c r="EEE43" s="50"/>
      <c r="EEF43" s="50"/>
      <c r="EEG43" s="50"/>
      <c r="EEH43" s="50"/>
      <c r="EEI43" s="50"/>
      <c r="EEJ43" s="50"/>
      <c r="EEK43" s="50"/>
      <c r="EEL43" s="50"/>
      <c r="EEM43" s="50"/>
      <c r="EEN43" s="50"/>
      <c r="EEO43" s="50"/>
      <c r="EEP43" s="50"/>
      <c r="EEQ43" s="50"/>
      <c r="EER43" s="50"/>
      <c r="EES43" s="50"/>
      <c r="EET43" s="50"/>
      <c r="EEU43" s="50"/>
      <c r="EEV43" s="50"/>
      <c r="EEW43" s="50"/>
      <c r="EEX43" s="50"/>
      <c r="EEY43" s="50"/>
      <c r="EEZ43" s="50"/>
      <c r="EFA43" s="50"/>
      <c r="EFB43" s="50"/>
      <c r="EFC43" s="50"/>
      <c r="EFD43" s="50"/>
      <c r="EFE43" s="50"/>
      <c r="EFF43" s="50"/>
      <c r="EFG43" s="50"/>
      <c r="EFH43" s="50"/>
      <c r="EFI43" s="50"/>
      <c r="EFJ43" s="50"/>
      <c r="EFK43" s="50"/>
      <c r="EFL43" s="50"/>
      <c r="EFM43" s="50"/>
      <c r="EFN43" s="50"/>
      <c r="EFO43" s="50"/>
      <c r="EFP43" s="50"/>
      <c r="EFQ43" s="50"/>
      <c r="EFR43" s="50"/>
      <c r="EFS43" s="50"/>
      <c r="EFT43" s="50"/>
      <c r="EFU43" s="50"/>
      <c r="EFV43" s="50"/>
      <c r="EFW43" s="50"/>
      <c r="EFX43" s="50"/>
      <c r="EFY43" s="50"/>
      <c r="EFZ43" s="50"/>
      <c r="EGA43" s="50"/>
      <c r="EGB43" s="50"/>
      <c r="EGC43" s="50"/>
      <c r="EGD43" s="50"/>
      <c r="EGE43" s="50"/>
      <c r="EGF43" s="50"/>
      <c r="EGG43" s="50"/>
      <c r="EGH43" s="50"/>
      <c r="EGI43" s="50"/>
      <c r="EGJ43" s="50"/>
      <c r="EGK43" s="50"/>
      <c r="EGL43" s="50"/>
      <c r="EGM43" s="50"/>
      <c r="EGN43" s="50"/>
      <c r="EGO43" s="50"/>
      <c r="EGP43" s="50"/>
      <c r="EGQ43" s="50"/>
      <c r="EGR43" s="50"/>
      <c r="EGS43" s="50"/>
      <c r="EGT43" s="50"/>
      <c r="EGU43" s="50"/>
      <c r="EGV43" s="50"/>
      <c r="EGW43" s="50"/>
      <c r="EGX43" s="50"/>
      <c r="EGY43" s="50"/>
      <c r="EGZ43" s="50"/>
      <c r="EHA43" s="50"/>
      <c r="EHB43" s="50"/>
      <c r="EHC43" s="50"/>
      <c r="EHD43" s="50"/>
      <c r="EHE43" s="50"/>
      <c r="EHF43" s="50"/>
      <c r="EHG43" s="50"/>
      <c r="EHH43" s="50"/>
      <c r="EHI43" s="50"/>
      <c r="EHJ43" s="50"/>
      <c r="EHK43" s="50"/>
      <c r="EHL43" s="50"/>
      <c r="EHM43" s="50"/>
      <c r="EHN43" s="50"/>
      <c r="EHO43" s="50"/>
      <c r="EHP43" s="50"/>
      <c r="EHQ43" s="50"/>
      <c r="EHR43" s="50"/>
      <c r="EHS43" s="50"/>
      <c r="EHT43" s="50"/>
      <c r="EHU43" s="50"/>
      <c r="EHV43" s="50"/>
      <c r="EHW43" s="50"/>
      <c r="EHX43" s="50"/>
      <c r="EHY43" s="50"/>
      <c r="EHZ43" s="50"/>
      <c r="EIA43" s="50"/>
      <c r="EIB43" s="50"/>
      <c r="EIC43" s="50"/>
      <c r="EID43" s="50"/>
      <c r="EIE43" s="50"/>
      <c r="EIF43" s="50"/>
      <c r="EIG43" s="50"/>
      <c r="EIH43" s="50"/>
      <c r="EII43" s="50"/>
      <c r="EIJ43" s="50"/>
      <c r="EIK43" s="50"/>
      <c r="EIL43" s="50"/>
      <c r="EIM43" s="50"/>
      <c r="EIN43" s="50"/>
      <c r="EIO43" s="50"/>
      <c r="EIP43" s="50"/>
      <c r="EIQ43" s="50"/>
      <c r="EIR43" s="50"/>
      <c r="EIS43" s="50"/>
      <c r="EIT43" s="50"/>
      <c r="EIU43" s="50"/>
      <c r="EIV43" s="50"/>
      <c r="EIW43" s="50"/>
      <c r="EIX43" s="50"/>
      <c r="EIY43" s="50"/>
      <c r="EIZ43" s="50"/>
      <c r="EJA43" s="50"/>
      <c r="EJB43" s="50"/>
      <c r="EJC43" s="50"/>
      <c r="EJD43" s="50"/>
      <c r="EJE43" s="50"/>
      <c r="EJF43" s="50"/>
      <c r="EJG43" s="50"/>
      <c r="EJH43" s="50"/>
      <c r="EJI43" s="50"/>
      <c r="EJJ43" s="50"/>
      <c r="EJK43" s="50"/>
      <c r="EJL43" s="50"/>
      <c r="EJM43" s="50"/>
      <c r="EJN43" s="50"/>
      <c r="EJO43" s="50"/>
      <c r="EJP43" s="50"/>
      <c r="EJQ43" s="50"/>
      <c r="EJR43" s="50"/>
      <c r="EJS43" s="50"/>
      <c r="EJT43" s="50"/>
      <c r="EJU43" s="50"/>
      <c r="EJV43" s="50"/>
      <c r="EJW43" s="50"/>
      <c r="EJX43" s="50"/>
      <c r="EJY43" s="50"/>
      <c r="EJZ43" s="50"/>
      <c r="EKA43" s="50"/>
      <c r="EKB43" s="50"/>
      <c r="EKC43" s="50"/>
      <c r="EKD43" s="50"/>
      <c r="EKE43" s="50"/>
      <c r="EKF43" s="50"/>
      <c r="EKG43" s="50"/>
      <c r="EKH43" s="50"/>
      <c r="EKI43" s="50"/>
      <c r="EKJ43" s="50"/>
      <c r="EKK43" s="50"/>
      <c r="EKL43" s="50"/>
      <c r="EKM43" s="50"/>
      <c r="EKN43" s="50"/>
      <c r="EKO43" s="50"/>
      <c r="EKP43" s="50"/>
      <c r="EKQ43" s="50"/>
      <c r="EKR43" s="50"/>
      <c r="EKS43" s="50"/>
      <c r="EKT43" s="50"/>
      <c r="EKU43" s="50"/>
      <c r="EKV43" s="50"/>
      <c r="EKW43" s="50"/>
      <c r="EKX43" s="50"/>
      <c r="EKY43" s="50"/>
      <c r="EKZ43" s="50"/>
      <c r="ELA43" s="50"/>
      <c r="ELB43" s="50"/>
      <c r="ELC43" s="50"/>
      <c r="ELD43" s="50"/>
      <c r="ELE43" s="50"/>
      <c r="ELF43" s="50"/>
      <c r="ELG43" s="50"/>
      <c r="ELH43" s="50"/>
      <c r="ELI43" s="50"/>
      <c r="ELJ43" s="50"/>
      <c r="ELK43" s="50"/>
      <c r="ELL43" s="50"/>
      <c r="ELM43" s="50"/>
      <c r="ELN43" s="50"/>
      <c r="ELO43" s="50"/>
      <c r="ELP43" s="50"/>
      <c r="ELQ43" s="50"/>
      <c r="ELR43" s="50"/>
      <c r="ELS43" s="50"/>
      <c r="ELT43" s="50"/>
      <c r="ELU43" s="50"/>
      <c r="ELV43" s="50"/>
      <c r="ELW43" s="50"/>
      <c r="ELX43" s="50"/>
      <c r="ELY43" s="50"/>
      <c r="ELZ43" s="50"/>
      <c r="EMA43" s="50"/>
      <c r="EMB43" s="50"/>
      <c r="EMC43" s="50"/>
      <c r="EMD43" s="50"/>
      <c r="EME43" s="50"/>
      <c r="EMF43" s="50"/>
      <c r="EMG43" s="50"/>
      <c r="EMH43" s="50"/>
      <c r="EMI43" s="50"/>
      <c r="EMJ43" s="50"/>
      <c r="EMK43" s="50"/>
      <c r="EML43" s="50"/>
      <c r="EMM43" s="50"/>
      <c r="EMN43" s="50"/>
      <c r="EMO43" s="50"/>
      <c r="EMP43" s="50"/>
      <c r="EMQ43" s="50"/>
      <c r="EMR43" s="50"/>
      <c r="EMS43" s="50"/>
      <c r="EMT43" s="50"/>
      <c r="EMU43" s="50"/>
      <c r="EMV43" s="50"/>
      <c r="EMW43" s="50"/>
      <c r="EMX43" s="50"/>
      <c r="EMY43" s="50"/>
      <c r="EMZ43" s="50"/>
      <c r="ENA43" s="50"/>
      <c r="ENB43" s="50"/>
      <c r="ENC43" s="50"/>
      <c r="END43" s="50"/>
      <c r="ENE43" s="50"/>
      <c r="ENF43" s="50"/>
      <c r="ENG43" s="50"/>
      <c r="ENH43" s="50"/>
      <c r="ENI43" s="50"/>
      <c r="ENJ43" s="50"/>
      <c r="ENK43" s="50"/>
      <c r="ENL43" s="50"/>
      <c r="ENM43" s="50"/>
      <c r="ENN43" s="50"/>
      <c r="ENO43" s="50"/>
      <c r="ENP43" s="50"/>
      <c r="ENQ43" s="50"/>
      <c r="ENR43" s="50"/>
      <c r="ENS43" s="50"/>
      <c r="ENT43" s="50"/>
      <c r="ENU43" s="50"/>
      <c r="ENV43" s="50"/>
      <c r="ENW43" s="50"/>
      <c r="ENX43" s="50"/>
      <c r="ENY43" s="50"/>
      <c r="ENZ43" s="50"/>
      <c r="EOA43" s="50"/>
      <c r="EOB43" s="50"/>
      <c r="EOC43" s="50"/>
      <c r="EOD43" s="50"/>
      <c r="EOE43" s="50"/>
      <c r="EOF43" s="50"/>
      <c r="EOG43" s="50"/>
      <c r="EOH43" s="50"/>
      <c r="EOI43" s="50"/>
      <c r="EOJ43" s="50"/>
      <c r="EOK43" s="50"/>
      <c r="EOL43" s="50"/>
      <c r="EOM43" s="50"/>
      <c r="EON43" s="50"/>
      <c r="EOO43" s="50"/>
      <c r="EOP43" s="50"/>
      <c r="EOQ43" s="50"/>
      <c r="EOR43" s="50"/>
      <c r="EOS43" s="50"/>
      <c r="EOT43" s="50"/>
      <c r="EOU43" s="50"/>
      <c r="EOV43" s="50"/>
      <c r="EOW43" s="50"/>
      <c r="EOX43" s="50"/>
      <c r="EOY43" s="50"/>
      <c r="EOZ43" s="50"/>
      <c r="EPA43" s="50"/>
      <c r="EPB43" s="50"/>
      <c r="EPC43" s="50"/>
      <c r="EPD43" s="50"/>
      <c r="EPE43" s="50"/>
      <c r="EPF43" s="50"/>
      <c r="EPG43" s="50"/>
      <c r="EPH43" s="50"/>
      <c r="EPI43" s="50"/>
      <c r="EPJ43" s="50"/>
      <c r="EPK43" s="50"/>
      <c r="EPL43" s="50"/>
      <c r="EPM43" s="50"/>
      <c r="EPN43" s="50"/>
      <c r="EPO43" s="50"/>
      <c r="EPP43" s="50"/>
      <c r="EPQ43" s="50"/>
      <c r="EPR43" s="50"/>
      <c r="EPS43" s="50"/>
      <c r="EPT43" s="50"/>
      <c r="EPU43" s="50"/>
      <c r="EPV43" s="50"/>
      <c r="EPW43" s="50"/>
      <c r="EPX43" s="50"/>
      <c r="EPY43" s="50"/>
      <c r="EPZ43" s="50"/>
      <c r="EQA43" s="50"/>
      <c r="EQB43" s="50"/>
      <c r="EQC43" s="50"/>
      <c r="EQD43" s="50"/>
      <c r="EQE43" s="50"/>
      <c r="EQF43" s="50"/>
      <c r="EQG43" s="50"/>
      <c r="EQH43" s="50"/>
      <c r="EQI43" s="50"/>
      <c r="EQJ43" s="50"/>
      <c r="EQK43" s="50"/>
      <c r="EQL43" s="50"/>
      <c r="EQM43" s="50"/>
      <c r="EQN43" s="50"/>
      <c r="EQO43" s="50"/>
      <c r="EQP43" s="50"/>
      <c r="EQQ43" s="50"/>
      <c r="EQR43" s="50"/>
      <c r="EQS43" s="50"/>
      <c r="EQT43" s="50"/>
      <c r="EQU43" s="50"/>
      <c r="EQV43" s="50"/>
      <c r="EQW43" s="50"/>
      <c r="EQX43" s="50"/>
      <c r="EQY43" s="50"/>
      <c r="EQZ43" s="50"/>
      <c r="ERA43" s="50"/>
      <c r="ERB43" s="50"/>
      <c r="ERC43" s="50"/>
      <c r="ERD43" s="50"/>
      <c r="ERE43" s="50"/>
      <c r="ERF43" s="50"/>
      <c r="ERG43" s="50"/>
      <c r="ERH43" s="50"/>
      <c r="ERI43" s="50"/>
      <c r="ERJ43" s="50"/>
      <c r="ERK43" s="50"/>
      <c r="ERL43" s="50"/>
      <c r="ERM43" s="50"/>
      <c r="ERN43" s="50"/>
      <c r="ERO43" s="50"/>
      <c r="ERP43" s="50"/>
      <c r="ERQ43" s="50"/>
      <c r="ERR43" s="50"/>
      <c r="ERS43" s="50"/>
      <c r="ERT43" s="50"/>
      <c r="ERU43" s="50"/>
      <c r="ERV43" s="50"/>
      <c r="ERW43" s="50"/>
      <c r="ERX43" s="50"/>
      <c r="ERY43" s="50"/>
      <c r="ERZ43" s="50"/>
      <c r="ESA43" s="50"/>
      <c r="ESB43" s="50"/>
      <c r="ESC43" s="50"/>
      <c r="ESD43" s="50"/>
      <c r="ESE43" s="50"/>
      <c r="ESF43" s="50"/>
      <c r="ESG43" s="50"/>
      <c r="ESH43" s="50"/>
      <c r="ESI43" s="50"/>
      <c r="ESJ43" s="50"/>
      <c r="ESK43" s="50"/>
      <c r="ESL43" s="50"/>
      <c r="ESM43" s="50"/>
      <c r="ESN43" s="50"/>
      <c r="ESO43" s="50"/>
      <c r="ESP43" s="50"/>
      <c r="ESQ43" s="50"/>
      <c r="ESR43" s="50"/>
      <c r="ESS43" s="50"/>
      <c r="EST43" s="50"/>
      <c r="ESU43" s="50"/>
      <c r="ESV43" s="50"/>
      <c r="ESW43" s="50"/>
      <c r="ESX43" s="50"/>
      <c r="ESY43" s="50"/>
      <c r="ESZ43" s="50"/>
      <c r="ETA43" s="50"/>
      <c r="ETB43" s="50"/>
      <c r="ETC43" s="50"/>
      <c r="ETD43" s="50"/>
      <c r="ETE43" s="50"/>
      <c r="ETF43" s="50"/>
      <c r="ETG43" s="50"/>
      <c r="ETH43" s="50"/>
      <c r="ETI43" s="50"/>
      <c r="ETJ43" s="50"/>
      <c r="ETK43" s="50"/>
      <c r="ETL43" s="50"/>
      <c r="ETM43" s="50"/>
      <c r="ETN43" s="50"/>
      <c r="ETO43" s="50"/>
      <c r="ETP43" s="50"/>
      <c r="ETQ43" s="50"/>
      <c r="ETR43" s="50"/>
      <c r="ETS43" s="50"/>
      <c r="ETT43" s="50"/>
      <c r="ETU43" s="50"/>
      <c r="ETV43" s="50"/>
      <c r="ETW43" s="50"/>
      <c r="ETX43" s="50"/>
      <c r="ETY43" s="50"/>
      <c r="ETZ43" s="50"/>
      <c r="EUA43" s="50"/>
      <c r="EUB43" s="50"/>
      <c r="EUC43" s="50"/>
      <c r="EUD43" s="50"/>
      <c r="EUE43" s="50"/>
      <c r="EUF43" s="50"/>
      <c r="EUG43" s="50"/>
      <c r="EUH43" s="50"/>
      <c r="EUI43" s="50"/>
      <c r="EUJ43" s="50"/>
      <c r="EUK43" s="50"/>
      <c r="EUL43" s="50"/>
      <c r="EUM43" s="50"/>
      <c r="EUN43" s="50"/>
      <c r="EUO43" s="50"/>
      <c r="EUP43" s="50"/>
      <c r="EUQ43" s="50"/>
      <c r="EUR43" s="50"/>
      <c r="EUS43" s="50"/>
      <c r="EUT43" s="50"/>
      <c r="EUU43" s="50"/>
      <c r="EUV43" s="50"/>
      <c r="EUW43" s="50"/>
      <c r="EUX43" s="50"/>
      <c r="EUY43" s="50"/>
      <c r="EUZ43" s="50"/>
      <c r="EVA43" s="50"/>
      <c r="EVB43" s="50"/>
      <c r="EVC43" s="50"/>
      <c r="EVD43" s="50"/>
      <c r="EVE43" s="50"/>
      <c r="EVF43" s="50"/>
      <c r="EVG43" s="50"/>
      <c r="EVH43" s="50"/>
      <c r="EVI43" s="50"/>
      <c r="EVJ43" s="50"/>
      <c r="EVK43" s="50"/>
      <c r="EVL43" s="50"/>
      <c r="EVM43" s="50"/>
      <c r="EVN43" s="50"/>
      <c r="EVO43" s="50"/>
      <c r="EVP43" s="50"/>
      <c r="EVQ43" s="50"/>
      <c r="EVR43" s="50"/>
      <c r="EVS43" s="50"/>
      <c r="EVT43" s="50"/>
      <c r="EVU43" s="50"/>
      <c r="EVV43" s="50"/>
      <c r="EVW43" s="50"/>
      <c r="EVX43" s="50"/>
      <c r="EVY43" s="50"/>
      <c r="EVZ43" s="50"/>
      <c r="EWA43" s="50"/>
      <c r="EWB43" s="50"/>
      <c r="EWC43" s="50"/>
      <c r="EWD43" s="50"/>
      <c r="EWE43" s="50"/>
      <c r="EWF43" s="50"/>
      <c r="EWG43" s="50"/>
      <c r="EWH43" s="50"/>
      <c r="EWI43" s="50"/>
      <c r="EWJ43" s="50"/>
      <c r="EWK43" s="50"/>
      <c r="EWL43" s="50"/>
      <c r="EWM43" s="50"/>
      <c r="EWN43" s="50"/>
      <c r="EWO43" s="50"/>
      <c r="EWP43" s="50"/>
      <c r="EWQ43" s="50"/>
      <c r="EWR43" s="50"/>
      <c r="EWS43" s="50"/>
      <c r="EWT43" s="50"/>
      <c r="EWU43" s="50"/>
      <c r="EWV43" s="50"/>
      <c r="EWW43" s="50"/>
      <c r="EWX43" s="50"/>
      <c r="EWY43" s="50"/>
      <c r="EWZ43" s="50"/>
      <c r="EXA43" s="50"/>
      <c r="EXB43" s="50"/>
      <c r="EXC43" s="50"/>
      <c r="EXD43" s="50"/>
      <c r="EXE43" s="50"/>
      <c r="EXF43" s="50"/>
      <c r="EXG43" s="50"/>
      <c r="EXH43" s="50"/>
      <c r="EXI43" s="50"/>
      <c r="EXJ43" s="50"/>
      <c r="EXK43" s="50"/>
      <c r="EXL43" s="50"/>
      <c r="EXM43" s="50"/>
      <c r="EXN43" s="50"/>
      <c r="EXO43" s="50"/>
      <c r="EXP43" s="50"/>
      <c r="EXQ43" s="50"/>
      <c r="EXR43" s="50"/>
      <c r="EXS43" s="50"/>
      <c r="EXT43" s="50"/>
      <c r="EXU43" s="50"/>
      <c r="EXV43" s="50"/>
      <c r="EXW43" s="50"/>
      <c r="EXX43" s="50"/>
      <c r="EXY43" s="50"/>
      <c r="EXZ43" s="50"/>
      <c r="EYA43" s="50"/>
      <c r="EYB43" s="50"/>
      <c r="EYC43" s="50"/>
      <c r="EYD43" s="50"/>
      <c r="EYE43" s="50"/>
      <c r="EYF43" s="50"/>
      <c r="EYG43" s="50"/>
      <c r="EYH43" s="50"/>
      <c r="EYI43" s="50"/>
      <c r="EYJ43" s="50"/>
      <c r="EYK43" s="50"/>
      <c r="EYL43" s="50"/>
      <c r="EYM43" s="50"/>
      <c r="EYN43" s="50"/>
      <c r="EYO43" s="50"/>
      <c r="EYP43" s="50"/>
      <c r="EYQ43" s="50"/>
      <c r="EYR43" s="50"/>
      <c r="EYS43" s="50"/>
      <c r="EYT43" s="50"/>
      <c r="EYU43" s="50"/>
      <c r="EYV43" s="50"/>
      <c r="EYW43" s="50"/>
      <c r="EYX43" s="50"/>
      <c r="EYY43" s="50"/>
      <c r="EYZ43" s="50"/>
      <c r="EZA43" s="50"/>
      <c r="EZB43" s="50"/>
      <c r="EZC43" s="50"/>
      <c r="EZD43" s="50"/>
      <c r="EZE43" s="50"/>
      <c r="EZF43" s="50"/>
      <c r="EZG43" s="50"/>
      <c r="EZH43" s="50"/>
      <c r="EZI43" s="50"/>
      <c r="EZJ43" s="50"/>
      <c r="EZK43" s="50"/>
      <c r="EZL43" s="50"/>
      <c r="EZM43" s="50"/>
      <c r="EZN43" s="50"/>
      <c r="EZO43" s="50"/>
      <c r="EZP43" s="50"/>
      <c r="EZQ43" s="50"/>
      <c r="EZR43" s="50"/>
      <c r="EZS43" s="50"/>
      <c r="EZT43" s="50"/>
      <c r="EZU43" s="50"/>
      <c r="EZV43" s="50"/>
      <c r="EZW43" s="50"/>
      <c r="EZX43" s="50"/>
      <c r="EZY43" s="50"/>
      <c r="EZZ43" s="50"/>
      <c r="FAA43" s="50"/>
      <c r="FAB43" s="50"/>
      <c r="FAC43" s="50"/>
      <c r="FAD43" s="50"/>
      <c r="FAE43" s="50"/>
      <c r="FAF43" s="50"/>
      <c r="FAG43" s="50"/>
      <c r="FAH43" s="50"/>
      <c r="FAI43" s="50"/>
      <c r="FAJ43" s="50"/>
      <c r="FAK43" s="50"/>
      <c r="FAL43" s="50"/>
      <c r="FAM43" s="50"/>
      <c r="FAN43" s="50"/>
      <c r="FAO43" s="50"/>
      <c r="FAP43" s="50"/>
      <c r="FAQ43" s="50"/>
      <c r="FAR43" s="50"/>
      <c r="FAS43" s="50"/>
      <c r="FAT43" s="50"/>
      <c r="FAU43" s="50"/>
      <c r="FAV43" s="50"/>
      <c r="FAW43" s="50"/>
      <c r="FAX43" s="50"/>
      <c r="FAY43" s="50"/>
      <c r="FAZ43" s="50"/>
      <c r="FBA43" s="50"/>
      <c r="FBB43" s="50"/>
      <c r="FBC43" s="50"/>
      <c r="FBD43" s="50"/>
      <c r="FBE43" s="50"/>
      <c r="FBF43" s="50"/>
      <c r="FBG43" s="50"/>
      <c r="FBH43" s="50"/>
      <c r="FBI43" s="50"/>
      <c r="FBJ43" s="50"/>
      <c r="FBK43" s="50"/>
      <c r="FBL43" s="50"/>
      <c r="FBM43" s="50"/>
      <c r="FBN43" s="50"/>
      <c r="FBO43" s="50"/>
      <c r="FBP43" s="50"/>
      <c r="FBQ43" s="50"/>
      <c r="FBR43" s="50"/>
      <c r="FBS43" s="50"/>
      <c r="FBT43" s="50"/>
      <c r="FBU43" s="50"/>
      <c r="FBV43" s="50"/>
      <c r="FBW43" s="50"/>
      <c r="FBX43" s="50"/>
      <c r="FBY43" s="50"/>
      <c r="FBZ43" s="50"/>
      <c r="FCA43" s="50"/>
      <c r="FCB43" s="50"/>
      <c r="FCC43" s="50"/>
      <c r="FCD43" s="50"/>
      <c r="FCE43" s="50"/>
      <c r="FCF43" s="50"/>
      <c r="FCG43" s="50"/>
      <c r="FCH43" s="50"/>
      <c r="FCI43" s="50"/>
      <c r="FCJ43" s="50"/>
      <c r="FCK43" s="50"/>
      <c r="FCL43" s="50"/>
      <c r="FCM43" s="50"/>
      <c r="FCN43" s="50"/>
      <c r="FCO43" s="50"/>
      <c r="FCP43" s="50"/>
      <c r="FCQ43" s="50"/>
      <c r="FCR43" s="50"/>
      <c r="FCS43" s="50"/>
      <c r="FCT43" s="50"/>
      <c r="FCU43" s="50"/>
      <c r="FCV43" s="50"/>
      <c r="FCW43" s="50"/>
      <c r="FCX43" s="50"/>
      <c r="FCY43" s="50"/>
      <c r="FCZ43" s="50"/>
      <c r="FDA43" s="50"/>
      <c r="FDB43" s="50"/>
      <c r="FDC43" s="50"/>
      <c r="FDD43" s="50"/>
      <c r="FDE43" s="50"/>
      <c r="FDF43" s="50"/>
      <c r="FDG43" s="50"/>
      <c r="FDH43" s="50"/>
      <c r="FDI43" s="50"/>
      <c r="FDJ43" s="50"/>
      <c r="FDK43" s="50"/>
      <c r="FDL43" s="50"/>
      <c r="FDM43" s="50"/>
      <c r="FDN43" s="50"/>
      <c r="FDO43" s="50"/>
      <c r="FDP43" s="50"/>
      <c r="FDQ43" s="50"/>
      <c r="FDR43" s="50"/>
      <c r="FDS43" s="50"/>
      <c r="FDT43" s="50"/>
      <c r="FDU43" s="50"/>
      <c r="FDV43" s="50"/>
      <c r="FDW43" s="50"/>
      <c r="FDX43" s="50"/>
      <c r="FDY43" s="50"/>
      <c r="FDZ43" s="50"/>
      <c r="FEA43" s="50"/>
      <c r="FEB43" s="50"/>
      <c r="FEC43" s="50"/>
      <c r="FED43" s="50"/>
      <c r="FEE43" s="50"/>
      <c r="FEF43" s="50"/>
      <c r="FEG43" s="50"/>
      <c r="FEH43" s="50"/>
      <c r="FEI43" s="50"/>
      <c r="FEJ43" s="50"/>
      <c r="FEK43" s="50"/>
      <c r="FEL43" s="50"/>
      <c r="FEM43" s="50"/>
      <c r="FEN43" s="50"/>
      <c r="FEO43" s="50"/>
      <c r="FEP43" s="50"/>
      <c r="FEQ43" s="50"/>
      <c r="FER43" s="50"/>
      <c r="FES43" s="50"/>
      <c r="FET43" s="50"/>
      <c r="FEU43" s="50"/>
      <c r="FEV43" s="50"/>
      <c r="FEW43" s="50"/>
      <c r="FEX43" s="50"/>
      <c r="FEY43" s="50"/>
      <c r="FEZ43" s="50"/>
      <c r="FFA43" s="50"/>
      <c r="FFB43" s="50"/>
      <c r="FFC43" s="50"/>
      <c r="FFD43" s="50"/>
      <c r="FFE43" s="50"/>
      <c r="FFF43" s="50"/>
      <c r="FFG43" s="50"/>
      <c r="FFH43" s="50"/>
      <c r="FFI43" s="50"/>
      <c r="FFJ43" s="50"/>
      <c r="FFK43" s="50"/>
      <c r="FFL43" s="50"/>
      <c r="FFM43" s="50"/>
      <c r="FFN43" s="50"/>
      <c r="FFO43" s="50"/>
      <c r="FFP43" s="50"/>
      <c r="FFQ43" s="50"/>
      <c r="FFR43" s="50"/>
      <c r="FFS43" s="50"/>
      <c r="FFT43" s="50"/>
      <c r="FFU43" s="50"/>
      <c r="FFV43" s="50"/>
      <c r="FFW43" s="50"/>
      <c r="FFX43" s="50"/>
      <c r="FFY43" s="50"/>
      <c r="FFZ43" s="50"/>
      <c r="FGA43" s="50"/>
      <c r="FGB43" s="50"/>
      <c r="FGC43" s="50"/>
      <c r="FGD43" s="50"/>
      <c r="FGE43" s="50"/>
      <c r="FGF43" s="50"/>
      <c r="FGG43" s="50"/>
      <c r="FGH43" s="50"/>
      <c r="FGI43" s="50"/>
      <c r="FGJ43" s="50"/>
      <c r="FGK43" s="50"/>
      <c r="FGL43" s="50"/>
      <c r="FGM43" s="50"/>
      <c r="FGN43" s="50"/>
      <c r="FGO43" s="50"/>
      <c r="FGP43" s="50"/>
      <c r="FGQ43" s="50"/>
      <c r="FGR43" s="50"/>
      <c r="FGS43" s="50"/>
      <c r="FGT43" s="50"/>
      <c r="FGU43" s="50"/>
      <c r="FGV43" s="50"/>
      <c r="FGW43" s="50"/>
      <c r="FGX43" s="50"/>
      <c r="FGY43" s="50"/>
      <c r="FGZ43" s="50"/>
      <c r="FHA43" s="50"/>
      <c r="FHB43" s="50"/>
      <c r="FHC43" s="50"/>
      <c r="FHD43" s="50"/>
      <c r="FHE43" s="50"/>
      <c r="FHF43" s="50"/>
      <c r="FHG43" s="50"/>
      <c r="FHH43" s="50"/>
      <c r="FHI43" s="50"/>
      <c r="FHJ43" s="50"/>
      <c r="FHK43" s="50"/>
      <c r="FHL43" s="50"/>
      <c r="FHM43" s="50"/>
      <c r="FHN43" s="50"/>
      <c r="FHO43" s="50"/>
      <c r="FHP43" s="50"/>
      <c r="FHQ43" s="50"/>
      <c r="FHR43" s="50"/>
      <c r="FHS43" s="50"/>
      <c r="FHT43" s="50"/>
      <c r="FHU43" s="50"/>
      <c r="FHV43" s="50"/>
      <c r="FHW43" s="50"/>
      <c r="FHX43" s="50"/>
      <c r="FHY43" s="50"/>
      <c r="FHZ43" s="50"/>
      <c r="FIA43" s="50"/>
      <c r="FIB43" s="50"/>
      <c r="FIC43" s="50"/>
      <c r="FID43" s="50"/>
      <c r="FIE43" s="50"/>
      <c r="FIF43" s="50"/>
      <c r="FIG43" s="50"/>
      <c r="FIH43" s="50"/>
      <c r="FII43" s="50"/>
      <c r="FIJ43" s="50"/>
      <c r="FIK43" s="50"/>
      <c r="FIL43" s="50"/>
      <c r="FIM43" s="50"/>
      <c r="FIN43" s="50"/>
      <c r="FIO43" s="50"/>
      <c r="FIP43" s="50"/>
      <c r="FIQ43" s="50"/>
      <c r="FIR43" s="50"/>
      <c r="FIS43" s="50"/>
      <c r="FIT43" s="50"/>
      <c r="FIU43" s="50"/>
      <c r="FIV43" s="50"/>
      <c r="FIW43" s="50"/>
      <c r="FIX43" s="50"/>
      <c r="FIY43" s="50"/>
      <c r="FIZ43" s="50"/>
      <c r="FJA43" s="50"/>
      <c r="FJB43" s="50"/>
      <c r="FJC43" s="50"/>
      <c r="FJD43" s="50"/>
      <c r="FJE43" s="50"/>
      <c r="FJF43" s="50"/>
      <c r="FJG43" s="50"/>
      <c r="FJH43" s="50"/>
      <c r="FJI43" s="50"/>
      <c r="FJJ43" s="50"/>
      <c r="FJK43" s="50"/>
      <c r="FJL43" s="50"/>
      <c r="FJM43" s="50"/>
      <c r="FJN43" s="50"/>
      <c r="FJO43" s="50"/>
      <c r="FJP43" s="50"/>
      <c r="FJQ43" s="50"/>
      <c r="FJR43" s="50"/>
      <c r="FJS43" s="50"/>
      <c r="FJT43" s="50"/>
      <c r="FJU43" s="50"/>
      <c r="FJV43" s="50"/>
      <c r="FJW43" s="50"/>
      <c r="FJX43" s="50"/>
      <c r="FJY43" s="50"/>
      <c r="FJZ43" s="50"/>
      <c r="FKA43" s="50"/>
      <c r="FKB43" s="50"/>
      <c r="FKC43" s="50"/>
      <c r="FKD43" s="50"/>
      <c r="FKE43" s="50"/>
      <c r="FKF43" s="50"/>
      <c r="FKG43" s="50"/>
      <c r="FKH43" s="50"/>
      <c r="FKI43" s="50"/>
      <c r="FKJ43" s="50"/>
      <c r="FKK43" s="50"/>
      <c r="FKL43" s="50"/>
      <c r="FKM43" s="50"/>
      <c r="FKN43" s="50"/>
      <c r="FKO43" s="50"/>
      <c r="FKP43" s="50"/>
      <c r="FKQ43" s="50"/>
      <c r="FKR43" s="50"/>
      <c r="FKS43" s="50"/>
      <c r="FKT43" s="50"/>
      <c r="FKU43" s="50"/>
      <c r="FKV43" s="50"/>
      <c r="FKW43" s="50"/>
      <c r="FKX43" s="50"/>
      <c r="FKY43" s="50"/>
      <c r="FKZ43" s="50"/>
      <c r="FLA43" s="50"/>
      <c r="FLB43" s="50"/>
      <c r="FLC43" s="50"/>
      <c r="FLD43" s="50"/>
      <c r="FLE43" s="50"/>
      <c r="FLF43" s="50"/>
      <c r="FLG43" s="50"/>
      <c r="FLH43" s="50"/>
      <c r="FLI43" s="50"/>
      <c r="FLJ43" s="50"/>
      <c r="FLK43" s="50"/>
      <c r="FLL43" s="50"/>
      <c r="FLM43" s="50"/>
      <c r="FLN43" s="50"/>
      <c r="FLO43" s="50"/>
      <c r="FLP43" s="50"/>
      <c r="FLQ43" s="50"/>
      <c r="FLR43" s="50"/>
      <c r="FLS43" s="50"/>
      <c r="FLT43" s="50"/>
      <c r="FLU43" s="50"/>
      <c r="FLV43" s="50"/>
      <c r="FLW43" s="50"/>
      <c r="FLX43" s="50"/>
      <c r="FLY43" s="50"/>
      <c r="FLZ43" s="50"/>
      <c r="FMA43" s="50"/>
      <c r="FMB43" s="50"/>
      <c r="FMC43" s="50"/>
      <c r="FMD43" s="50"/>
      <c r="FME43" s="50"/>
      <c r="FMF43" s="50"/>
      <c r="FMG43" s="50"/>
      <c r="FMH43" s="50"/>
      <c r="FMI43" s="50"/>
      <c r="FMJ43" s="50"/>
      <c r="FMK43" s="50"/>
      <c r="FML43" s="50"/>
      <c r="FMM43" s="50"/>
      <c r="FMN43" s="50"/>
      <c r="FMO43" s="50"/>
      <c r="FMP43" s="50"/>
      <c r="FMQ43" s="50"/>
      <c r="FMR43" s="50"/>
      <c r="FMS43" s="50"/>
      <c r="FMT43" s="50"/>
      <c r="FMU43" s="50"/>
      <c r="FMV43" s="50"/>
      <c r="FMW43" s="50"/>
      <c r="FMX43" s="50"/>
      <c r="FMY43" s="50"/>
      <c r="FMZ43" s="50"/>
      <c r="FNA43" s="50"/>
      <c r="FNB43" s="50"/>
      <c r="FNC43" s="50"/>
      <c r="FND43" s="50"/>
      <c r="FNE43" s="50"/>
      <c r="FNF43" s="50"/>
      <c r="FNG43" s="50"/>
      <c r="FNH43" s="50"/>
      <c r="FNI43" s="50"/>
      <c r="FNJ43" s="50"/>
      <c r="FNK43" s="50"/>
      <c r="FNL43" s="50"/>
      <c r="FNM43" s="50"/>
      <c r="FNN43" s="50"/>
      <c r="FNO43" s="50"/>
      <c r="FNP43" s="50"/>
      <c r="FNQ43" s="50"/>
      <c r="FNR43" s="50"/>
      <c r="FNS43" s="50"/>
      <c r="FNT43" s="50"/>
      <c r="FNU43" s="50"/>
      <c r="FNV43" s="50"/>
      <c r="FNW43" s="50"/>
      <c r="FNX43" s="50"/>
      <c r="FNY43" s="50"/>
      <c r="FNZ43" s="50"/>
      <c r="FOA43" s="50"/>
      <c r="FOB43" s="50"/>
      <c r="FOC43" s="50"/>
      <c r="FOD43" s="50"/>
      <c r="FOE43" s="50"/>
      <c r="FOF43" s="50"/>
      <c r="FOG43" s="50"/>
      <c r="FOH43" s="50"/>
      <c r="FOI43" s="50"/>
      <c r="FOJ43" s="50"/>
      <c r="FOK43" s="50"/>
      <c r="FOL43" s="50"/>
      <c r="FOM43" s="50"/>
      <c r="FON43" s="50"/>
      <c r="FOO43" s="50"/>
      <c r="FOP43" s="50"/>
      <c r="FOQ43" s="50"/>
      <c r="FOR43" s="50"/>
      <c r="FOS43" s="50"/>
      <c r="FOT43" s="50"/>
      <c r="FOU43" s="50"/>
      <c r="FOV43" s="50"/>
      <c r="FOW43" s="50"/>
      <c r="FOX43" s="50"/>
      <c r="FOY43" s="50"/>
      <c r="FOZ43" s="50"/>
      <c r="FPA43" s="50"/>
      <c r="FPB43" s="50"/>
      <c r="FPC43" s="50"/>
      <c r="FPD43" s="50"/>
      <c r="FPE43" s="50"/>
      <c r="FPF43" s="50"/>
      <c r="FPG43" s="50"/>
      <c r="FPH43" s="50"/>
      <c r="FPI43" s="50"/>
      <c r="FPJ43" s="50"/>
      <c r="FPK43" s="50"/>
      <c r="FPL43" s="50"/>
      <c r="FPM43" s="50"/>
      <c r="FPN43" s="50"/>
      <c r="FPO43" s="50"/>
      <c r="FPP43" s="50"/>
      <c r="FPQ43" s="50"/>
      <c r="FPR43" s="50"/>
      <c r="FPS43" s="50"/>
      <c r="FPT43" s="50"/>
      <c r="FPU43" s="50"/>
      <c r="FPV43" s="50"/>
      <c r="FPW43" s="50"/>
      <c r="FPX43" s="50"/>
      <c r="FPY43" s="50"/>
      <c r="FPZ43" s="50"/>
      <c r="FQA43" s="50"/>
      <c r="FQB43" s="50"/>
      <c r="FQC43" s="50"/>
      <c r="FQD43" s="50"/>
      <c r="FQE43" s="50"/>
      <c r="FQF43" s="50"/>
      <c r="FQG43" s="50"/>
      <c r="FQH43" s="50"/>
      <c r="FQI43" s="50"/>
      <c r="FQJ43" s="50"/>
      <c r="FQK43" s="50"/>
      <c r="FQL43" s="50"/>
      <c r="FQM43" s="50"/>
      <c r="FQN43" s="50"/>
      <c r="FQO43" s="50"/>
      <c r="FQP43" s="50"/>
      <c r="FQQ43" s="50"/>
      <c r="FQR43" s="50"/>
      <c r="FQS43" s="50"/>
      <c r="FQT43" s="50"/>
      <c r="FQU43" s="50"/>
      <c r="FQV43" s="50"/>
      <c r="FQW43" s="50"/>
      <c r="FQX43" s="50"/>
      <c r="FQY43" s="50"/>
      <c r="FQZ43" s="50"/>
      <c r="FRA43" s="50"/>
      <c r="FRB43" s="50"/>
      <c r="FRC43" s="50"/>
      <c r="FRD43" s="50"/>
      <c r="FRE43" s="50"/>
      <c r="FRF43" s="50"/>
      <c r="FRG43" s="50"/>
      <c r="FRH43" s="50"/>
      <c r="FRI43" s="50"/>
      <c r="FRJ43" s="50"/>
      <c r="FRK43" s="50"/>
      <c r="FRL43" s="50"/>
      <c r="FRM43" s="50"/>
      <c r="FRN43" s="50"/>
      <c r="FRO43" s="50"/>
      <c r="FRP43" s="50"/>
      <c r="FRQ43" s="50"/>
      <c r="FRR43" s="50"/>
      <c r="FRS43" s="50"/>
      <c r="FRT43" s="50"/>
      <c r="FRU43" s="50"/>
      <c r="FRV43" s="50"/>
      <c r="FRW43" s="50"/>
      <c r="FRX43" s="50"/>
      <c r="FRY43" s="50"/>
      <c r="FRZ43" s="50"/>
      <c r="FSA43" s="50"/>
      <c r="FSB43" s="50"/>
      <c r="FSC43" s="50"/>
      <c r="FSD43" s="50"/>
      <c r="FSE43" s="50"/>
      <c r="FSF43" s="50"/>
      <c r="FSG43" s="50"/>
      <c r="FSH43" s="50"/>
      <c r="FSI43" s="50"/>
      <c r="FSJ43" s="50"/>
      <c r="FSK43" s="50"/>
      <c r="FSL43" s="50"/>
      <c r="FSM43" s="50"/>
      <c r="FSN43" s="50"/>
      <c r="FSO43" s="50"/>
      <c r="FSP43" s="50"/>
      <c r="FSQ43" s="50"/>
      <c r="FSR43" s="50"/>
      <c r="FSS43" s="50"/>
      <c r="FST43" s="50"/>
      <c r="FSU43" s="50"/>
      <c r="FSV43" s="50"/>
      <c r="FSW43" s="50"/>
      <c r="FSX43" s="50"/>
      <c r="FSY43" s="50"/>
      <c r="FSZ43" s="50"/>
      <c r="FTA43" s="50"/>
      <c r="FTB43" s="50"/>
      <c r="FTC43" s="50"/>
      <c r="FTD43" s="50"/>
      <c r="FTE43" s="50"/>
      <c r="FTF43" s="50"/>
      <c r="FTG43" s="50"/>
      <c r="FTH43" s="50"/>
      <c r="FTI43" s="50"/>
      <c r="FTJ43" s="50"/>
      <c r="FTK43" s="50"/>
      <c r="FTL43" s="50"/>
      <c r="FTM43" s="50"/>
      <c r="FTN43" s="50"/>
      <c r="FTO43" s="50"/>
      <c r="FTP43" s="50"/>
      <c r="FTQ43" s="50"/>
      <c r="FTR43" s="50"/>
      <c r="FTS43" s="50"/>
      <c r="FTT43" s="50"/>
      <c r="FTU43" s="50"/>
      <c r="FTV43" s="50"/>
      <c r="FTW43" s="50"/>
      <c r="FTX43" s="50"/>
      <c r="FTY43" s="50"/>
      <c r="FTZ43" s="50"/>
      <c r="FUA43" s="50"/>
      <c r="FUB43" s="50"/>
      <c r="FUC43" s="50"/>
      <c r="FUD43" s="50"/>
      <c r="FUE43" s="50"/>
      <c r="FUF43" s="50"/>
      <c r="FUG43" s="50"/>
      <c r="FUH43" s="50"/>
      <c r="FUI43" s="50"/>
      <c r="FUJ43" s="50"/>
      <c r="FUK43" s="50"/>
      <c r="FUL43" s="50"/>
      <c r="FUM43" s="50"/>
      <c r="FUN43" s="50"/>
      <c r="FUO43" s="50"/>
      <c r="FUP43" s="50"/>
      <c r="FUQ43" s="50"/>
      <c r="FUR43" s="50"/>
      <c r="FUS43" s="50"/>
      <c r="FUT43" s="50"/>
      <c r="FUU43" s="50"/>
      <c r="FUV43" s="50"/>
      <c r="FUW43" s="50"/>
      <c r="FUX43" s="50"/>
      <c r="FUY43" s="50"/>
      <c r="FUZ43" s="50"/>
      <c r="FVA43" s="50"/>
      <c r="FVB43" s="50"/>
      <c r="FVC43" s="50"/>
      <c r="FVD43" s="50"/>
      <c r="FVE43" s="50"/>
      <c r="FVF43" s="50"/>
      <c r="FVG43" s="50"/>
      <c r="FVH43" s="50"/>
      <c r="FVI43" s="50"/>
      <c r="FVJ43" s="50"/>
      <c r="FVK43" s="50"/>
      <c r="FVL43" s="50"/>
      <c r="FVM43" s="50"/>
      <c r="FVN43" s="50"/>
      <c r="FVO43" s="50"/>
      <c r="FVP43" s="50"/>
      <c r="FVQ43" s="50"/>
      <c r="FVR43" s="50"/>
      <c r="FVS43" s="50"/>
      <c r="FVT43" s="50"/>
      <c r="FVU43" s="50"/>
      <c r="FVV43" s="50"/>
      <c r="FVW43" s="50"/>
      <c r="FVX43" s="50"/>
      <c r="FVY43" s="50"/>
      <c r="FVZ43" s="50"/>
      <c r="FWA43" s="50"/>
      <c r="FWB43" s="50"/>
      <c r="FWC43" s="50"/>
      <c r="FWD43" s="50"/>
      <c r="FWE43" s="50"/>
      <c r="FWF43" s="50"/>
      <c r="FWG43" s="50"/>
      <c r="FWH43" s="50"/>
      <c r="FWI43" s="50"/>
      <c r="FWJ43" s="50"/>
      <c r="FWK43" s="50"/>
      <c r="FWL43" s="50"/>
      <c r="FWM43" s="50"/>
      <c r="FWN43" s="50"/>
      <c r="FWO43" s="50"/>
      <c r="FWP43" s="50"/>
      <c r="FWQ43" s="50"/>
      <c r="FWR43" s="50"/>
      <c r="FWS43" s="50"/>
      <c r="FWT43" s="50"/>
      <c r="FWU43" s="50"/>
      <c r="FWV43" s="50"/>
      <c r="FWW43" s="50"/>
      <c r="FWX43" s="50"/>
      <c r="FWY43" s="50"/>
      <c r="FWZ43" s="50"/>
      <c r="FXA43" s="50"/>
      <c r="FXB43" s="50"/>
      <c r="FXC43" s="50"/>
      <c r="FXD43" s="50"/>
      <c r="FXE43" s="50"/>
      <c r="FXF43" s="50"/>
      <c r="FXG43" s="50"/>
      <c r="FXH43" s="50"/>
      <c r="FXI43" s="50"/>
      <c r="FXJ43" s="50"/>
      <c r="FXK43" s="50"/>
      <c r="FXL43" s="50"/>
      <c r="FXM43" s="50"/>
      <c r="FXN43" s="50"/>
      <c r="FXO43" s="50"/>
      <c r="FXP43" s="50"/>
      <c r="FXQ43" s="50"/>
      <c r="FXR43" s="50"/>
      <c r="FXS43" s="50"/>
      <c r="FXT43" s="50"/>
      <c r="FXU43" s="50"/>
      <c r="FXV43" s="50"/>
      <c r="FXW43" s="50"/>
      <c r="FXX43" s="50"/>
      <c r="FXY43" s="50"/>
      <c r="FXZ43" s="50"/>
      <c r="FYA43" s="50"/>
      <c r="FYB43" s="50"/>
      <c r="FYC43" s="50"/>
      <c r="FYD43" s="50"/>
      <c r="FYE43" s="50"/>
      <c r="FYF43" s="50"/>
      <c r="FYG43" s="50"/>
      <c r="FYH43" s="50"/>
      <c r="FYI43" s="50"/>
      <c r="FYJ43" s="50"/>
      <c r="FYK43" s="50"/>
      <c r="FYL43" s="50"/>
      <c r="FYM43" s="50"/>
      <c r="FYN43" s="50"/>
      <c r="FYO43" s="50"/>
      <c r="FYP43" s="50"/>
      <c r="FYQ43" s="50"/>
      <c r="FYR43" s="50"/>
      <c r="FYS43" s="50"/>
      <c r="FYT43" s="50"/>
      <c r="FYU43" s="50"/>
      <c r="FYV43" s="50"/>
      <c r="FYW43" s="50"/>
      <c r="FYX43" s="50"/>
      <c r="FYY43" s="50"/>
      <c r="FYZ43" s="50"/>
      <c r="FZA43" s="50"/>
      <c r="FZB43" s="50"/>
      <c r="FZC43" s="50"/>
      <c r="FZD43" s="50"/>
      <c r="FZE43" s="50"/>
      <c r="FZF43" s="50"/>
      <c r="FZG43" s="50"/>
      <c r="FZH43" s="50"/>
      <c r="FZI43" s="50"/>
      <c r="FZJ43" s="50"/>
      <c r="FZK43" s="50"/>
      <c r="FZL43" s="50"/>
      <c r="FZM43" s="50"/>
      <c r="FZN43" s="50"/>
      <c r="FZO43" s="50"/>
      <c r="FZP43" s="50"/>
      <c r="FZQ43" s="50"/>
      <c r="FZR43" s="50"/>
      <c r="FZS43" s="50"/>
      <c r="FZT43" s="50"/>
      <c r="FZU43" s="50"/>
      <c r="FZV43" s="50"/>
      <c r="FZW43" s="50"/>
      <c r="FZX43" s="50"/>
      <c r="FZY43" s="50"/>
      <c r="FZZ43" s="50"/>
      <c r="GAA43" s="50"/>
      <c r="GAB43" s="50"/>
      <c r="GAC43" s="50"/>
      <c r="GAD43" s="50"/>
      <c r="GAE43" s="50"/>
      <c r="GAF43" s="50"/>
      <c r="GAG43" s="50"/>
      <c r="GAH43" s="50"/>
      <c r="GAI43" s="50"/>
      <c r="GAJ43" s="50"/>
      <c r="GAK43" s="50"/>
      <c r="GAL43" s="50"/>
      <c r="GAM43" s="50"/>
      <c r="GAN43" s="50"/>
      <c r="GAO43" s="50"/>
      <c r="GAP43" s="50"/>
      <c r="GAQ43" s="50"/>
      <c r="GAR43" s="50"/>
      <c r="GAS43" s="50"/>
      <c r="GAT43" s="50"/>
      <c r="GAU43" s="50"/>
      <c r="GAV43" s="50"/>
      <c r="GAW43" s="50"/>
      <c r="GAX43" s="50"/>
      <c r="GAY43" s="50"/>
      <c r="GAZ43" s="50"/>
      <c r="GBA43" s="50"/>
      <c r="GBB43" s="50"/>
      <c r="GBC43" s="50"/>
      <c r="GBD43" s="50"/>
      <c r="GBE43" s="50"/>
      <c r="GBF43" s="50"/>
      <c r="GBG43" s="50"/>
      <c r="GBH43" s="50"/>
      <c r="GBI43" s="50"/>
      <c r="GBJ43" s="50"/>
      <c r="GBK43" s="50"/>
      <c r="GBL43" s="50"/>
      <c r="GBM43" s="50"/>
      <c r="GBN43" s="50"/>
      <c r="GBO43" s="50"/>
      <c r="GBP43" s="50"/>
      <c r="GBQ43" s="50"/>
      <c r="GBR43" s="50"/>
      <c r="GBS43" s="50"/>
      <c r="GBT43" s="50"/>
      <c r="GBU43" s="50"/>
      <c r="GBV43" s="50"/>
      <c r="GBW43" s="50"/>
      <c r="GBX43" s="50"/>
      <c r="GBY43" s="50"/>
      <c r="GBZ43" s="50"/>
      <c r="GCA43" s="50"/>
      <c r="GCB43" s="50"/>
      <c r="GCC43" s="50"/>
      <c r="GCD43" s="50"/>
      <c r="GCE43" s="50"/>
      <c r="GCF43" s="50"/>
      <c r="GCG43" s="50"/>
      <c r="GCH43" s="50"/>
      <c r="GCI43" s="50"/>
      <c r="GCJ43" s="50"/>
      <c r="GCK43" s="50"/>
      <c r="GCL43" s="50"/>
      <c r="GCM43" s="50"/>
      <c r="GCN43" s="50"/>
      <c r="GCO43" s="50"/>
      <c r="GCP43" s="50"/>
      <c r="GCQ43" s="50"/>
      <c r="GCR43" s="50"/>
      <c r="GCS43" s="50"/>
      <c r="GCT43" s="50"/>
      <c r="GCU43" s="50"/>
      <c r="GCV43" s="50"/>
      <c r="GCW43" s="50"/>
      <c r="GCX43" s="50"/>
      <c r="GCY43" s="50"/>
      <c r="GCZ43" s="50"/>
      <c r="GDA43" s="50"/>
      <c r="GDB43" s="50"/>
      <c r="GDC43" s="50"/>
      <c r="GDD43" s="50"/>
      <c r="GDE43" s="50"/>
      <c r="GDF43" s="50"/>
      <c r="GDG43" s="50"/>
      <c r="GDH43" s="50"/>
      <c r="GDI43" s="50"/>
      <c r="GDJ43" s="50"/>
      <c r="GDK43" s="50"/>
      <c r="GDL43" s="50"/>
      <c r="GDM43" s="50"/>
      <c r="GDN43" s="50"/>
      <c r="GDO43" s="50"/>
      <c r="GDP43" s="50"/>
      <c r="GDQ43" s="50"/>
      <c r="GDR43" s="50"/>
      <c r="GDS43" s="50"/>
      <c r="GDT43" s="50"/>
      <c r="GDU43" s="50"/>
      <c r="GDV43" s="50"/>
      <c r="GDW43" s="50"/>
      <c r="GDX43" s="50"/>
      <c r="GDY43" s="50"/>
      <c r="GDZ43" s="50"/>
      <c r="GEA43" s="50"/>
      <c r="GEB43" s="50"/>
      <c r="GEC43" s="50"/>
      <c r="GED43" s="50"/>
      <c r="GEE43" s="50"/>
      <c r="GEF43" s="50"/>
      <c r="GEG43" s="50"/>
      <c r="GEH43" s="50"/>
      <c r="GEI43" s="50"/>
      <c r="GEJ43" s="50"/>
      <c r="GEK43" s="50"/>
      <c r="GEL43" s="50"/>
      <c r="GEM43" s="50"/>
      <c r="GEN43" s="50"/>
      <c r="GEO43" s="50"/>
      <c r="GEP43" s="50"/>
      <c r="GEQ43" s="50"/>
      <c r="GER43" s="50"/>
      <c r="GES43" s="50"/>
      <c r="GET43" s="50"/>
      <c r="GEU43" s="50"/>
      <c r="GEV43" s="50"/>
      <c r="GEW43" s="50"/>
      <c r="GEX43" s="50"/>
      <c r="GEY43" s="50"/>
      <c r="GEZ43" s="50"/>
      <c r="GFA43" s="50"/>
      <c r="GFB43" s="50"/>
      <c r="GFC43" s="50"/>
      <c r="GFD43" s="50"/>
      <c r="GFE43" s="50"/>
      <c r="GFF43" s="50"/>
      <c r="GFG43" s="50"/>
      <c r="GFH43" s="50"/>
      <c r="GFI43" s="50"/>
      <c r="GFJ43" s="50"/>
      <c r="GFK43" s="50"/>
      <c r="GFL43" s="50"/>
      <c r="GFM43" s="50"/>
      <c r="GFN43" s="50"/>
      <c r="GFO43" s="50"/>
      <c r="GFP43" s="50"/>
      <c r="GFQ43" s="50"/>
      <c r="GFR43" s="50"/>
      <c r="GFS43" s="50"/>
      <c r="GFT43" s="50"/>
      <c r="GFU43" s="50"/>
      <c r="GFV43" s="50"/>
      <c r="GFW43" s="50"/>
      <c r="GFX43" s="50"/>
      <c r="GFY43" s="50"/>
      <c r="GFZ43" s="50"/>
      <c r="GGA43" s="50"/>
      <c r="GGB43" s="50"/>
      <c r="GGC43" s="50"/>
      <c r="GGD43" s="50"/>
      <c r="GGE43" s="50"/>
      <c r="GGF43" s="50"/>
      <c r="GGG43" s="50"/>
      <c r="GGH43" s="50"/>
      <c r="GGI43" s="50"/>
      <c r="GGJ43" s="50"/>
      <c r="GGK43" s="50"/>
      <c r="GGL43" s="50"/>
      <c r="GGM43" s="50"/>
      <c r="GGN43" s="50"/>
      <c r="GGO43" s="50"/>
      <c r="GGP43" s="50"/>
      <c r="GGQ43" s="50"/>
      <c r="GGR43" s="50"/>
      <c r="GGS43" s="50"/>
      <c r="GGT43" s="50"/>
      <c r="GGU43" s="50"/>
      <c r="GGV43" s="50"/>
      <c r="GGW43" s="50"/>
      <c r="GGX43" s="50"/>
      <c r="GGY43" s="50"/>
      <c r="GGZ43" s="50"/>
      <c r="GHA43" s="50"/>
      <c r="GHB43" s="50"/>
      <c r="GHC43" s="50"/>
      <c r="GHD43" s="50"/>
      <c r="GHE43" s="50"/>
      <c r="GHF43" s="50"/>
      <c r="GHG43" s="50"/>
      <c r="GHH43" s="50"/>
      <c r="GHI43" s="50"/>
      <c r="GHJ43" s="50"/>
      <c r="GHK43" s="50"/>
      <c r="GHL43" s="50"/>
      <c r="GHM43" s="50"/>
      <c r="GHN43" s="50"/>
      <c r="GHO43" s="50"/>
      <c r="GHP43" s="50"/>
      <c r="GHQ43" s="50"/>
      <c r="GHR43" s="50"/>
      <c r="GHS43" s="50"/>
      <c r="GHT43" s="50"/>
      <c r="GHU43" s="50"/>
      <c r="GHV43" s="50"/>
      <c r="GHW43" s="50"/>
      <c r="GHX43" s="50"/>
      <c r="GHY43" s="50"/>
      <c r="GHZ43" s="50"/>
      <c r="GIA43" s="50"/>
      <c r="GIB43" s="50"/>
      <c r="GIC43" s="50"/>
      <c r="GID43" s="50"/>
      <c r="GIE43" s="50"/>
      <c r="GIF43" s="50"/>
      <c r="GIG43" s="50"/>
      <c r="GIH43" s="50"/>
      <c r="GII43" s="50"/>
      <c r="GIJ43" s="50"/>
      <c r="GIK43" s="50"/>
      <c r="GIL43" s="50"/>
      <c r="GIM43" s="50"/>
      <c r="GIN43" s="50"/>
      <c r="GIO43" s="50"/>
      <c r="GIP43" s="50"/>
      <c r="GIQ43" s="50"/>
      <c r="GIR43" s="50"/>
      <c r="GIS43" s="50"/>
      <c r="GIT43" s="50"/>
      <c r="GIU43" s="50"/>
      <c r="GIV43" s="50"/>
      <c r="GIW43" s="50"/>
      <c r="GIX43" s="50"/>
      <c r="GIY43" s="50"/>
      <c r="GIZ43" s="50"/>
      <c r="GJA43" s="50"/>
      <c r="GJB43" s="50"/>
      <c r="GJC43" s="50"/>
      <c r="GJD43" s="50"/>
      <c r="GJE43" s="50"/>
      <c r="GJF43" s="50"/>
      <c r="GJG43" s="50"/>
      <c r="GJH43" s="50"/>
      <c r="GJI43" s="50"/>
      <c r="GJJ43" s="50"/>
      <c r="GJK43" s="50"/>
      <c r="GJL43" s="50"/>
      <c r="GJM43" s="50"/>
      <c r="GJN43" s="50"/>
      <c r="GJO43" s="50"/>
      <c r="GJP43" s="50"/>
      <c r="GJQ43" s="50"/>
      <c r="GJR43" s="50"/>
      <c r="GJS43" s="50"/>
      <c r="GJT43" s="50"/>
      <c r="GJU43" s="50"/>
      <c r="GJV43" s="50"/>
      <c r="GJW43" s="50"/>
      <c r="GJX43" s="50"/>
      <c r="GJY43" s="50"/>
      <c r="GJZ43" s="50"/>
      <c r="GKA43" s="50"/>
      <c r="GKB43" s="50"/>
      <c r="GKC43" s="50"/>
      <c r="GKD43" s="50"/>
      <c r="GKE43" s="50"/>
      <c r="GKF43" s="50"/>
      <c r="GKG43" s="50"/>
      <c r="GKH43" s="50"/>
      <c r="GKI43" s="50"/>
      <c r="GKJ43" s="50"/>
      <c r="GKK43" s="50"/>
      <c r="GKL43" s="50"/>
      <c r="GKM43" s="50"/>
      <c r="GKN43" s="50"/>
      <c r="GKO43" s="50"/>
      <c r="GKP43" s="50"/>
      <c r="GKQ43" s="50"/>
      <c r="GKR43" s="50"/>
      <c r="GKS43" s="50"/>
      <c r="GKT43" s="50"/>
      <c r="GKU43" s="50"/>
      <c r="GKV43" s="50"/>
      <c r="GKW43" s="50"/>
      <c r="GKX43" s="50"/>
      <c r="GKY43" s="50"/>
      <c r="GKZ43" s="50"/>
      <c r="GLA43" s="50"/>
      <c r="GLB43" s="50"/>
      <c r="GLC43" s="50"/>
      <c r="GLD43" s="50"/>
      <c r="GLE43" s="50"/>
      <c r="GLF43" s="50"/>
      <c r="GLG43" s="50"/>
      <c r="GLH43" s="50"/>
      <c r="GLI43" s="50"/>
      <c r="GLJ43" s="50"/>
      <c r="GLK43" s="50"/>
      <c r="GLL43" s="50"/>
      <c r="GLM43" s="50"/>
      <c r="GLN43" s="50"/>
      <c r="GLO43" s="50"/>
      <c r="GLP43" s="50"/>
      <c r="GLQ43" s="50"/>
      <c r="GLR43" s="50"/>
      <c r="GLS43" s="50"/>
      <c r="GLT43" s="50"/>
      <c r="GLU43" s="50"/>
      <c r="GLV43" s="50"/>
      <c r="GLW43" s="50"/>
      <c r="GLX43" s="50"/>
      <c r="GLY43" s="50"/>
      <c r="GLZ43" s="50"/>
      <c r="GMA43" s="50"/>
      <c r="GMB43" s="50"/>
      <c r="GMC43" s="50"/>
      <c r="GMD43" s="50"/>
      <c r="GME43" s="50"/>
      <c r="GMF43" s="50"/>
      <c r="GMG43" s="50"/>
      <c r="GMH43" s="50"/>
      <c r="GMI43" s="50"/>
      <c r="GMJ43" s="50"/>
      <c r="GMK43" s="50"/>
      <c r="GML43" s="50"/>
      <c r="GMM43" s="50"/>
      <c r="GMN43" s="50"/>
      <c r="GMO43" s="50"/>
      <c r="GMP43" s="50"/>
      <c r="GMQ43" s="50"/>
      <c r="GMR43" s="50"/>
      <c r="GMS43" s="50"/>
      <c r="GMT43" s="50"/>
      <c r="GMU43" s="50"/>
      <c r="GMV43" s="50"/>
      <c r="GMW43" s="50"/>
      <c r="GMX43" s="50"/>
      <c r="GMY43" s="50"/>
      <c r="GMZ43" s="50"/>
      <c r="GNA43" s="50"/>
      <c r="GNB43" s="50"/>
      <c r="GNC43" s="50"/>
      <c r="GND43" s="50"/>
      <c r="GNE43" s="50"/>
      <c r="GNF43" s="50"/>
      <c r="GNG43" s="50"/>
      <c r="GNH43" s="50"/>
      <c r="GNI43" s="50"/>
      <c r="GNJ43" s="50"/>
      <c r="GNK43" s="50"/>
      <c r="GNL43" s="50"/>
      <c r="GNM43" s="50"/>
      <c r="GNN43" s="50"/>
      <c r="GNO43" s="50"/>
      <c r="GNP43" s="50"/>
      <c r="GNQ43" s="50"/>
      <c r="GNR43" s="50"/>
      <c r="GNS43" s="50"/>
      <c r="GNT43" s="50"/>
      <c r="GNU43" s="50"/>
      <c r="GNV43" s="50"/>
      <c r="GNW43" s="50"/>
      <c r="GNX43" s="50"/>
      <c r="GNY43" s="50"/>
      <c r="GNZ43" s="50"/>
      <c r="GOA43" s="50"/>
      <c r="GOB43" s="50"/>
      <c r="GOC43" s="50"/>
      <c r="GOD43" s="50"/>
      <c r="GOE43" s="50"/>
      <c r="GOF43" s="50"/>
      <c r="GOG43" s="50"/>
      <c r="GOH43" s="50"/>
      <c r="GOI43" s="50"/>
      <c r="GOJ43" s="50"/>
      <c r="GOK43" s="50"/>
      <c r="GOL43" s="50"/>
      <c r="GOM43" s="50"/>
      <c r="GON43" s="50"/>
      <c r="GOO43" s="50"/>
      <c r="GOP43" s="50"/>
      <c r="GOQ43" s="50"/>
      <c r="GOR43" s="50"/>
      <c r="GOS43" s="50"/>
      <c r="GOT43" s="50"/>
      <c r="GOU43" s="50"/>
      <c r="GOV43" s="50"/>
      <c r="GOW43" s="50"/>
      <c r="GOX43" s="50"/>
      <c r="GOY43" s="50"/>
      <c r="GOZ43" s="50"/>
      <c r="GPA43" s="50"/>
      <c r="GPB43" s="50"/>
      <c r="GPC43" s="50"/>
      <c r="GPD43" s="50"/>
      <c r="GPE43" s="50"/>
      <c r="GPF43" s="50"/>
      <c r="GPG43" s="50"/>
      <c r="GPH43" s="50"/>
      <c r="GPI43" s="50"/>
      <c r="GPJ43" s="50"/>
      <c r="GPK43" s="50"/>
      <c r="GPL43" s="50"/>
      <c r="GPM43" s="50"/>
      <c r="GPN43" s="50"/>
      <c r="GPO43" s="50"/>
      <c r="GPP43" s="50"/>
      <c r="GPQ43" s="50"/>
      <c r="GPR43" s="50"/>
      <c r="GPS43" s="50"/>
      <c r="GPT43" s="50"/>
      <c r="GPU43" s="50"/>
      <c r="GPV43" s="50"/>
      <c r="GPW43" s="50"/>
      <c r="GPX43" s="50"/>
      <c r="GPY43" s="50"/>
      <c r="GPZ43" s="50"/>
      <c r="GQA43" s="50"/>
      <c r="GQB43" s="50"/>
      <c r="GQC43" s="50"/>
      <c r="GQD43" s="50"/>
      <c r="GQE43" s="50"/>
      <c r="GQF43" s="50"/>
      <c r="GQG43" s="50"/>
      <c r="GQH43" s="50"/>
      <c r="GQI43" s="50"/>
      <c r="GQJ43" s="50"/>
      <c r="GQK43" s="50"/>
      <c r="GQL43" s="50"/>
      <c r="GQM43" s="50"/>
      <c r="GQN43" s="50"/>
      <c r="GQO43" s="50"/>
      <c r="GQP43" s="50"/>
      <c r="GQQ43" s="50"/>
      <c r="GQR43" s="50"/>
      <c r="GQS43" s="50"/>
      <c r="GQT43" s="50"/>
      <c r="GQU43" s="50"/>
      <c r="GQV43" s="50"/>
      <c r="GQW43" s="50"/>
      <c r="GQX43" s="50"/>
      <c r="GQY43" s="50"/>
      <c r="GQZ43" s="50"/>
      <c r="GRA43" s="50"/>
      <c r="GRB43" s="50"/>
      <c r="GRC43" s="50"/>
      <c r="GRD43" s="50"/>
      <c r="GRE43" s="50"/>
      <c r="GRF43" s="50"/>
      <c r="GRG43" s="50"/>
      <c r="GRH43" s="50"/>
      <c r="GRI43" s="50"/>
      <c r="GRJ43" s="50"/>
      <c r="GRK43" s="50"/>
      <c r="GRL43" s="50"/>
      <c r="GRM43" s="50"/>
      <c r="GRN43" s="50"/>
      <c r="GRO43" s="50"/>
      <c r="GRP43" s="50"/>
      <c r="GRQ43" s="50"/>
      <c r="GRR43" s="50"/>
      <c r="GRS43" s="50"/>
      <c r="GRT43" s="50"/>
      <c r="GRU43" s="50"/>
      <c r="GRV43" s="50"/>
      <c r="GRW43" s="50"/>
      <c r="GRX43" s="50"/>
      <c r="GRY43" s="50"/>
      <c r="GRZ43" s="50"/>
      <c r="GSA43" s="50"/>
      <c r="GSB43" s="50"/>
      <c r="GSC43" s="50"/>
      <c r="GSD43" s="50"/>
      <c r="GSE43" s="50"/>
      <c r="GSF43" s="50"/>
      <c r="GSG43" s="50"/>
      <c r="GSH43" s="50"/>
      <c r="GSI43" s="50"/>
      <c r="GSJ43" s="50"/>
      <c r="GSK43" s="50"/>
      <c r="GSL43" s="50"/>
      <c r="GSM43" s="50"/>
      <c r="GSN43" s="50"/>
      <c r="GSO43" s="50"/>
      <c r="GSP43" s="50"/>
      <c r="GSQ43" s="50"/>
      <c r="GSR43" s="50"/>
      <c r="GSS43" s="50"/>
      <c r="GST43" s="50"/>
      <c r="GSU43" s="50"/>
      <c r="GSV43" s="50"/>
      <c r="GSW43" s="50"/>
      <c r="GSX43" s="50"/>
      <c r="GSY43" s="50"/>
      <c r="GSZ43" s="50"/>
      <c r="GTA43" s="50"/>
      <c r="GTB43" s="50"/>
      <c r="GTC43" s="50"/>
      <c r="GTD43" s="50"/>
      <c r="GTE43" s="50"/>
      <c r="GTF43" s="50"/>
      <c r="GTG43" s="50"/>
      <c r="GTH43" s="50"/>
      <c r="GTI43" s="50"/>
      <c r="GTJ43" s="50"/>
      <c r="GTK43" s="50"/>
      <c r="GTL43" s="50"/>
      <c r="GTM43" s="50"/>
      <c r="GTN43" s="50"/>
      <c r="GTO43" s="50"/>
      <c r="GTP43" s="50"/>
      <c r="GTQ43" s="50"/>
      <c r="GTR43" s="50"/>
      <c r="GTS43" s="50"/>
      <c r="GTT43" s="50"/>
      <c r="GTU43" s="50"/>
      <c r="GTV43" s="50"/>
      <c r="GTW43" s="50"/>
      <c r="GTX43" s="50"/>
      <c r="GTY43" s="50"/>
      <c r="GTZ43" s="50"/>
      <c r="GUA43" s="50"/>
      <c r="GUB43" s="50"/>
      <c r="GUC43" s="50"/>
      <c r="GUD43" s="50"/>
      <c r="GUE43" s="50"/>
      <c r="GUF43" s="50"/>
      <c r="GUG43" s="50"/>
      <c r="GUH43" s="50"/>
      <c r="GUI43" s="50"/>
      <c r="GUJ43" s="50"/>
      <c r="GUK43" s="50"/>
      <c r="GUL43" s="50"/>
      <c r="GUM43" s="50"/>
      <c r="GUN43" s="50"/>
      <c r="GUO43" s="50"/>
      <c r="GUP43" s="50"/>
      <c r="GUQ43" s="50"/>
      <c r="GUR43" s="50"/>
      <c r="GUS43" s="50"/>
      <c r="GUT43" s="50"/>
      <c r="GUU43" s="50"/>
      <c r="GUV43" s="50"/>
      <c r="GUW43" s="50"/>
      <c r="GUX43" s="50"/>
      <c r="GUY43" s="50"/>
      <c r="GUZ43" s="50"/>
      <c r="GVA43" s="50"/>
      <c r="GVB43" s="50"/>
      <c r="GVC43" s="50"/>
      <c r="GVD43" s="50"/>
      <c r="GVE43" s="50"/>
      <c r="GVF43" s="50"/>
      <c r="GVG43" s="50"/>
      <c r="GVH43" s="50"/>
      <c r="GVI43" s="50"/>
      <c r="GVJ43" s="50"/>
      <c r="GVK43" s="50"/>
      <c r="GVL43" s="50"/>
      <c r="GVM43" s="50"/>
      <c r="GVN43" s="50"/>
      <c r="GVO43" s="50"/>
      <c r="GVP43" s="50"/>
      <c r="GVQ43" s="50"/>
      <c r="GVR43" s="50"/>
      <c r="GVS43" s="50"/>
      <c r="GVT43" s="50"/>
      <c r="GVU43" s="50"/>
      <c r="GVV43" s="50"/>
      <c r="GVW43" s="50"/>
      <c r="GVX43" s="50"/>
      <c r="GVY43" s="50"/>
      <c r="GVZ43" s="50"/>
      <c r="GWA43" s="50"/>
      <c r="GWB43" s="50"/>
      <c r="GWC43" s="50"/>
      <c r="GWD43" s="50"/>
      <c r="GWE43" s="50"/>
      <c r="GWF43" s="50"/>
      <c r="GWG43" s="50"/>
      <c r="GWH43" s="50"/>
      <c r="GWI43" s="50"/>
      <c r="GWJ43" s="50"/>
      <c r="GWK43" s="50"/>
      <c r="GWL43" s="50"/>
      <c r="GWM43" s="50"/>
      <c r="GWN43" s="50"/>
      <c r="GWO43" s="50"/>
      <c r="GWP43" s="50"/>
      <c r="GWQ43" s="50"/>
      <c r="GWR43" s="50"/>
      <c r="GWS43" s="50"/>
      <c r="GWT43" s="50"/>
      <c r="GWU43" s="50"/>
      <c r="GWV43" s="50"/>
      <c r="GWW43" s="50"/>
      <c r="GWX43" s="50"/>
      <c r="GWY43" s="50"/>
      <c r="GWZ43" s="50"/>
      <c r="GXA43" s="50"/>
      <c r="GXB43" s="50"/>
      <c r="GXC43" s="50"/>
      <c r="GXD43" s="50"/>
      <c r="GXE43" s="50"/>
      <c r="GXF43" s="50"/>
      <c r="GXG43" s="50"/>
      <c r="GXH43" s="50"/>
      <c r="GXI43" s="50"/>
      <c r="GXJ43" s="50"/>
      <c r="GXK43" s="50"/>
      <c r="GXL43" s="50"/>
      <c r="GXM43" s="50"/>
      <c r="GXN43" s="50"/>
      <c r="GXO43" s="50"/>
      <c r="GXP43" s="50"/>
      <c r="GXQ43" s="50"/>
      <c r="GXR43" s="50"/>
      <c r="GXS43" s="50"/>
      <c r="GXT43" s="50"/>
      <c r="GXU43" s="50"/>
      <c r="GXV43" s="50"/>
      <c r="GXW43" s="50"/>
      <c r="GXX43" s="50"/>
      <c r="GXY43" s="50"/>
      <c r="GXZ43" s="50"/>
      <c r="GYA43" s="50"/>
      <c r="GYB43" s="50"/>
      <c r="GYC43" s="50"/>
      <c r="GYD43" s="50"/>
      <c r="GYE43" s="50"/>
      <c r="GYF43" s="50"/>
      <c r="GYG43" s="50"/>
      <c r="GYH43" s="50"/>
      <c r="GYI43" s="50"/>
      <c r="GYJ43" s="50"/>
      <c r="GYK43" s="50"/>
      <c r="GYL43" s="50"/>
      <c r="GYM43" s="50"/>
      <c r="GYN43" s="50"/>
      <c r="GYO43" s="50"/>
      <c r="GYP43" s="50"/>
      <c r="GYQ43" s="50"/>
      <c r="GYR43" s="50"/>
      <c r="GYS43" s="50"/>
      <c r="GYT43" s="50"/>
      <c r="GYU43" s="50"/>
      <c r="GYV43" s="50"/>
      <c r="GYW43" s="50"/>
      <c r="GYX43" s="50"/>
      <c r="GYY43" s="50"/>
      <c r="GYZ43" s="50"/>
      <c r="GZA43" s="50"/>
      <c r="GZB43" s="50"/>
      <c r="GZC43" s="50"/>
      <c r="GZD43" s="50"/>
      <c r="GZE43" s="50"/>
      <c r="GZF43" s="50"/>
      <c r="GZG43" s="50"/>
      <c r="GZH43" s="50"/>
      <c r="GZI43" s="50"/>
      <c r="GZJ43" s="50"/>
      <c r="GZK43" s="50"/>
      <c r="GZL43" s="50"/>
      <c r="GZM43" s="50"/>
      <c r="GZN43" s="50"/>
      <c r="GZO43" s="50"/>
      <c r="GZP43" s="50"/>
      <c r="GZQ43" s="50"/>
      <c r="GZR43" s="50"/>
      <c r="GZS43" s="50"/>
      <c r="GZT43" s="50"/>
      <c r="GZU43" s="50"/>
      <c r="GZV43" s="50"/>
      <c r="GZW43" s="50"/>
      <c r="GZX43" s="50"/>
      <c r="GZY43" s="50"/>
      <c r="GZZ43" s="50"/>
      <c r="HAA43" s="50"/>
      <c r="HAB43" s="50"/>
      <c r="HAC43" s="50"/>
      <c r="HAD43" s="50"/>
      <c r="HAE43" s="50"/>
      <c r="HAF43" s="50"/>
      <c r="HAG43" s="50"/>
      <c r="HAH43" s="50"/>
      <c r="HAI43" s="50"/>
      <c r="HAJ43" s="50"/>
      <c r="HAK43" s="50"/>
      <c r="HAL43" s="50"/>
      <c r="HAM43" s="50"/>
      <c r="HAN43" s="50"/>
      <c r="HAO43" s="50"/>
      <c r="HAP43" s="50"/>
      <c r="HAQ43" s="50"/>
      <c r="HAR43" s="50"/>
      <c r="HAS43" s="50"/>
      <c r="HAT43" s="50"/>
      <c r="HAU43" s="50"/>
      <c r="HAV43" s="50"/>
      <c r="HAW43" s="50"/>
      <c r="HAX43" s="50"/>
      <c r="HAY43" s="50"/>
      <c r="HAZ43" s="50"/>
      <c r="HBA43" s="50"/>
      <c r="HBB43" s="50"/>
      <c r="HBC43" s="50"/>
      <c r="HBD43" s="50"/>
      <c r="HBE43" s="50"/>
      <c r="HBF43" s="50"/>
      <c r="HBG43" s="50"/>
      <c r="HBH43" s="50"/>
      <c r="HBI43" s="50"/>
      <c r="HBJ43" s="50"/>
      <c r="HBK43" s="50"/>
      <c r="HBL43" s="50"/>
      <c r="HBM43" s="50"/>
      <c r="HBN43" s="50"/>
      <c r="HBO43" s="50"/>
      <c r="HBP43" s="50"/>
      <c r="HBQ43" s="50"/>
      <c r="HBR43" s="50"/>
      <c r="HBS43" s="50"/>
      <c r="HBT43" s="50"/>
      <c r="HBU43" s="50"/>
      <c r="HBV43" s="50"/>
      <c r="HBW43" s="50"/>
      <c r="HBX43" s="50"/>
      <c r="HBY43" s="50"/>
      <c r="HBZ43" s="50"/>
      <c r="HCA43" s="50"/>
      <c r="HCB43" s="50"/>
      <c r="HCC43" s="50"/>
      <c r="HCD43" s="50"/>
      <c r="HCE43" s="50"/>
      <c r="HCF43" s="50"/>
      <c r="HCG43" s="50"/>
      <c r="HCH43" s="50"/>
      <c r="HCI43" s="50"/>
      <c r="HCJ43" s="50"/>
      <c r="HCK43" s="50"/>
      <c r="HCL43" s="50"/>
      <c r="HCM43" s="50"/>
      <c r="HCN43" s="50"/>
      <c r="HCO43" s="50"/>
      <c r="HCP43" s="50"/>
      <c r="HCQ43" s="50"/>
      <c r="HCR43" s="50"/>
      <c r="HCS43" s="50"/>
      <c r="HCT43" s="50"/>
      <c r="HCU43" s="50"/>
      <c r="HCV43" s="50"/>
      <c r="HCW43" s="50"/>
      <c r="HCX43" s="50"/>
      <c r="HCY43" s="50"/>
      <c r="HCZ43" s="50"/>
      <c r="HDA43" s="50"/>
      <c r="HDB43" s="50"/>
      <c r="HDC43" s="50"/>
      <c r="HDD43" s="50"/>
      <c r="HDE43" s="50"/>
      <c r="HDF43" s="50"/>
      <c r="HDG43" s="50"/>
      <c r="HDH43" s="50"/>
      <c r="HDI43" s="50"/>
      <c r="HDJ43" s="50"/>
      <c r="HDK43" s="50"/>
      <c r="HDL43" s="50"/>
      <c r="HDM43" s="50"/>
      <c r="HDN43" s="50"/>
      <c r="HDO43" s="50"/>
      <c r="HDP43" s="50"/>
      <c r="HDQ43" s="50"/>
      <c r="HDR43" s="50"/>
      <c r="HDS43" s="50"/>
      <c r="HDT43" s="50"/>
      <c r="HDU43" s="50"/>
      <c r="HDV43" s="50"/>
      <c r="HDW43" s="50"/>
      <c r="HDX43" s="50"/>
      <c r="HDY43" s="50"/>
      <c r="HDZ43" s="50"/>
      <c r="HEA43" s="50"/>
      <c r="HEB43" s="50"/>
      <c r="HEC43" s="50"/>
      <c r="HED43" s="50"/>
      <c r="HEE43" s="50"/>
      <c r="HEF43" s="50"/>
      <c r="HEG43" s="50"/>
      <c r="HEH43" s="50"/>
      <c r="HEI43" s="50"/>
      <c r="HEJ43" s="50"/>
      <c r="HEK43" s="50"/>
      <c r="HEL43" s="50"/>
      <c r="HEM43" s="50"/>
      <c r="HEN43" s="50"/>
      <c r="HEO43" s="50"/>
      <c r="HEP43" s="50"/>
      <c r="HEQ43" s="50"/>
      <c r="HER43" s="50"/>
      <c r="HES43" s="50"/>
      <c r="HET43" s="50"/>
      <c r="HEU43" s="50"/>
      <c r="HEV43" s="50"/>
      <c r="HEW43" s="50"/>
      <c r="HEX43" s="50"/>
      <c r="HEY43" s="50"/>
      <c r="HEZ43" s="50"/>
      <c r="HFA43" s="50"/>
      <c r="HFB43" s="50"/>
      <c r="HFC43" s="50"/>
      <c r="HFD43" s="50"/>
      <c r="HFE43" s="50"/>
      <c r="HFF43" s="50"/>
      <c r="HFG43" s="50"/>
      <c r="HFH43" s="50"/>
      <c r="HFI43" s="50"/>
      <c r="HFJ43" s="50"/>
      <c r="HFK43" s="50"/>
      <c r="HFL43" s="50"/>
      <c r="HFM43" s="50"/>
      <c r="HFN43" s="50"/>
      <c r="HFO43" s="50"/>
      <c r="HFP43" s="50"/>
      <c r="HFQ43" s="50"/>
      <c r="HFR43" s="50"/>
      <c r="HFS43" s="50"/>
      <c r="HFT43" s="50"/>
      <c r="HFU43" s="50"/>
      <c r="HFV43" s="50"/>
      <c r="HFW43" s="50"/>
      <c r="HFX43" s="50"/>
      <c r="HFY43" s="50"/>
      <c r="HFZ43" s="50"/>
      <c r="HGA43" s="50"/>
      <c r="HGB43" s="50"/>
      <c r="HGC43" s="50"/>
      <c r="HGD43" s="50"/>
      <c r="HGE43" s="50"/>
      <c r="HGF43" s="50"/>
      <c r="HGG43" s="50"/>
      <c r="HGH43" s="50"/>
      <c r="HGI43" s="50"/>
      <c r="HGJ43" s="50"/>
      <c r="HGK43" s="50"/>
      <c r="HGL43" s="50"/>
      <c r="HGM43" s="50"/>
      <c r="HGN43" s="50"/>
      <c r="HGO43" s="50"/>
      <c r="HGP43" s="50"/>
      <c r="HGQ43" s="50"/>
      <c r="HGR43" s="50"/>
      <c r="HGS43" s="50"/>
      <c r="HGT43" s="50"/>
      <c r="HGU43" s="50"/>
      <c r="HGV43" s="50"/>
      <c r="HGW43" s="50"/>
      <c r="HGX43" s="50"/>
      <c r="HGY43" s="50"/>
      <c r="HGZ43" s="50"/>
      <c r="HHA43" s="50"/>
      <c r="HHB43" s="50"/>
      <c r="HHC43" s="50"/>
      <c r="HHD43" s="50"/>
      <c r="HHE43" s="50"/>
      <c r="HHF43" s="50"/>
      <c r="HHG43" s="50"/>
      <c r="HHH43" s="50"/>
      <c r="HHI43" s="50"/>
      <c r="HHJ43" s="50"/>
      <c r="HHK43" s="50"/>
      <c r="HHL43" s="50"/>
      <c r="HHM43" s="50"/>
      <c r="HHN43" s="50"/>
      <c r="HHO43" s="50"/>
      <c r="HHP43" s="50"/>
      <c r="HHQ43" s="50"/>
      <c r="HHR43" s="50"/>
      <c r="HHS43" s="50"/>
      <c r="HHT43" s="50"/>
      <c r="HHU43" s="50"/>
      <c r="HHV43" s="50"/>
      <c r="HHW43" s="50"/>
      <c r="HHX43" s="50"/>
      <c r="HHY43" s="50"/>
      <c r="HHZ43" s="50"/>
      <c r="HIA43" s="50"/>
      <c r="HIB43" s="50"/>
      <c r="HIC43" s="50"/>
      <c r="HID43" s="50"/>
      <c r="HIE43" s="50"/>
      <c r="HIF43" s="50"/>
      <c r="HIG43" s="50"/>
      <c r="HIH43" s="50"/>
      <c r="HII43" s="50"/>
      <c r="HIJ43" s="50"/>
      <c r="HIK43" s="50"/>
      <c r="HIL43" s="50"/>
      <c r="HIM43" s="50"/>
      <c r="HIN43" s="50"/>
      <c r="HIO43" s="50"/>
      <c r="HIP43" s="50"/>
      <c r="HIQ43" s="50"/>
      <c r="HIR43" s="50"/>
      <c r="HIS43" s="50"/>
      <c r="HIT43" s="50"/>
      <c r="HIU43" s="50"/>
      <c r="HIV43" s="50"/>
      <c r="HIW43" s="50"/>
      <c r="HIX43" s="50"/>
      <c r="HIY43" s="50"/>
      <c r="HIZ43" s="50"/>
      <c r="HJA43" s="50"/>
      <c r="HJB43" s="50"/>
      <c r="HJC43" s="50"/>
      <c r="HJD43" s="50"/>
      <c r="HJE43" s="50"/>
      <c r="HJF43" s="50"/>
      <c r="HJG43" s="50"/>
      <c r="HJH43" s="50"/>
      <c r="HJI43" s="50"/>
      <c r="HJJ43" s="50"/>
      <c r="HJK43" s="50"/>
      <c r="HJL43" s="50"/>
      <c r="HJM43" s="50"/>
      <c r="HJN43" s="50"/>
      <c r="HJO43" s="50"/>
      <c r="HJP43" s="50"/>
      <c r="HJQ43" s="50"/>
      <c r="HJR43" s="50"/>
      <c r="HJS43" s="50"/>
      <c r="HJT43" s="50"/>
      <c r="HJU43" s="50"/>
      <c r="HJV43" s="50"/>
      <c r="HJW43" s="50"/>
      <c r="HJX43" s="50"/>
      <c r="HJY43" s="50"/>
      <c r="HJZ43" s="50"/>
      <c r="HKA43" s="50"/>
      <c r="HKB43" s="50"/>
      <c r="HKC43" s="50"/>
      <c r="HKD43" s="50"/>
      <c r="HKE43" s="50"/>
      <c r="HKF43" s="50"/>
      <c r="HKG43" s="50"/>
      <c r="HKH43" s="50"/>
      <c r="HKI43" s="50"/>
      <c r="HKJ43" s="50"/>
      <c r="HKK43" s="50"/>
      <c r="HKL43" s="50"/>
      <c r="HKM43" s="50"/>
      <c r="HKN43" s="50"/>
      <c r="HKO43" s="50"/>
      <c r="HKP43" s="50"/>
      <c r="HKQ43" s="50"/>
      <c r="HKR43" s="50"/>
      <c r="HKS43" s="50"/>
      <c r="HKT43" s="50"/>
      <c r="HKU43" s="50"/>
      <c r="HKV43" s="50"/>
      <c r="HKW43" s="50"/>
      <c r="HKX43" s="50"/>
      <c r="HKY43" s="50"/>
      <c r="HKZ43" s="50"/>
      <c r="HLA43" s="50"/>
      <c r="HLB43" s="50"/>
      <c r="HLC43" s="50"/>
      <c r="HLD43" s="50"/>
      <c r="HLE43" s="50"/>
      <c r="HLF43" s="50"/>
      <c r="HLG43" s="50"/>
      <c r="HLH43" s="50"/>
      <c r="HLI43" s="50"/>
      <c r="HLJ43" s="50"/>
      <c r="HLK43" s="50"/>
      <c r="HLL43" s="50"/>
      <c r="HLM43" s="50"/>
      <c r="HLN43" s="50"/>
      <c r="HLO43" s="50"/>
      <c r="HLP43" s="50"/>
      <c r="HLQ43" s="50"/>
      <c r="HLR43" s="50"/>
      <c r="HLS43" s="50"/>
      <c r="HLT43" s="50"/>
      <c r="HLU43" s="50"/>
      <c r="HLV43" s="50"/>
      <c r="HLW43" s="50"/>
      <c r="HLX43" s="50"/>
      <c r="HLY43" s="50"/>
      <c r="HLZ43" s="50"/>
      <c r="HMA43" s="50"/>
      <c r="HMB43" s="50"/>
      <c r="HMC43" s="50"/>
      <c r="HMD43" s="50"/>
      <c r="HME43" s="50"/>
      <c r="HMF43" s="50"/>
      <c r="HMG43" s="50"/>
      <c r="HMH43" s="50"/>
      <c r="HMI43" s="50"/>
      <c r="HMJ43" s="50"/>
      <c r="HMK43" s="50"/>
      <c r="HML43" s="50"/>
      <c r="HMM43" s="50"/>
      <c r="HMN43" s="50"/>
      <c r="HMO43" s="50"/>
      <c r="HMP43" s="50"/>
      <c r="HMQ43" s="50"/>
      <c r="HMR43" s="50"/>
      <c r="HMS43" s="50"/>
      <c r="HMT43" s="50"/>
      <c r="HMU43" s="50"/>
      <c r="HMV43" s="50"/>
      <c r="HMW43" s="50"/>
      <c r="HMX43" s="50"/>
      <c r="HMY43" s="50"/>
      <c r="HMZ43" s="50"/>
      <c r="HNA43" s="50"/>
      <c r="HNB43" s="50"/>
      <c r="HNC43" s="50"/>
      <c r="HND43" s="50"/>
      <c r="HNE43" s="50"/>
      <c r="HNF43" s="50"/>
      <c r="HNG43" s="50"/>
      <c r="HNH43" s="50"/>
      <c r="HNI43" s="50"/>
      <c r="HNJ43" s="50"/>
      <c r="HNK43" s="50"/>
      <c r="HNL43" s="50"/>
      <c r="HNM43" s="50"/>
      <c r="HNN43" s="50"/>
      <c r="HNO43" s="50"/>
      <c r="HNP43" s="50"/>
      <c r="HNQ43" s="50"/>
      <c r="HNR43" s="50"/>
      <c r="HNS43" s="50"/>
      <c r="HNT43" s="50"/>
      <c r="HNU43" s="50"/>
      <c r="HNV43" s="50"/>
      <c r="HNW43" s="50"/>
      <c r="HNX43" s="50"/>
      <c r="HNY43" s="50"/>
      <c r="HNZ43" s="50"/>
      <c r="HOA43" s="50"/>
      <c r="HOB43" s="50"/>
      <c r="HOC43" s="50"/>
      <c r="HOD43" s="50"/>
      <c r="HOE43" s="50"/>
      <c r="HOF43" s="50"/>
      <c r="HOG43" s="50"/>
      <c r="HOH43" s="50"/>
      <c r="HOI43" s="50"/>
      <c r="HOJ43" s="50"/>
      <c r="HOK43" s="50"/>
      <c r="HOL43" s="50"/>
      <c r="HOM43" s="50"/>
      <c r="HON43" s="50"/>
      <c r="HOO43" s="50"/>
      <c r="HOP43" s="50"/>
      <c r="HOQ43" s="50"/>
      <c r="HOR43" s="50"/>
      <c r="HOS43" s="50"/>
      <c r="HOT43" s="50"/>
      <c r="HOU43" s="50"/>
      <c r="HOV43" s="50"/>
      <c r="HOW43" s="50"/>
      <c r="HOX43" s="50"/>
      <c r="HOY43" s="50"/>
      <c r="HOZ43" s="50"/>
      <c r="HPA43" s="50"/>
      <c r="HPB43" s="50"/>
      <c r="HPC43" s="50"/>
      <c r="HPD43" s="50"/>
      <c r="HPE43" s="50"/>
      <c r="HPF43" s="50"/>
      <c r="HPG43" s="50"/>
      <c r="HPH43" s="50"/>
      <c r="HPI43" s="50"/>
      <c r="HPJ43" s="50"/>
      <c r="HPK43" s="50"/>
      <c r="HPL43" s="50"/>
      <c r="HPM43" s="50"/>
      <c r="HPN43" s="50"/>
      <c r="HPO43" s="50"/>
      <c r="HPP43" s="50"/>
      <c r="HPQ43" s="50"/>
      <c r="HPR43" s="50"/>
      <c r="HPS43" s="50"/>
      <c r="HPT43" s="50"/>
      <c r="HPU43" s="50"/>
      <c r="HPV43" s="50"/>
      <c r="HPW43" s="50"/>
      <c r="HPX43" s="50"/>
      <c r="HPY43" s="50"/>
      <c r="HPZ43" s="50"/>
      <c r="HQA43" s="50"/>
      <c r="HQB43" s="50"/>
      <c r="HQC43" s="50"/>
      <c r="HQD43" s="50"/>
      <c r="HQE43" s="50"/>
      <c r="HQF43" s="50"/>
      <c r="HQG43" s="50"/>
      <c r="HQH43" s="50"/>
      <c r="HQI43" s="50"/>
      <c r="HQJ43" s="50"/>
      <c r="HQK43" s="50"/>
      <c r="HQL43" s="50"/>
      <c r="HQM43" s="50"/>
      <c r="HQN43" s="50"/>
      <c r="HQO43" s="50"/>
      <c r="HQP43" s="50"/>
      <c r="HQQ43" s="50"/>
      <c r="HQR43" s="50"/>
      <c r="HQS43" s="50"/>
      <c r="HQT43" s="50"/>
      <c r="HQU43" s="50"/>
      <c r="HQV43" s="50"/>
      <c r="HQW43" s="50"/>
      <c r="HQX43" s="50"/>
      <c r="HQY43" s="50"/>
      <c r="HQZ43" s="50"/>
      <c r="HRA43" s="50"/>
      <c r="HRB43" s="50"/>
      <c r="HRC43" s="50"/>
      <c r="HRD43" s="50"/>
      <c r="HRE43" s="50"/>
      <c r="HRF43" s="50"/>
      <c r="HRG43" s="50"/>
      <c r="HRH43" s="50"/>
      <c r="HRI43" s="50"/>
      <c r="HRJ43" s="50"/>
      <c r="HRK43" s="50"/>
      <c r="HRL43" s="50"/>
      <c r="HRM43" s="50"/>
      <c r="HRN43" s="50"/>
      <c r="HRO43" s="50"/>
      <c r="HRP43" s="50"/>
      <c r="HRQ43" s="50"/>
      <c r="HRR43" s="50"/>
      <c r="HRS43" s="50"/>
      <c r="HRT43" s="50"/>
      <c r="HRU43" s="50"/>
      <c r="HRV43" s="50"/>
      <c r="HRW43" s="50"/>
      <c r="HRX43" s="50"/>
      <c r="HRY43" s="50"/>
      <c r="HRZ43" s="50"/>
      <c r="HSA43" s="50"/>
      <c r="HSB43" s="50"/>
      <c r="HSC43" s="50"/>
      <c r="HSD43" s="50"/>
      <c r="HSE43" s="50"/>
      <c r="HSF43" s="50"/>
      <c r="HSG43" s="50"/>
      <c r="HSH43" s="50"/>
      <c r="HSI43" s="50"/>
      <c r="HSJ43" s="50"/>
      <c r="HSK43" s="50"/>
      <c r="HSL43" s="50"/>
      <c r="HSM43" s="50"/>
      <c r="HSN43" s="50"/>
      <c r="HSO43" s="50"/>
      <c r="HSP43" s="50"/>
      <c r="HSQ43" s="50"/>
      <c r="HSR43" s="50"/>
      <c r="HSS43" s="50"/>
      <c r="HST43" s="50"/>
      <c r="HSU43" s="50"/>
      <c r="HSV43" s="50"/>
      <c r="HSW43" s="50"/>
      <c r="HSX43" s="50"/>
      <c r="HSY43" s="50"/>
      <c r="HSZ43" s="50"/>
      <c r="HTA43" s="50"/>
      <c r="HTB43" s="50"/>
      <c r="HTC43" s="50"/>
      <c r="HTD43" s="50"/>
      <c r="HTE43" s="50"/>
      <c r="HTF43" s="50"/>
      <c r="HTG43" s="50"/>
      <c r="HTH43" s="50"/>
      <c r="HTI43" s="50"/>
      <c r="HTJ43" s="50"/>
      <c r="HTK43" s="50"/>
      <c r="HTL43" s="50"/>
      <c r="HTM43" s="50"/>
      <c r="HTN43" s="50"/>
      <c r="HTO43" s="50"/>
      <c r="HTP43" s="50"/>
      <c r="HTQ43" s="50"/>
      <c r="HTR43" s="50"/>
      <c r="HTS43" s="50"/>
      <c r="HTT43" s="50"/>
      <c r="HTU43" s="50"/>
      <c r="HTV43" s="50"/>
      <c r="HTW43" s="50"/>
      <c r="HTX43" s="50"/>
      <c r="HTY43" s="50"/>
      <c r="HTZ43" s="50"/>
      <c r="HUA43" s="50"/>
      <c r="HUB43" s="50"/>
      <c r="HUC43" s="50"/>
      <c r="HUD43" s="50"/>
      <c r="HUE43" s="50"/>
      <c r="HUF43" s="50"/>
      <c r="HUG43" s="50"/>
      <c r="HUH43" s="50"/>
      <c r="HUI43" s="50"/>
      <c r="HUJ43" s="50"/>
      <c r="HUK43" s="50"/>
      <c r="HUL43" s="50"/>
      <c r="HUM43" s="50"/>
      <c r="HUN43" s="50"/>
      <c r="HUO43" s="50"/>
      <c r="HUP43" s="50"/>
      <c r="HUQ43" s="50"/>
      <c r="HUR43" s="50"/>
      <c r="HUS43" s="50"/>
      <c r="HUT43" s="50"/>
      <c r="HUU43" s="50"/>
      <c r="HUV43" s="50"/>
      <c r="HUW43" s="50"/>
      <c r="HUX43" s="50"/>
      <c r="HUY43" s="50"/>
      <c r="HUZ43" s="50"/>
      <c r="HVA43" s="50"/>
      <c r="HVB43" s="50"/>
      <c r="HVC43" s="50"/>
      <c r="HVD43" s="50"/>
      <c r="HVE43" s="50"/>
      <c r="HVF43" s="50"/>
      <c r="HVG43" s="50"/>
      <c r="HVH43" s="50"/>
      <c r="HVI43" s="50"/>
      <c r="HVJ43" s="50"/>
      <c r="HVK43" s="50"/>
      <c r="HVL43" s="50"/>
      <c r="HVM43" s="50"/>
      <c r="HVN43" s="50"/>
      <c r="HVO43" s="50"/>
      <c r="HVP43" s="50"/>
      <c r="HVQ43" s="50"/>
      <c r="HVR43" s="50"/>
      <c r="HVS43" s="50"/>
      <c r="HVT43" s="50"/>
      <c r="HVU43" s="50"/>
      <c r="HVV43" s="50"/>
      <c r="HVW43" s="50"/>
      <c r="HVX43" s="50"/>
      <c r="HVY43" s="50"/>
      <c r="HVZ43" s="50"/>
      <c r="HWA43" s="50"/>
      <c r="HWB43" s="50"/>
      <c r="HWC43" s="50"/>
      <c r="HWD43" s="50"/>
      <c r="HWE43" s="50"/>
      <c r="HWF43" s="50"/>
      <c r="HWG43" s="50"/>
      <c r="HWH43" s="50"/>
      <c r="HWI43" s="50"/>
      <c r="HWJ43" s="50"/>
      <c r="HWK43" s="50"/>
      <c r="HWL43" s="50"/>
      <c r="HWM43" s="50"/>
      <c r="HWN43" s="50"/>
      <c r="HWO43" s="50"/>
      <c r="HWP43" s="50"/>
      <c r="HWQ43" s="50"/>
      <c r="HWR43" s="50"/>
      <c r="HWS43" s="50"/>
      <c r="HWT43" s="50"/>
      <c r="HWU43" s="50"/>
      <c r="HWV43" s="50"/>
      <c r="HWW43" s="50"/>
      <c r="HWX43" s="50"/>
      <c r="HWY43" s="50"/>
      <c r="HWZ43" s="50"/>
      <c r="HXA43" s="50"/>
      <c r="HXB43" s="50"/>
      <c r="HXC43" s="50"/>
      <c r="HXD43" s="50"/>
      <c r="HXE43" s="50"/>
      <c r="HXF43" s="50"/>
      <c r="HXG43" s="50"/>
      <c r="HXH43" s="50"/>
      <c r="HXI43" s="50"/>
      <c r="HXJ43" s="50"/>
      <c r="HXK43" s="50"/>
      <c r="HXL43" s="50"/>
      <c r="HXM43" s="50"/>
      <c r="HXN43" s="50"/>
      <c r="HXO43" s="50"/>
      <c r="HXP43" s="50"/>
      <c r="HXQ43" s="50"/>
      <c r="HXR43" s="50"/>
      <c r="HXS43" s="50"/>
      <c r="HXT43" s="50"/>
      <c r="HXU43" s="50"/>
      <c r="HXV43" s="50"/>
      <c r="HXW43" s="50"/>
      <c r="HXX43" s="50"/>
      <c r="HXY43" s="50"/>
      <c r="HXZ43" s="50"/>
      <c r="HYA43" s="50"/>
      <c r="HYB43" s="50"/>
      <c r="HYC43" s="50"/>
      <c r="HYD43" s="50"/>
      <c r="HYE43" s="50"/>
      <c r="HYF43" s="50"/>
      <c r="HYG43" s="50"/>
      <c r="HYH43" s="50"/>
      <c r="HYI43" s="50"/>
      <c r="HYJ43" s="50"/>
      <c r="HYK43" s="50"/>
      <c r="HYL43" s="50"/>
      <c r="HYM43" s="50"/>
      <c r="HYN43" s="50"/>
      <c r="HYO43" s="50"/>
      <c r="HYP43" s="50"/>
      <c r="HYQ43" s="50"/>
      <c r="HYR43" s="50"/>
      <c r="HYS43" s="50"/>
      <c r="HYT43" s="50"/>
      <c r="HYU43" s="50"/>
      <c r="HYV43" s="50"/>
      <c r="HYW43" s="50"/>
      <c r="HYX43" s="50"/>
      <c r="HYY43" s="50"/>
      <c r="HYZ43" s="50"/>
      <c r="HZA43" s="50"/>
      <c r="HZB43" s="50"/>
      <c r="HZC43" s="50"/>
      <c r="HZD43" s="50"/>
      <c r="HZE43" s="50"/>
      <c r="HZF43" s="50"/>
      <c r="HZG43" s="50"/>
      <c r="HZH43" s="50"/>
      <c r="HZI43" s="50"/>
      <c r="HZJ43" s="50"/>
      <c r="HZK43" s="50"/>
      <c r="HZL43" s="50"/>
      <c r="HZM43" s="50"/>
      <c r="HZN43" s="50"/>
      <c r="HZO43" s="50"/>
      <c r="HZP43" s="50"/>
      <c r="HZQ43" s="50"/>
      <c r="HZR43" s="50"/>
      <c r="HZS43" s="50"/>
      <c r="HZT43" s="50"/>
      <c r="HZU43" s="50"/>
      <c r="HZV43" s="50"/>
      <c r="HZW43" s="50"/>
      <c r="HZX43" s="50"/>
      <c r="HZY43" s="50"/>
      <c r="HZZ43" s="50"/>
      <c r="IAA43" s="50"/>
      <c r="IAB43" s="50"/>
      <c r="IAC43" s="50"/>
      <c r="IAD43" s="50"/>
      <c r="IAE43" s="50"/>
      <c r="IAF43" s="50"/>
      <c r="IAG43" s="50"/>
      <c r="IAH43" s="50"/>
      <c r="IAI43" s="50"/>
      <c r="IAJ43" s="50"/>
      <c r="IAK43" s="50"/>
      <c r="IAL43" s="50"/>
      <c r="IAM43" s="50"/>
      <c r="IAN43" s="50"/>
      <c r="IAO43" s="50"/>
      <c r="IAP43" s="50"/>
      <c r="IAQ43" s="50"/>
      <c r="IAR43" s="50"/>
      <c r="IAS43" s="50"/>
      <c r="IAT43" s="50"/>
      <c r="IAU43" s="50"/>
      <c r="IAV43" s="50"/>
      <c r="IAW43" s="50"/>
      <c r="IAX43" s="50"/>
      <c r="IAY43" s="50"/>
      <c r="IAZ43" s="50"/>
      <c r="IBA43" s="50"/>
      <c r="IBB43" s="50"/>
      <c r="IBC43" s="50"/>
      <c r="IBD43" s="50"/>
      <c r="IBE43" s="50"/>
      <c r="IBF43" s="50"/>
      <c r="IBG43" s="50"/>
      <c r="IBH43" s="50"/>
      <c r="IBI43" s="50"/>
      <c r="IBJ43" s="50"/>
      <c r="IBK43" s="50"/>
      <c r="IBL43" s="50"/>
      <c r="IBM43" s="50"/>
      <c r="IBN43" s="50"/>
      <c r="IBO43" s="50"/>
      <c r="IBP43" s="50"/>
      <c r="IBQ43" s="50"/>
      <c r="IBR43" s="50"/>
      <c r="IBS43" s="50"/>
      <c r="IBT43" s="50"/>
      <c r="IBU43" s="50"/>
      <c r="IBV43" s="50"/>
      <c r="IBW43" s="50"/>
      <c r="IBX43" s="50"/>
      <c r="IBY43" s="50"/>
      <c r="IBZ43" s="50"/>
      <c r="ICA43" s="50"/>
      <c r="ICB43" s="50"/>
      <c r="ICC43" s="50"/>
      <c r="ICD43" s="50"/>
      <c r="ICE43" s="50"/>
      <c r="ICF43" s="50"/>
      <c r="ICG43" s="50"/>
      <c r="ICH43" s="50"/>
      <c r="ICI43" s="50"/>
      <c r="ICJ43" s="50"/>
      <c r="ICK43" s="50"/>
      <c r="ICL43" s="50"/>
      <c r="ICM43" s="50"/>
      <c r="ICN43" s="50"/>
      <c r="ICO43" s="50"/>
      <c r="ICP43" s="50"/>
      <c r="ICQ43" s="50"/>
      <c r="ICR43" s="50"/>
      <c r="ICS43" s="50"/>
      <c r="ICT43" s="50"/>
      <c r="ICU43" s="50"/>
      <c r="ICV43" s="50"/>
      <c r="ICW43" s="50"/>
      <c r="ICX43" s="50"/>
      <c r="ICY43" s="50"/>
      <c r="ICZ43" s="50"/>
      <c r="IDA43" s="50"/>
      <c r="IDB43" s="50"/>
      <c r="IDC43" s="50"/>
      <c r="IDD43" s="50"/>
      <c r="IDE43" s="50"/>
      <c r="IDF43" s="50"/>
      <c r="IDG43" s="50"/>
      <c r="IDH43" s="50"/>
      <c r="IDI43" s="50"/>
      <c r="IDJ43" s="50"/>
      <c r="IDK43" s="50"/>
      <c r="IDL43" s="50"/>
      <c r="IDM43" s="50"/>
      <c r="IDN43" s="50"/>
      <c r="IDO43" s="50"/>
      <c r="IDP43" s="50"/>
      <c r="IDQ43" s="50"/>
      <c r="IDR43" s="50"/>
      <c r="IDS43" s="50"/>
      <c r="IDT43" s="50"/>
      <c r="IDU43" s="50"/>
      <c r="IDV43" s="50"/>
      <c r="IDW43" s="50"/>
      <c r="IDX43" s="50"/>
      <c r="IDY43" s="50"/>
      <c r="IDZ43" s="50"/>
      <c r="IEA43" s="50"/>
      <c r="IEB43" s="50"/>
      <c r="IEC43" s="50"/>
      <c r="IED43" s="50"/>
      <c r="IEE43" s="50"/>
      <c r="IEF43" s="50"/>
      <c r="IEG43" s="50"/>
      <c r="IEH43" s="50"/>
      <c r="IEI43" s="50"/>
      <c r="IEJ43" s="50"/>
      <c r="IEK43" s="50"/>
      <c r="IEL43" s="50"/>
      <c r="IEM43" s="50"/>
      <c r="IEN43" s="50"/>
      <c r="IEO43" s="50"/>
      <c r="IEP43" s="50"/>
      <c r="IEQ43" s="50"/>
      <c r="IER43" s="50"/>
      <c r="IES43" s="50"/>
      <c r="IET43" s="50"/>
      <c r="IEU43" s="50"/>
      <c r="IEV43" s="50"/>
      <c r="IEW43" s="50"/>
      <c r="IEX43" s="50"/>
      <c r="IEY43" s="50"/>
      <c r="IEZ43" s="50"/>
      <c r="IFA43" s="50"/>
      <c r="IFB43" s="50"/>
      <c r="IFC43" s="50"/>
      <c r="IFD43" s="50"/>
      <c r="IFE43" s="50"/>
      <c r="IFF43" s="50"/>
      <c r="IFG43" s="50"/>
      <c r="IFH43" s="50"/>
      <c r="IFI43" s="50"/>
      <c r="IFJ43" s="50"/>
      <c r="IFK43" s="50"/>
      <c r="IFL43" s="50"/>
      <c r="IFM43" s="50"/>
      <c r="IFN43" s="50"/>
      <c r="IFO43" s="50"/>
      <c r="IFP43" s="50"/>
      <c r="IFQ43" s="50"/>
      <c r="IFR43" s="50"/>
      <c r="IFS43" s="50"/>
      <c r="IFT43" s="50"/>
      <c r="IFU43" s="50"/>
      <c r="IFV43" s="50"/>
      <c r="IFW43" s="50"/>
      <c r="IFX43" s="50"/>
      <c r="IFY43" s="50"/>
      <c r="IFZ43" s="50"/>
      <c r="IGA43" s="50"/>
      <c r="IGB43" s="50"/>
      <c r="IGC43" s="50"/>
      <c r="IGD43" s="50"/>
      <c r="IGE43" s="50"/>
      <c r="IGF43" s="50"/>
      <c r="IGG43" s="50"/>
      <c r="IGH43" s="50"/>
      <c r="IGI43" s="50"/>
      <c r="IGJ43" s="50"/>
      <c r="IGK43" s="50"/>
      <c r="IGL43" s="50"/>
      <c r="IGM43" s="50"/>
      <c r="IGN43" s="50"/>
      <c r="IGO43" s="50"/>
      <c r="IGP43" s="50"/>
      <c r="IGQ43" s="50"/>
      <c r="IGR43" s="50"/>
      <c r="IGS43" s="50"/>
      <c r="IGT43" s="50"/>
      <c r="IGU43" s="50"/>
      <c r="IGV43" s="50"/>
      <c r="IGW43" s="50"/>
      <c r="IGX43" s="50"/>
      <c r="IGY43" s="50"/>
      <c r="IGZ43" s="50"/>
      <c r="IHA43" s="50"/>
      <c r="IHB43" s="50"/>
      <c r="IHC43" s="50"/>
      <c r="IHD43" s="50"/>
      <c r="IHE43" s="50"/>
      <c r="IHF43" s="50"/>
      <c r="IHG43" s="50"/>
      <c r="IHH43" s="50"/>
      <c r="IHI43" s="50"/>
      <c r="IHJ43" s="50"/>
      <c r="IHK43" s="50"/>
      <c r="IHL43" s="50"/>
      <c r="IHM43" s="50"/>
      <c r="IHN43" s="50"/>
      <c r="IHO43" s="50"/>
      <c r="IHP43" s="50"/>
      <c r="IHQ43" s="50"/>
      <c r="IHR43" s="50"/>
      <c r="IHS43" s="50"/>
      <c r="IHT43" s="50"/>
      <c r="IHU43" s="50"/>
      <c r="IHV43" s="50"/>
      <c r="IHW43" s="50"/>
      <c r="IHX43" s="50"/>
      <c r="IHY43" s="50"/>
      <c r="IHZ43" s="50"/>
      <c r="IIA43" s="50"/>
      <c r="IIB43" s="50"/>
      <c r="IIC43" s="50"/>
      <c r="IID43" s="50"/>
      <c r="IIE43" s="50"/>
      <c r="IIF43" s="50"/>
      <c r="IIG43" s="50"/>
      <c r="IIH43" s="50"/>
      <c r="III43" s="50"/>
      <c r="IIJ43" s="50"/>
      <c r="IIK43" s="50"/>
      <c r="IIL43" s="50"/>
      <c r="IIM43" s="50"/>
      <c r="IIN43" s="50"/>
      <c r="IIO43" s="50"/>
      <c r="IIP43" s="50"/>
      <c r="IIQ43" s="50"/>
      <c r="IIR43" s="50"/>
      <c r="IIS43" s="50"/>
      <c r="IIT43" s="50"/>
      <c r="IIU43" s="50"/>
      <c r="IIV43" s="50"/>
      <c r="IIW43" s="50"/>
      <c r="IIX43" s="50"/>
      <c r="IIY43" s="50"/>
      <c r="IIZ43" s="50"/>
      <c r="IJA43" s="50"/>
      <c r="IJB43" s="50"/>
      <c r="IJC43" s="50"/>
      <c r="IJD43" s="50"/>
      <c r="IJE43" s="50"/>
      <c r="IJF43" s="50"/>
      <c r="IJG43" s="50"/>
      <c r="IJH43" s="50"/>
      <c r="IJI43" s="50"/>
      <c r="IJJ43" s="50"/>
      <c r="IJK43" s="50"/>
      <c r="IJL43" s="50"/>
      <c r="IJM43" s="50"/>
      <c r="IJN43" s="50"/>
      <c r="IJO43" s="50"/>
      <c r="IJP43" s="50"/>
      <c r="IJQ43" s="50"/>
      <c r="IJR43" s="50"/>
      <c r="IJS43" s="50"/>
      <c r="IJT43" s="50"/>
      <c r="IJU43" s="50"/>
      <c r="IJV43" s="50"/>
      <c r="IJW43" s="50"/>
      <c r="IJX43" s="50"/>
      <c r="IJY43" s="50"/>
      <c r="IJZ43" s="50"/>
      <c r="IKA43" s="50"/>
      <c r="IKB43" s="50"/>
      <c r="IKC43" s="50"/>
      <c r="IKD43" s="50"/>
      <c r="IKE43" s="50"/>
      <c r="IKF43" s="50"/>
      <c r="IKG43" s="50"/>
      <c r="IKH43" s="50"/>
      <c r="IKI43" s="50"/>
      <c r="IKJ43" s="50"/>
      <c r="IKK43" s="50"/>
      <c r="IKL43" s="50"/>
      <c r="IKM43" s="50"/>
      <c r="IKN43" s="50"/>
      <c r="IKO43" s="50"/>
      <c r="IKP43" s="50"/>
      <c r="IKQ43" s="50"/>
      <c r="IKR43" s="50"/>
      <c r="IKS43" s="50"/>
      <c r="IKT43" s="50"/>
      <c r="IKU43" s="50"/>
      <c r="IKV43" s="50"/>
      <c r="IKW43" s="50"/>
      <c r="IKX43" s="50"/>
      <c r="IKY43" s="50"/>
      <c r="IKZ43" s="50"/>
      <c r="ILA43" s="50"/>
      <c r="ILB43" s="50"/>
      <c r="ILC43" s="50"/>
      <c r="ILD43" s="50"/>
      <c r="ILE43" s="50"/>
      <c r="ILF43" s="50"/>
      <c r="ILG43" s="50"/>
      <c r="ILH43" s="50"/>
      <c r="ILI43" s="50"/>
      <c r="ILJ43" s="50"/>
      <c r="ILK43" s="50"/>
      <c r="ILL43" s="50"/>
      <c r="ILM43" s="50"/>
      <c r="ILN43" s="50"/>
      <c r="ILO43" s="50"/>
      <c r="ILP43" s="50"/>
      <c r="ILQ43" s="50"/>
      <c r="ILR43" s="50"/>
      <c r="ILS43" s="50"/>
      <c r="ILT43" s="50"/>
      <c r="ILU43" s="50"/>
      <c r="ILV43" s="50"/>
      <c r="ILW43" s="50"/>
      <c r="ILX43" s="50"/>
      <c r="ILY43" s="50"/>
      <c r="ILZ43" s="50"/>
      <c r="IMA43" s="50"/>
      <c r="IMB43" s="50"/>
      <c r="IMC43" s="50"/>
      <c r="IMD43" s="50"/>
      <c r="IME43" s="50"/>
      <c r="IMF43" s="50"/>
      <c r="IMG43" s="50"/>
      <c r="IMH43" s="50"/>
      <c r="IMI43" s="50"/>
      <c r="IMJ43" s="50"/>
      <c r="IMK43" s="50"/>
      <c r="IML43" s="50"/>
      <c r="IMM43" s="50"/>
      <c r="IMN43" s="50"/>
      <c r="IMO43" s="50"/>
      <c r="IMP43" s="50"/>
      <c r="IMQ43" s="50"/>
      <c r="IMR43" s="50"/>
      <c r="IMS43" s="50"/>
      <c r="IMT43" s="50"/>
      <c r="IMU43" s="50"/>
      <c r="IMV43" s="50"/>
      <c r="IMW43" s="50"/>
      <c r="IMX43" s="50"/>
      <c r="IMY43" s="50"/>
      <c r="IMZ43" s="50"/>
      <c r="INA43" s="50"/>
      <c r="INB43" s="50"/>
      <c r="INC43" s="50"/>
      <c r="IND43" s="50"/>
      <c r="INE43" s="50"/>
      <c r="INF43" s="50"/>
      <c r="ING43" s="50"/>
      <c r="INH43" s="50"/>
      <c r="INI43" s="50"/>
      <c r="INJ43" s="50"/>
      <c r="INK43" s="50"/>
      <c r="INL43" s="50"/>
      <c r="INM43" s="50"/>
      <c r="INN43" s="50"/>
      <c r="INO43" s="50"/>
      <c r="INP43" s="50"/>
      <c r="INQ43" s="50"/>
      <c r="INR43" s="50"/>
      <c r="INS43" s="50"/>
      <c r="INT43" s="50"/>
      <c r="INU43" s="50"/>
      <c r="INV43" s="50"/>
      <c r="INW43" s="50"/>
      <c r="INX43" s="50"/>
      <c r="INY43" s="50"/>
      <c r="INZ43" s="50"/>
      <c r="IOA43" s="50"/>
      <c r="IOB43" s="50"/>
      <c r="IOC43" s="50"/>
      <c r="IOD43" s="50"/>
      <c r="IOE43" s="50"/>
      <c r="IOF43" s="50"/>
      <c r="IOG43" s="50"/>
      <c r="IOH43" s="50"/>
      <c r="IOI43" s="50"/>
      <c r="IOJ43" s="50"/>
      <c r="IOK43" s="50"/>
      <c r="IOL43" s="50"/>
      <c r="IOM43" s="50"/>
      <c r="ION43" s="50"/>
      <c r="IOO43" s="50"/>
      <c r="IOP43" s="50"/>
      <c r="IOQ43" s="50"/>
      <c r="IOR43" s="50"/>
      <c r="IOS43" s="50"/>
      <c r="IOT43" s="50"/>
      <c r="IOU43" s="50"/>
      <c r="IOV43" s="50"/>
      <c r="IOW43" s="50"/>
      <c r="IOX43" s="50"/>
      <c r="IOY43" s="50"/>
      <c r="IOZ43" s="50"/>
      <c r="IPA43" s="50"/>
      <c r="IPB43" s="50"/>
      <c r="IPC43" s="50"/>
      <c r="IPD43" s="50"/>
      <c r="IPE43" s="50"/>
      <c r="IPF43" s="50"/>
      <c r="IPG43" s="50"/>
      <c r="IPH43" s="50"/>
      <c r="IPI43" s="50"/>
      <c r="IPJ43" s="50"/>
      <c r="IPK43" s="50"/>
      <c r="IPL43" s="50"/>
      <c r="IPM43" s="50"/>
      <c r="IPN43" s="50"/>
      <c r="IPO43" s="50"/>
      <c r="IPP43" s="50"/>
      <c r="IPQ43" s="50"/>
      <c r="IPR43" s="50"/>
      <c r="IPS43" s="50"/>
      <c r="IPT43" s="50"/>
      <c r="IPU43" s="50"/>
      <c r="IPV43" s="50"/>
      <c r="IPW43" s="50"/>
      <c r="IPX43" s="50"/>
      <c r="IPY43" s="50"/>
      <c r="IPZ43" s="50"/>
      <c r="IQA43" s="50"/>
      <c r="IQB43" s="50"/>
      <c r="IQC43" s="50"/>
      <c r="IQD43" s="50"/>
      <c r="IQE43" s="50"/>
      <c r="IQF43" s="50"/>
      <c r="IQG43" s="50"/>
      <c r="IQH43" s="50"/>
      <c r="IQI43" s="50"/>
      <c r="IQJ43" s="50"/>
      <c r="IQK43" s="50"/>
      <c r="IQL43" s="50"/>
      <c r="IQM43" s="50"/>
      <c r="IQN43" s="50"/>
      <c r="IQO43" s="50"/>
      <c r="IQP43" s="50"/>
      <c r="IQQ43" s="50"/>
      <c r="IQR43" s="50"/>
      <c r="IQS43" s="50"/>
      <c r="IQT43" s="50"/>
      <c r="IQU43" s="50"/>
      <c r="IQV43" s="50"/>
      <c r="IQW43" s="50"/>
      <c r="IQX43" s="50"/>
      <c r="IQY43" s="50"/>
      <c r="IQZ43" s="50"/>
      <c r="IRA43" s="50"/>
      <c r="IRB43" s="50"/>
      <c r="IRC43" s="50"/>
      <c r="IRD43" s="50"/>
      <c r="IRE43" s="50"/>
      <c r="IRF43" s="50"/>
      <c r="IRG43" s="50"/>
      <c r="IRH43" s="50"/>
      <c r="IRI43" s="50"/>
      <c r="IRJ43" s="50"/>
      <c r="IRK43" s="50"/>
      <c r="IRL43" s="50"/>
      <c r="IRM43" s="50"/>
      <c r="IRN43" s="50"/>
      <c r="IRO43" s="50"/>
      <c r="IRP43" s="50"/>
      <c r="IRQ43" s="50"/>
      <c r="IRR43" s="50"/>
      <c r="IRS43" s="50"/>
      <c r="IRT43" s="50"/>
      <c r="IRU43" s="50"/>
      <c r="IRV43" s="50"/>
      <c r="IRW43" s="50"/>
      <c r="IRX43" s="50"/>
      <c r="IRY43" s="50"/>
      <c r="IRZ43" s="50"/>
      <c r="ISA43" s="50"/>
      <c r="ISB43" s="50"/>
      <c r="ISC43" s="50"/>
      <c r="ISD43" s="50"/>
      <c r="ISE43" s="50"/>
      <c r="ISF43" s="50"/>
      <c r="ISG43" s="50"/>
      <c r="ISH43" s="50"/>
      <c r="ISI43" s="50"/>
      <c r="ISJ43" s="50"/>
      <c r="ISK43" s="50"/>
      <c r="ISL43" s="50"/>
      <c r="ISM43" s="50"/>
      <c r="ISN43" s="50"/>
      <c r="ISO43" s="50"/>
      <c r="ISP43" s="50"/>
      <c r="ISQ43" s="50"/>
      <c r="ISR43" s="50"/>
      <c r="ISS43" s="50"/>
      <c r="IST43" s="50"/>
      <c r="ISU43" s="50"/>
      <c r="ISV43" s="50"/>
      <c r="ISW43" s="50"/>
      <c r="ISX43" s="50"/>
      <c r="ISY43" s="50"/>
      <c r="ISZ43" s="50"/>
      <c r="ITA43" s="50"/>
      <c r="ITB43" s="50"/>
      <c r="ITC43" s="50"/>
      <c r="ITD43" s="50"/>
      <c r="ITE43" s="50"/>
      <c r="ITF43" s="50"/>
      <c r="ITG43" s="50"/>
      <c r="ITH43" s="50"/>
      <c r="ITI43" s="50"/>
      <c r="ITJ43" s="50"/>
      <c r="ITK43" s="50"/>
      <c r="ITL43" s="50"/>
      <c r="ITM43" s="50"/>
      <c r="ITN43" s="50"/>
      <c r="ITO43" s="50"/>
      <c r="ITP43" s="50"/>
      <c r="ITQ43" s="50"/>
      <c r="ITR43" s="50"/>
      <c r="ITS43" s="50"/>
      <c r="ITT43" s="50"/>
      <c r="ITU43" s="50"/>
      <c r="ITV43" s="50"/>
      <c r="ITW43" s="50"/>
      <c r="ITX43" s="50"/>
      <c r="ITY43" s="50"/>
      <c r="ITZ43" s="50"/>
      <c r="IUA43" s="50"/>
      <c r="IUB43" s="50"/>
      <c r="IUC43" s="50"/>
      <c r="IUD43" s="50"/>
      <c r="IUE43" s="50"/>
      <c r="IUF43" s="50"/>
      <c r="IUG43" s="50"/>
      <c r="IUH43" s="50"/>
      <c r="IUI43" s="50"/>
      <c r="IUJ43" s="50"/>
      <c r="IUK43" s="50"/>
      <c r="IUL43" s="50"/>
      <c r="IUM43" s="50"/>
      <c r="IUN43" s="50"/>
      <c r="IUO43" s="50"/>
      <c r="IUP43" s="50"/>
      <c r="IUQ43" s="50"/>
      <c r="IUR43" s="50"/>
      <c r="IUS43" s="50"/>
      <c r="IUT43" s="50"/>
      <c r="IUU43" s="50"/>
      <c r="IUV43" s="50"/>
      <c r="IUW43" s="50"/>
      <c r="IUX43" s="50"/>
      <c r="IUY43" s="50"/>
      <c r="IUZ43" s="50"/>
      <c r="IVA43" s="50"/>
      <c r="IVB43" s="50"/>
      <c r="IVC43" s="50"/>
      <c r="IVD43" s="50"/>
      <c r="IVE43" s="50"/>
      <c r="IVF43" s="50"/>
      <c r="IVG43" s="50"/>
      <c r="IVH43" s="50"/>
      <c r="IVI43" s="50"/>
      <c r="IVJ43" s="50"/>
      <c r="IVK43" s="50"/>
      <c r="IVL43" s="50"/>
      <c r="IVM43" s="50"/>
      <c r="IVN43" s="50"/>
      <c r="IVO43" s="50"/>
      <c r="IVP43" s="50"/>
      <c r="IVQ43" s="50"/>
      <c r="IVR43" s="50"/>
      <c r="IVS43" s="50"/>
      <c r="IVT43" s="50"/>
      <c r="IVU43" s="50"/>
      <c r="IVV43" s="50"/>
      <c r="IVW43" s="50"/>
      <c r="IVX43" s="50"/>
      <c r="IVY43" s="50"/>
      <c r="IVZ43" s="50"/>
      <c r="IWA43" s="50"/>
      <c r="IWB43" s="50"/>
      <c r="IWC43" s="50"/>
      <c r="IWD43" s="50"/>
      <c r="IWE43" s="50"/>
      <c r="IWF43" s="50"/>
      <c r="IWG43" s="50"/>
      <c r="IWH43" s="50"/>
      <c r="IWI43" s="50"/>
      <c r="IWJ43" s="50"/>
      <c r="IWK43" s="50"/>
      <c r="IWL43" s="50"/>
      <c r="IWM43" s="50"/>
      <c r="IWN43" s="50"/>
      <c r="IWO43" s="50"/>
      <c r="IWP43" s="50"/>
      <c r="IWQ43" s="50"/>
      <c r="IWR43" s="50"/>
      <c r="IWS43" s="50"/>
      <c r="IWT43" s="50"/>
      <c r="IWU43" s="50"/>
      <c r="IWV43" s="50"/>
      <c r="IWW43" s="50"/>
      <c r="IWX43" s="50"/>
      <c r="IWY43" s="50"/>
      <c r="IWZ43" s="50"/>
      <c r="IXA43" s="50"/>
      <c r="IXB43" s="50"/>
      <c r="IXC43" s="50"/>
      <c r="IXD43" s="50"/>
      <c r="IXE43" s="50"/>
      <c r="IXF43" s="50"/>
      <c r="IXG43" s="50"/>
      <c r="IXH43" s="50"/>
      <c r="IXI43" s="50"/>
      <c r="IXJ43" s="50"/>
      <c r="IXK43" s="50"/>
      <c r="IXL43" s="50"/>
      <c r="IXM43" s="50"/>
      <c r="IXN43" s="50"/>
      <c r="IXO43" s="50"/>
      <c r="IXP43" s="50"/>
      <c r="IXQ43" s="50"/>
      <c r="IXR43" s="50"/>
      <c r="IXS43" s="50"/>
      <c r="IXT43" s="50"/>
      <c r="IXU43" s="50"/>
      <c r="IXV43" s="50"/>
      <c r="IXW43" s="50"/>
      <c r="IXX43" s="50"/>
      <c r="IXY43" s="50"/>
      <c r="IXZ43" s="50"/>
      <c r="IYA43" s="50"/>
      <c r="IYB43" s="50"/>
      <c r="IYC43" s="50"/>
      <c r="IYD43" s="50"/>
      <c r="IYE43" s="50"/>
      <c r="IYF43" s="50"/>
      <c r="IYG43" s="50"/>
      <c r="IYH43" s="50"/>
      <c r="IYI43" s="50"/>
      <c r="IYJ43" s="50"/>
      <c r="IYK43" s="50"/>
      <c r="IYL43" s="50"/>
      <c r="IYM43" s="50"/>
      <c r="IYN43" s="50"/>
      <c r="IYO43" s="50"/>
      <c r="IYP43" s="50"/>
      <c r="IYQ43" s="50"/>
      <c r="IYR43" s="50"/>
      <c r="IYS43" s="50"/>
      <c r="IYT43" s="50"/>
      <c r="IYU43" s="50"/>
      <c r="IYV43" s="50"/>
      <c r="IYW43" s="50"/>
      <c r="IYX43" s="50"/>
      <c r="IYY43" s="50"/>
      <c r="IYZ43" s="50"/>
      <c r="IZA43" s="50"/>
      <c r="IZB43" s="50"/>
      <c r="IZC43" s="50"/>
      <c r="IZD43" s="50"/>
      <c r="IZE43" s="50"/>
      <c r="IZF43" s="50"/>
      <c r="IZG43" s="50"/>
      <c r="IZH43" s="50"/>
      <c r="IZI43" s="50"/>
      <c r="IZJ43" s="50"/>
      <c r="IZK43" s="50"/>
      <c r="IZL43" s="50"/>
      <c r="IZM43" s="50"/>
      <c r="IZN43" s="50"/>
      <c r="IZO43" s="50"/>
      <c r="IZP43" s="50"/>
      <c r="IZQ43" s="50"/>
      <c r="IZR43" s="50"/>
      <c r="IZS43" s="50"/>
      <c r="IZT43" s="50"/>
      <c r="IZU43" s="50"/>
      <c r="IZV43" s="50"/>
      <c r="IZW43" s="50"/>
      <c r="IZX43" s="50"/>
      <c r="IZY43" s="50"/>
      <c r="IZZ43" s="50"/>
      <c r="JAA43" s="50"/>
      <c r="JAB43" s="50"/>
      <c r="JAC43" s="50"/>
      <c r="JAD43" s="50"/>
      <c r="JAE43" s="50"/>
      <c r="JAF43" s="50"/>
      <c r="JAG43" s="50"/>
      <c r="JAH43" s="50"/>
      <c r="JAI43" s="50"/>
      <c r="JAJ43" s="50"/>
      <c r="JAK43" s="50"/>
      <c r="JAL43" s="50"/>
      <c r="JAM43" s="50"/>
      <c r="JAN43" s="50"/>
      <c r="JAO43" s="50"/>
      <c r="JAP43" s="50"/>
      <c r="JAQ43" s="50"/>
      <c r="JAR43" s="50"/>
      <c r="JAS43" s="50"/>
      <c r="JAT43" s="50"/>
      <c r="JAU43" s="50"/>
      <c r="JAV43" s="50"/>
      <c r="JAW43" s="50"/>
      <c r="JAX43" s="50"/>
      <c r="JAY43" s="50"/>
      <c r="JAZ43" s="50"/>
      <c r="JBA43" s="50"/>
      <c r="JBB43" s="50"/>
      <c r="JBC43" s="50"/>
      <c r="JBD43" s="50"/>
      <c r="JBE43" s="50"/>
      <c r="JBF43" s="50"/>
      <c r="JBG43" s="50"/>
      <c r="JBH43" s="50"/>
      <c r="JBI43" s="50"/>
      <c r="JBJ43" s="50"/>
      <c r="JBK43" s="50"/>
      <c r="JBL43" s="50"/>
      <c r="JBM43" s="50"/>
      <c r="JBN43" s="50"/>
      <c r="JBO43" s="50"/>
      <c r="JBP43" s="50"/>
      <c r="JBQ43" s="50"/>
      <c r="JBR43" s="50"/>
      <c r="JBS43" s="50"/>
      <c r="JBT43" s="50"/>
      <c r="JBU43" s="50"/>
      <c r="JBV43" s="50"/>
      <c r="JBW43" s="50"/>
      <c r="JBX43" s="50"/>
      <c r="JBY43" s="50"/>
      <c r="JBZ43" s="50"/>
      <c r="JCA43" s="50"/>
      <c r="JCB43" s="50"/>
      <c r="JCC43" s="50"/>
      <c r="JCD43" s="50"/>
      <c r="JCE43" s="50"/>
      <c r="JCF43" s="50"/>
      <c r="JCG43" s="50"/>
      <c r="JCH43" s="50"/>
      <c r="JCI43" s="50"/>
      <c r="JCJ43" s="50"/>
      <c r="JCK43" s="50"/>
      <c r="JCL43" s="50"/>
      <c r="JCM43" s="50"/>
      <c r="JCN43" s="50"/>
      <c r="JCO43" s="50"/>
      <c r="JCP43" s="50"/>
      <c r="JCQ43" s="50"/>
      <c r="JCR43" s="50"/>
      <c r="JCS43" s="50"/>
      <c r="JCT43" s="50"/>
      <c r="JCU43" s="50"/>
      <c r="JCV43" s="50"/>
      <c r="JCW43" s="50"/>
      <c r="JCX43" s="50"/>
      <c r="JCY43" s="50"/>
      <c r="JCZ43" s="50"/>
      <c r="JDA43" s="50"/>
      <c r="JDB43" s="50"/>
      <c r="JDC43" s="50"/>
      <c r="JDD43" s="50"/>
      <c r="JDE43" s="50"/>
      <c r="JDF43" s="50"/>
      <c r="JDG43" s="50"/>
      <c r="JDH43" s="50"/>
      <c r="JDI43" s="50"/>
      <c r="JDJ43" s="50"/>
      <c r="JDK43" s="50"/>
      <c r="JDL43" s="50"/>
      <c r="JDM43" s="50"/>
      <c r="JDN43" s="50"/>
      <c r="JDO43" s="50"/>
      <c r="JDP43" s="50"/>
      <c r="JDQ43" s="50"/>
      <c r="JDR43" s="50"/>
      <c r="JDS43" s="50"/>
      <c r="JDT43" s="50"/>
      <c r="JDU43" s="50"/>
      <c r="JDV43" s="50"/>
      <c r="JDW43" s="50"/>
      <c r="JDX43" s="50"/>
      <c r="JDY43" s="50"/>
      <c r="JDZ43" s="50"/>
      <c r="JEA43" s="50"/>
      <c r="JEB43" s="50"/>
      <c r="JEC43" s="50"/>
      <c r="JED43" s="50"/>
      <c r="JEE43" s="50"/>
      <c r="JEF43" s="50"/>
      <c r="JEG43" s="50"/>
      <c r="JEH43" s="50"/>
      <c r="JEI43" s="50"/>
      <c r="JEJ43" s="50"/>
      <c r="JEK43" s="50"/>
      <c r="JEL43" s="50"/>
      <c r="JEM43" s="50"/>
      <c r="JEN43" s="50"/>
      <c r="JEO43" s="50"/>
      <c r="JEP43" s="50"/>
      <c r="JEQ43" s="50"/>
      <c r="JER43" s="50"/>
      <c r="JES43" s="50"/>
      <c r="JET43" s="50"/>
      <c r="JEU43" s="50"/>
      <c r="JEV43" s="50"/>
      <c r="JEW43" s="50"/>
      <c r="JEX43" s="50"/>
      <c r="JEY43" s="50"/>
      <c r="JEZ43" s="50"/>
      <c r="JFA43" s="50"/>
      <c r="JFB43" s="50"/>
      <c r="JFC43" s="50"/>
      <c r="JFD43" s="50"/>
      <c r="JFE43" s="50"/>
      <c r="JFF43" s="50"/>
      <c r="JFG43" s="50"/>
      <c r="JFH43" s="50"/>
      <c r="JFI43" s="50"/>
      <c r="JFJ43" s="50"/>
      <c r="JFK43" s="50"/>
      <c r="JFL43" s="50"/>
      <c r="JFM43" s="50"/>
      <c r="JFN43" s="50"/>
      <c r="JFO43" s="50"/>
      <c r="JFP43" s="50"/>
      <c r="JFQ43" s="50"/>
      <c r="JFR43" s="50"/>
      <c r="JFS43" s="50"/>
      <c r="JFT43" s="50"/>
      <c r="JFU43" s="50"/>
      <c r="JFV43" s="50"/>
      <c r="JFW43" s="50"/>
      <c r="JFX43" s="50"/>
      <c r="JFY43" s="50"/>
      <c r="JFZ43" s="50"/>
      <c r="JGA43" s="50"/>
      <c r="JGB43" s="50"/>
      <c r="JGC43" s="50"/>
      <c r="JGD43" s="50"/>
      <c r="JGE43" s="50"/>
      <c r="JGF43" s="50"/>
      <c r="JGG43" s="50"/>
      <c r="JGH43" s="50"/>
      <c r="JGI43" s="50"/>
      <c r="JGJ43" s="50"/>
      <c r="JGK43" s="50"/>
      <c r="JGL43" s="50"/>
      <c r="JGM43" s="50"/>
      <c r="JGN43" s="50"/>
      <c r="JGO43" s="50"/>
      <c r="JGP43" s="50"/>
      <c r="JGQ43" s="50"/>
      <c r="JGR43" s="50"/>
      <c r="JGS43" s="50"/>
      <c r="JGT43" s="50"/>
      <c r="JGU43" s="50"/>
      <c r="JGV43" s="50"/>
      <c r="JGW43" s="50"/>
      <c r="JGX43" s="50"/>
      <c r="JGY43" s="50"/>
      <c r="JGZ43" s="50"/>
      <c r="JHA43" s="50"/>
      <c r="JHB43" s="50"/>
      <c r="JHC43" s="50"/>
      <c r="JHD43" s="50"/>
      <c r="JHE43" s="50"/>
      <c r="JHF43" s="50"/>
      <c r="JHG43" s="50"/>
      <c r="JHH43" s="50"/>
      <c r="JHI43" s="50"/>
      <c r="JHJ43" s="50"/>
      <c r="JHK43" s="50"/>
      <c r="JHL43" s="50"/>
      <c r="JHM43" s="50"/>
      <c r="JHN43" s="50"/>
      <c r="JHO43" s="50"/>
      <c r="JHP43" s="50"/>
      <c r="JHQ43" s="50"/>
      <c r="JHR43" s="50"/>
      <c r="JHS43" s="50"/>
      <c r="JHT43" s="50"/>
      <c r="JHU43" s="50"/>
      <c r="JHV43" s="50"/>
      <c r="JHW43" s="50"/>
      <c r="JHX43" s="50"/>
      <c r="JHY43" s="50"/>
      <c r="JHZ43" s="50"/>
      <c r="JIA43" s="50"/>
      <c r="JIB43" s="50"/>
      <c r="JIC43" s="50"/>
      <c r="JID43" s="50"/>
      <c r="JIE43" s="50"/>
      <c r="JIF43" s="50"/>
      <c r="JIG43" s="50"/>
      <c r="JIH43" s="50"/>
      <c r="JII43" s="50"/>
      <c r="JIJ43" s="50"/>
      <c r="JIK43" s="50"/>
      <c r="JIL43" s="50"/>
      <c r="JIM43" s="50"/>
      <c r="JIN43" s="50"/>
      <c r="JIO43" s="50"/>
      <c r="JIP43" s="50"/>
      <c r="JIQ43" s="50"/>
      <c r="JIR43" s="50"/>
      <c r="JIS43" s="50"/>
      <c r="JIT43" s="50"/>
      <c r="JIU43" s="50"/>
      <c r="JIV43" s="50"/>
      <c r="JIW43" s="50"/>
      <c r="JIX43" s="50"/>
      <c r="JIY43" s="50"/>
      <c r="JIZ43" s="50"/>
      <c r="JJA43" s="50"/>
      <c r="JJB43" s="50"/>
      <c r="JJC43" s="50"/>
      <c r="JJD43" s="50"/>
      <c r="JJE43" s="50"/>
      <c r="JJF43" s="50"/>
      <c r="JJG43" s="50"/>
      <c r="JJH43" s="50"/>
      <c r="JJI43" s="50"/>
      <c r="JJJ43" s="50"/>
      <c r="JJK43" s="50"/>
      <c r="JJL43" s="50"/>
      <c r="JJM43" s="50"/>
      <c r="JJN43" s="50"/>
      <c r="JJO43" s="50"/>
      <c r="JJP43" s="50"/>
      <c r="JJQ43" s="50"/>
      <c r="JJR43" s="50"/>
      <c r="JJS43" s="50"/>
      <c r="JJT43" s="50"/>
      <c r="JJU43" s="50"/>
      <c r="JJV43" s="50"/>
      <c r="JJW43" s="50"/>
      <c r="JJX43" s="50"/>
      <c r="JJY43" s="50"/>
      <c r="JJZ43" s="50"/>
      <c r="JKA43" s="50"/>
      <c r="JKB43" s="50"/>
      <c r="JKC43" s="50"/>
      <c r="JKD43" s="50"/>
      <c r="JKE43" s="50"/>
      <c r="JKF43" s="50"/>
      <c r="JKG43" s="50"/>
      <c r="JKH43" s="50"/>
      <c r="JKI43" s="50"/>
      <c r="JKJ43" s="50"/>
      <c r="JKK43" s="50"/>
      <c r="JKL43" s="50"/>
      <c r="JKM43" s="50"/>
      <c r="JKN43" s="50"/>
      <c r="JKO43" s="50"/>
      <c r="JKP43" s="50"/>
      <c r="JKQ43" s="50"/>
      <c r="JKR43" s="50"/>
      <c r="JKS43" s="50"/>
      <c r="JKT43" s="50"/>
      <c r="JKU43" s="50"/>
      <c r="JKV43" s="50"/>
      <c r="JKW43" s="50"/>
      <c r="JKX43" s="50"/>
      <c r="JKY43" s="50"/>
      <c r="JKZ43" s="50"/>
      <c r="JLA43" s="50"/>
      <c r="JLB43" s="50"/>
      <c r="JLC43" s="50"/>
      <c r="JLD43" s="50"/>
      <c r="JLE43" s="50"/>
      <c r="JLF43" s="50"/>
      <c r="JLG43" s="50"/>
      <c r="JLH43" s="50"/>
      <c r="JLI43" s="50"/>
      <c r="JLJ43" s="50"/>
      <c r="JLK43" s="50"/>
      <c r="JLL43" s="50"/>
      <c r="JLM43" s="50"/>
      <c r="JLN43" s="50"/>
      <c r="JLO43" s="50"/>
      <c r="JLP43" s="50"/>
      <c r="JLQ43" s="50"/>
      <c r="JLR43" s="50"/>
      <c r="JLS43" s="50"/>
      <c r="JLT43" s="50"/>
      <c r="JLU43" s="50"/>
      <c r="JLV43" s="50"/>
      <c r="JLW43" s="50"/>
      <c r="JLX43" s="50"/>
      <c r="JLY43" s="50"/>
      <c r="JLZ43" s="50"/>
      <c r="JMA43" s="50"/>
      <c r="JMB43" s="50"/>
      <c r="JMC43" s="50"/>
      <c r="JMD43" s="50"/>
      <c r="JME43" s="50"/>
      <c r="JMF43" s="50"/>
      <c r="JMG43" s="50"/>
      <c r="JMH43" s="50"/>
      <c r="JMI43" s="50"/>
      <c r="JMJ43" s="50"/>
      <c r="JMK43" s="50"/>
      <c r="JML43" s="50"/>
      <c r="JMM43" s="50"/>
      <c r="JMN43" s="50"/>
      <c r="JMO43" s="50"/>
      <c r="JMP43" s="50"/>
      <c r="JMQ43" s="50"/>
      <c r="JMR43" s="50"/>
      <c r="JMS43" s="50"/>
      <c r="JMT43" s="50"/>
      <c r="JMU43" s="50"/>
      <c r="JMV43" s="50"/>
      <c r="JMW43" s="50"/>
      <c r="JMX43" s="50"/>
      <c r="JMY43" s="50"/>
      <c r="JMZ43" s="50"/>
      <c r="JNA43" s="50"/>
      <c r="JNB43" s="50"/>
      <c r="JNC43" s="50"/>
      <c r="JND43" s="50"/>
      <c r="JNE43" s="50"/>
      <c r="JNF43" s="50"/>
      <c r="JNG43" s="50"/>
      <c r="JNH43" s="50"/>
      <c r="JNI43" s="50"/>
      <c r="JNJ43" s="50"/>
      <c r="JNK43" s="50"/>
      <c r="JNL43" s="50"/>
      <c r="JNM43" s="50"/>
      <c r="JNN43" s="50"/>
      <c r="JNO43" s="50"/>
      <c r="JNP43" s="50"/>
      <c r="JNQ43" s="50"/>
      <c r="JNR43" s="50"/>
      <c r="JNS43" s="50"/>
      <c r="JNT43" s="50"/>
      <c r="JNU43" s="50"/>
      <c r="JNV43" s="50"/>
      <c r="JNW43" s="50"/>
      <c r="JNX43" s="50"/>
      <c r="JNY43" s="50"/>
      <c r="JNZ43" s="50"/>
      <c r="JOA43" s="50"/>
      <c r="JOB43" s="50"/>
      <c r="JOC43" s="50"/>
      <c r="JOD43" s="50"/>
      <c r="JOE43" s="50"/>
      <c r="JOF43" s="50"/>
      <c r="JOG43" s="50"/>
      <c r="JOH43" s="50"/>
      <c r="JOI43" s="50"/>
      <c r="JOJ43" s="50"/>
      <c r="JOK43" s="50"/>
      <c r="JOL43" s="50"/>
      <c r="JOM43" s="50"/>
      <c r="JON43" s="50"/>
      <c r="JOO43" s="50"/>
      <c r="JOP43" s="50"/>
      <c r="JOQ43" s="50"/>
      <c r="JOR43" s="50"/>
      <c r="JOS43" s="50"/>
      <c r="JOT43" s="50"/>
      <c r="JOU43" s="50"/>
      <c r="JOV43" s="50"/>
      <c r="JOW43" s="50"/>
      <c r="JOX43" s="50"/>
      <c r="JOY43" s="50"/>
      <c r="JOZ43" s="50"/>
      <c r="JPA43" s="50"/>
      <c r="JPB43" s="50"/>
      <c r="JPC43" s="50"/>
      <c r="JPD43" s="50"/>
      <c r="JPE43" s="50"/>
      <c r="JPF43" s="50"/>
      <c r="JPG43" s="50"/>
      <c r="JPH43" s="50"/>
      <c r="JPI43" s="50"/>
      <c r="JPJ43" s="50"/>
      <c r="JPK43" s="50"/>
      <c r="JPL43" s="50"/>
      <c r="JPM43" s="50"/>
      <c r="JPN43" s="50"/>
      <c r="JPO43" s="50"/>
      <c r="JPP43" s="50"/>
      <c r="JPQ43" s="50"/>
      <c r="JPR43" s="50"/>
      <c r="JPS43" s="50"/>
      <c r="JPT43" s="50"/>
      <c r="JPU43" s="50"/>
      <c r="JPV43" s="50"/>
      <c r="JPW43" s="50"/>
      <c r="JPX43" s="50"/>
      <c r="JPY43" s="50"/>
      <c r="JPZ43" s="50"/>
      <c r="JQA43" s="50"/>
      <c r="JQB43" s="50"/>
      <c r="JQC43" s="50"/>
      <c r="JQD43" s="50"/>
      <c r="JQE43" s="50"/>
      <c r="JQF43" s="50"/>
      <c r="JQG43" s="50"/>
      <c r="JQH43" s="50"/>
      <c r="JQI43" s="50"/>
      <c r="JQJ43" s="50"/>
      <c r="JQK43" s="50"/>
      <c r="JQL43" s="50"/>
      <c r="JQM43" s="50"/>
      <c r="JQN43" s="50"/>
      <c r="JQO43" s="50"/>
      <c r="JQP43" s="50"/>
      <c r="JQQ43" s="50"/>
      <c r="JQR43" s="50"/>
      <c r="JQS43" s="50"/>
      <c r="JQT43" s="50"/>
      <c r="JQU43" s="50"/>
      <c r="JQV43" s="50"/>
      <c r="JQW43" s="50"/>
      <c r="JQX43" s="50"/>
      <c r="JQY43" s="50"/>
      <c r="JQZ43" s="50"/>
      <c r="JRA43" s="50"/>
      <c r="JRB43" s="50"/>
      <c r="JRC43" s="50"/>
      <c r="JRD43" s="50"/>
      <c r="JRE43" s="50"/>
      <c r="JRF43" s="50"/>
      <c r="JRG43" s="50"/>
      <c r="JRH43" s="50"/>
      <c r="JRI43" s="50"/>
      <c r="JRJ43" s="50"/>
      <c r="JRK43" s="50"/>
      <c r="JRL43" s="50"/>
      <c r="JRM43" s="50"/>
      <c r="JRN43" s="50"/>
      <c r="JRO43" s="50"/>
      <c r="JRP43" s="50"/>
      <c r="JRQ43" s="50"/>
      <c r="JRR43" s="50"/>
      <c r="JRS43" s="50"/>
      <c r="JRT43" s="50"/>
      <c r="JRU43" s="50"/>
      <c r="JRV43" s="50"/>
      <c r="JRW43" s="50"/>
      <c r="JRX43" s="50"/>
      <c r="JRY43" s="50"/>
      <c r="JRZ43" s="50"/>
      <c r="JSA43" s="50"/>
      <c r="JSB43" s="50"/>
      <c r="JSC43" s="50"/>
      <c r="JSD43" s="50"/>
      <c r="JSE43" s="50"/>
      <c r="JSF43" s="50"/>
      <c r="JSG43" s="50"/>
      <c r="JSH43" s="50"/>
      <c r="JSI43" s="50"/>
      <c r="JSJ43" s="50"/>
      <c r="JSK43" s="50"/>
      <c r="JSL43" s="50"/>
      <c r="JSM43" s="50"/>
      <c r="JSN43" s="50"/>
      <c r="JSO43" s="50"/>
      <c r="JSP43" s="50"/>
      <c r="JSQ43" s="50"/>
      <c r="JSR43" s="50"/>
      <c r="JSS43" s="50"/>
      <c r="JST43" s="50"/>
      <c r="JSU43" s="50"/>
      <c r="JSV43" s="50"/>
      <c r="JSW43" s="50"/>
      <c r="JSX43" s="50"/>
      <c r="JSY43" s="50"/>
      <c r="JSZ43" s="50"/>
      <c r="JTA43" s="50"/>
      <c r="JTB43" s="50"/>
      <c r="JTC43" s="50"/>
      <c r="JTD43" s="50"/>
      <c r="JTE43" s="50"/>
      <c r="JTF43" s="50"/>
      <c r="JTG43" s="50"/>
      <c r="JTH43" s="50"/>
      <c r="JTI43" s="50"/>
      <c r="JTJ43" s="50"/>
      <c r="JTK43" s="50"/>
      <c r="JTL43" s="50"/>
      <c r="JTM43" s="50"/>
      <c r="JTN43" s="50"/>
      <c r="JTO43" s="50"/>
      <c r="JTP43" s="50"/>
      <c r="JTQ43" s="50"/>
      <c r="JTR43" s="50"/>
      <c r="JTS43" s="50"/>
      <c r="JTT43" s="50"/>
      <c r="JTU43" s="50"/>
      <c r="JTV43" s="50"/>
      <c r="JTW43" s="50"/>
      <c r="JTX43" s="50"/>
      <c r="JTY43" s="50"/>
      <c r="JTZ43" s="50"/>
      <c r="JUA43" s="50"/>
      <c r="JUB43" s="50"/>
      <c r="JUC43" s="50"/>
      <c r="JUD43" s="50"/>
      <c r="JUE43" s="50"/>
      <c r="JUF43" s="50"/>
      <c r="JUG43" s="50"/>
      <c r="JUH43" s="50"/>
      <c r="JUI43" s="50"/>
      <c r="JUJ43" s="50"/>
      <c r="JUK43" s="50"/>
      <c r="JUL43" s="50"/>
      <c r="JUM43" s="50"/>
      <c r="JUN43" s="50"/>
      <c r="JUO43" s="50"/>
      <c r="JUP43" s="50"/>
      <c r="JUQ43" s="50"/>
      <c r="JUR43" s="50"/>
      <c r="JUS43" s="50"/>
      <c r="JUT43" s="50"/>
      <c r="JUU43" s="50"/>
      <c r="JUV43" s="50"/>
      <c r="JUW43" s="50"/>
      <c r="JUX43" s="50"/>
      <c r="JUY43" s="50"/>
      <c r="JUZ43" s="50"/>
      <c r="JVA43" s="50"/>
      <c r="JVB43" s="50"/>
      <c r="JVC43" s="50"/>
      <c r="JVD43" s="50"/>
      <c r="JVE43" s="50"/>
      <c r="JVF43" s="50"/>
      <c r="JVG43" s="50"/>
      <c r="JVH43" s="50"/>
      <c r="JVI43" s="50"/>
      <c r="JVJ43" s="50"/>
      <c r="JVK43" s="50"/>
      <c r="JVL43" s="50"/>
      <c r="JVM43" s="50"/>
      <c r="JVN43" s="50"/>
      <c r="JVO43" s="50"/>
      <c r="JVP43" s="50"/>
      <c r="JVQ43" s="50"/>
      <c r="JVR43" s="50"/>
      <c r="JVS43" s="50"/>
      <c r="JVT43" s="50"/>
      <c r="JVU43" s="50"/>
      <c r="JVV43" s="50"/>
      <c r="JVW43" s="50"/>
      <c r="JVX43" s="50"/>
      <c r="JVY43" s="50"/>
      <c r="JVZ43" s="50"/>
      <c r="JWA43" s="50"/>
      <c r="JWB43" s="50"/>
      <c r="JWC43" s="50"/>
      <c r="JWD43" s="50"/>
      <c r="JWE43" s="50"/>
      <c r="JWF43" s="50"/>
      <c r="JWG43" s="50"/>
      <c r="JWH43" s="50"/>
      <c r="JWI43" s="50"/>
      <c r="JWJ43" s="50"/>
      <c r="JWK43" s="50"/>
      <c r="JWL43" s="50"/>
      <c r="JWM43" s="50"/>
      <c r="JWN43" s="50"/>
      <c r="JWO43" s="50"/>
      <c r="JWP43" s="50"/>
      <c r="JWQ43" s="50"/>
      <c r="JWR43" s="50"/>
      <c r="JWS43" s="50"/>
      <c r="JWT43" s="50"/>
      <c r="JWU43" s="50"/>
      <c r="JWV43" s="50"/>
      <c r="JWW43" s="50"/>
      <c r="JWX43" s="50"/>
      <c r="JWY43" s="50"/>
      <c r="JWZ43" s="50"/>
      <c r="JXA43" s="50"/>
      <c r="JXB43" s="50"/>
      <c r="JXC43" s="50"/>
      <c r="JXD43" s="50"/>
      <c r="JXE43" s="50"/>
      <c r="JXF43" s="50"/>
      <c r="JXG43" s="50"/>
      <c r="JXH43" s="50"/>
      <c r="JXI43" s="50"/>
      <c r="JXJ43" s="50"/>
      <c r="JXK43" s="50"/>
      <c r="JXL43" s="50"/>
      <c r="JXM43" s="50"/>
      <c r="JXN43" s="50"/>
      <c r="JXO43" s="50"/>
      <c r="JXP43" s="50"/>
      <c r="JXQ43" s="50"/>
      <c r="JXR43" s="50"/>
      <c r="JXS43" s="50"/>
      <c r="JXT43" s="50"/>
      <c r="JXU43" s="50"/>
      <c r="JXV43" s="50"/>
      <c r="JXW43" s="50"/>
      <c r="JXX43" s="50"/>
      <c r="JXY43" s="50"/>
      <c r="JXZ43" s="50"/>
      <c r="JYA43" s="50"/>
      <c r="JYB43" s="50"/>
      <c r="JYC43" s="50"/>
      <c r="JYD43" s="50"/>
      <c r="JYE43" s="50"/>
      <c r="JYF43" s="50"/>
      <c r="JYG43" s="50"/>
      <c r="JYH43" s="50"/>
      <c r="JYI43" s="50"/>
      <c r="JYJ43" s="50"/>
      <c r="JYK43" s="50"/>
      <c r="JYL43" s="50"/>
      <c r="JYM43" s="50"/>
      <c r="JYN43" s="50"/>
      <c r="JYO43" s="50"/>
      <c r="JYP43" s="50"/>
      <c r="JYQ43" s="50"/>
      <c r="JYR43" s="50"/>
      <c r="JYS43" s="50"/>
      <c r="JYT43" s="50"/>
      <c r="JYU43" s="50"/>
      <c r="JYV43" s="50"/>
      <c r="JYW43" s="50"/>
      <c r="JYX43" s="50"/>
      <c r="JYY43" s="50"/>
      <c r="JYZ43" s="50"/>
      <c r="JZA43" s="50"/>
      <c r="JZB43" s="50"/>
      <c r="JZC43" s="50"/>
      <c r="JZD43" s="50"/>
      <c r="JZE43" s="50"/>
      <c r="JZF43" s="50"/>
      <c r="JZG43" s="50"/>
      <c r="JZH43" s="50"/>
      <c r="JZI43" s="50"/>
      <c r="JZJ43" s="50"/>
      <c r="JZK43" s="50"/>
      <c r="JZL43" s="50"/>
      <c r="JZM43" s="50"/>
      <c r="JZN43" s="50"/>
      <c r="JZO43" s="50"/>
      <c r="JZP43" s="50"/>
      <c r="JZQ43" s="50"/>
      <c r="JZR43" s="50"/>
      <c r="JZS43" s="50"/>
      <c r="JZT43" s="50"/>
      <c r="JZU43" s="50"/>
      <c r="JZV43" s="50"/>
      <c r="JZW43" s="50"/>
      <c r="JZX43" s="50"/>
      <c r="JZY43" s="50"/>
      <c r="JZZ43" s="50"/>
      <c r="KAA43" s="50"/>
      <c r="KAB43" s="50"/>
      <c r="KAC43" s="50"/>
      <c r="KAD43" s="50"/>
      <c r="KAE43" s="50"/>
      <c r="KAF43" s="50"/>
      <c r="KAG43" s="50"/>
      <c r="KAH43" s="50"/>
      <c r="KAI43" s="50"/>
      <c r="KAJ43" s="50"/>
      <c r="KAK43" s="50"/>
      <c r="KAL43" s="50"/>
      <c r="KAM43" s="50"/>
      <c r="KAN43" s="50"/>
      <c r="KAO43" s="50"/>
      <c r="KAP43" s="50"/>
      <c r="KAQ43" s="50"/>
      <c r="KAR43" s="50"/>
      <c r="KAS43" s="50"/>
      <c r="KAT43" s="50"/>
      <c r="KAU43" s="50"/>
      <c r="KAV43" s="50"/>
      <c r="KAW43" s="50"/>
      <c r="KAX43" s="50"/>
      <c r="KAY43" s="50"/>
      <c r="KAZ43" s="50"/>
      <c r="KBA43" s="50"/>
      <c r="KBB43" s="50"/>
      <c r="KBC43" s="50"/>
      <c r="KBD43" s="50"/>
      <c r="KBE43" s="50"/>
      <c r="KBF43" s="50"/>
      <c r="KBG43" s="50"/>
      <c r="KBH43" s="50"/>
      <c r="KBI43" s="50"/>
      <c r="KBJ43" s="50"/>
      <c r="KBK43" s="50"/>
      <c r="KBL43" s="50"/>
      <c r="KBM43" s="50"/>
      <c r="KBN43" s="50"/>
      <c r="KBO43" s="50"/>
      <c r="KBP43" s="50"/>
      <c r="KBQ43" s="50"/>
      <c r="KBR43" s="50"/>
      <c r="KBS43" s="50"/>
      <c r="KBT43" s="50"/>
      <c r="KBU43" s="50"/>
      <c r="KBV43" s="50"/>
      <c r="KBW43" s="50"/>
      <c r="KBX43" s="50"/>
      <c r="KBY43" s="50"/>
      <c r="KBZ43" s="50"/>
      <c r="KCA43" s="50"/>
      <c r="KCB43" s="50"/>
      <c r="KCC43" s="50"/>
      <c r="KCD43" s="50"/>
      <c r="KCE43" s="50"/>
      <c r="KCF43" s="50"/>
      <c r="KCG43" s="50"/>
      <c r="KCH43" s="50"/>
      <c r="KCI43" s="50"/>
      <c r="KCJ43" s="50"/>
      <c r="KCK43" s="50"/>
      <c r="KCL43" s="50"/>
      <c r="KCM43" s="50"/>
      <c r="KCN43" s="50"/>
      <c r="KCO43" s="50"/>
      <c r="KCP43" s="50"/>
      <c r="KCQ43" s="50"/>
      <c r="KCR43" s="50"/>
      <c r="KCS43" s="50"/>
      <c r="KCT43" s="50"/>
      <c r="KCU43" s="50"/>
      <c r="KCV43" s="50"/>
      <c r="KCW43" s="50"/>
      <c r="KCX43" s="50"/>
      <c r="KCY43" s="50"/>
      <c r="KCZ43" s="50"/>
      <c r="KDA43" s="50"/>
      <c r="KDB43" s="50"/>
      <c r="KDC43" s="50"/>
      <c r="KDD43" s="50"/>
      <c r="KDE43" s="50"/>
      <c r="KDF43" s="50"/>
      <c r="KDG43" s="50"/>
      <c r="KDH43" s="50"/>
      <c r="KDI43" s="50"/>
      <c r="KDJ43" s="50"/>
      <c r="KDK43" s="50"/>
      <c r="KDL43" s="50"/>
      <c r="KDM43" s="50"/>
      <c r="KDN43" s="50"/>
      <c r="KDO43" s="50"/>
      <c r="KDP43" s="50"/>
      <c r="KDQ43" s="50"/>
      <c r="KDR43" s="50"/>
      <c r="KDS43" s="50"/>
      <c r="KDT43" s="50"/>
      <c r="KDU43" s="50"/>
      <c r="KDV43" s="50"/>
      <c r="KDW43" s="50"/>
      <c r="KDX43" s="50"/>
      <c r="KDY43" s="50"/>
      <c r="KDZ43" s="50"/>
      <c r="KEA43" s="50"/>
      <c r="KEB43" s="50"/>
      <c r="KEC43" s="50"/>
      <c r="KED43" s="50"/>
      <c r="KEE43" s="50"/>
      <c r="KEF43" s="50"/>
      <c r="KEG43" s="50"/>
      <c r="KEH43" s="50"/>
      <c r="KEI43" s="50"/>
      <c r="KEJ43" s="50"/>
      <c r="KEK43" s="50"/>
      <c r="KEL43" s="50"/>
      <c r="KEM43" s="50"/>
      <c r="KEN43" s="50"/>
      <c r="KEO43" s="50"/>
      <c r="KEP43" s="50"/>
      <c r="KEQ43" s="50"/>
      <c r="KER43" s="50"/>
      <c r="KES43" s="50"/>
      <c r="KET43" s="50"/>
      <c r="KEU43" s="50"/>
      <c r="KEV43" s="50"/>
      <c r="KEW43" s="50"/>
      <c r="KEX43" s="50"/>
      <c r="KEY43" s="50"/>
      <c r="KEZ43" s="50"/>
      <c r="KFA43" s="50"/>
      <c r="KFB43" s="50"/>
      <c r="KFC43" s="50"/>
      <c r="KFD43" s="50"/>
      <c r="KFE43" s="50"/>
      <c r="KFF43" s="50"/>
      <c r="KFG43" s="50"/>
      <c r="KFH43" s="50"/>
      <c r="KFI43" s="50"/>
      <c r="KFJ43" s="50"/>
      <c r="KFK43" s="50"/>
      <c r="KFL43" s="50"/>
      <c r="KFM43" s="50"/>
      <c r="KFN43" s="50"/>
      <c r="KFO43" s="50"/>
      <c r="KFP43" s="50"/>
      <c r="KFQ43" s="50"/>
      <c r="KFR43" s="50"/>
      <c r="KFS43" s="50"/>
      <c r="KFT43" s="50"/>
      <c r="KFU43" s="50"/>
      <c r="KFV43" s="50"/>
      <c r="KFW43" s="50"/>
      <c r="KFX43" s="50"/>
      <c r="KFY43" s="50"/>
      <c r="KFZ43" s="50"/>
      <c r="KGA43" s="50"/>
      <c r="KGB43" s="50"/>
      <c r="KGC43" s="50"/>
      <c r="KGD43" s="50"/>
      <c r="KGE43" s="50"/>
      <c r="KGF43" s="50"/>
      <c r="KGG43" s="50"/>
      <c r="KGH43" s="50"/>
      <c r="KGI43" s="50"/>
      <c r="KGJ43" s="50"/>
      <c r="KGK43" s="50"/>
      <c r="KGL43" s="50"/>
      <c r="KGM43" s="50"/>
      <c r="KGN43" s="50"/>
      <c r="KGO43" s="50"/>
      <c r="KGP43" s="50"/>
      <c r="KGQ43" s="50"/>
      <c r="KGR43" s="50"/>
      <c r="KGS43" s="50"/>
      <c r="KGT43" s="50"/>
      <c r="KGU43" s="50"/>
      <c r="KGV43" s="50"/>
      <c r="KGW43" s="50"/>
      <c r="KGX43" s="50"/>
      <c r="KGY43" s="50"/>
      <c r="KGZ43" s="50"/>
      <c r="KHA43" s="50"/>
      <c r="KHB43" s="50"/>
      <c r="KHC43" s="50"/>
      <c r="KHD43" s="50"/>
      <c r="KHE43" s="50"/>
      <c r="KHF43" s="50"/>
      <c r="KHG43" s="50"/>
      <c r="KHH43" s="50"/>
      <c r="KHI43" s="50"/>
      <c r="KHJ43" s="50"/>
      <c r="KHK43" s="50"/>
      <c r="KHL43" s="50"/>
      <c r="KHM43" s="50"/>
      <c r="KHN43" s="50"/>
      <c r="KHO43" s="50"/>
      <c r="KHP43" s="50"/>
      <c r="KHQ43" s="50"/>
      <c r="KHR43" s="50"/>
      <c r="KHS43" s="50"/>
      <c r="KHT43" s="50"/>
      <c r="KHU43" s="50"/>
      <c r="KHV43" s="50"/>
      <c r="KHW43" s="50"/>
      <c r="KHX43" s="50"/>
      <c r="KHY43" s="50"/>
      <c r="KHZ43" s="50"/>
      <c r="KIA43" s="50"/>
      <c r="KIB43" s="50"/>
      <c r="KIC43" s="50"/>
      <c r="KID43" s="50"/>
      <c r="KIE43" s="50"/>
      <c r="KIF43" s="50"/>
      <c r="KIG43" s="50"/>
      <c r="KIH43" s="50"/>
      <c r="KII43" s="50"/>
      <c r="KIJ43" s="50"/>
      <c r="KIK43" s="50"/>
      <c r="KIL43" s="50"/>
      <c r="KIM43" s="50"/>
      <c r="KIN43" s="50"/>
      <c r="KIO43" s="50"/>
      <c r="KIP43" s="50"/>
      <c r="KIQ43" s="50"/>
      <c r="KIR43" s="50"/>
      <c r="KIS43" s="50"/>
      <c r="KIT43" s="50"/>
      <c r="KIU43" s="50"/>
      <c r="KIV43" s="50"/>
      <c r="KIW43" s="50"/>
      <c r="KIX43" s="50"/>
      <c r="KIY43" s="50"/>
      <c r="KIZ43" s="50"/>
      <c r="KJA43" s="50"/>
      <c r="KJB43" s="50"/>
      <c r="KJC43" s="50"/>
      <c r="KJD43" s="50"/>
      <c r="KJE43" s="50"/>
      <c r="KJF43" s="50"/>
      <c r="KJG43" s="50"/>
      <c r="KJH43" s="50"/>
      <c r="KJI43" s="50"/>
      <c r="KJJ43" s="50"/>
      <c r="KJK43" s="50"/>
      <c r="KJL43" s="50"/>
      <c r="KJM43" s="50"/>
      <c r="KJN43" s="50"/>
      <c r="KJO43" s="50"/>
      <c r="KJP43" s="50"/>
      <c r="KJQ43" s="50"/>
      <c r="KJR43" s="50"/>
      <c r="KJS43" s="50"/>
      <c r="KJT43" s="50"/>
      <c r="KJU43" s="50"/>
      <c r="KJV43" s="50"/>
      <c r="KJW43" s="50"/>
      <c r="KJX43" s="50"/>
      <c r="KJY43" s="50"/>
      <c r="KJZ43" s="50"/>
      <c r="KKA43" s="50"/>
      <c r="KKB43" s="50"/>
      <c r="KKC43" s="50"/>
      <c r="KKD43" s="50"/>
      <c r="KKE43" s="50"/>
      <c r="KKF43" s="50"/>
      <c r="KKG43" s="50"/>
      <c r="KKH43" s="50"/>
      <c r="KKI43" s="50"/>
      <c r="KKJ43" s="50"/>
      <c r="KKK43" s="50"/>
      <c r="KKL43" s="50"/>
      <c r="KKM43" s="50"/>
      <c r="KKN43" s="50"/>
      <c r="KKO43" s="50"/>
      <c r="KKP43" s="50"/>
      <c r="KKQ43" s="50"/>
      <c r="KKR43" s="50"/>
      <c r="KKS43" s="50"/>
      <c r="KKT43" s="50"/>
      <c r="KKU43" s="50"/>
      <c r="KKV43" s="50"/>
      <c r="KKW43" s="50"/>
      <c r="KKX43" s="50"/>
      <c r="KKY43" s="50"/>
      <c r="KKZ43" s="50"/>
      <c r="KLA43" s="50"/>
      <c r="KLB43" s="50"/>
      <c r="KLC43" s="50"/>
      <c r="KLD43" s="50"/>
      <c r="KLE43" s="50"/>
      <c r="KLF43" s="50"/>
      <c r="KLG43" s="50"/>
      <c r="KLH43" s="50"/>
      <c r="KLI43" s="50"/>
      <c r="KLJ43" s="50"/>
      <c r="KLK43" s="50"/>
      <c r="KLL43" s="50"/>
      <c r="KLM43" s="50"/>
      <c r="KLN43" s="50"/>
      <c r="KLO43" s="50"/>
      <c r="KLP43" s="50"/>
      <c r="KLQ43" s="50"/>
      <c r="KLR43" s="50"/>
      <c r="KLS43" s="50"/>
      <c r="KLT43" s="50"/>
      <c r="KLU43" s="50"/>
      <c r="KLV43" s="50"/>
      <c r="KLW43" s="50"/>
      <c r="KLX43" s="50"/>
      <c r="KLY43" s="50"/>
      <c r="KLZ43" s="50"/>
      <c r="KMA43" s="50"/>
      <c r="KMB43" s="50"/>
      <c r="KMC43" s="50"/>
      <c r="KMD43" s="50"/>
      <c r="KME43" s="50"/>
      <c r="KMF43" s="50"/>
      <c r="KMG43" s="50"/>
      <c r="KMH43" s="50"/>
      <c r="KMI43" s="50"/>
      <c r="KMJ43" s="50"/>
      <c r="KMK43" s="50"/>
      <c r="KML43" s="50"/>
      <c r="KMM43" s="50"/>
      <c r="KMN43" s="50"/>
      <c r="KMO43" s="50"/>
      <c r="KMP43" s="50"/>
      <c r="KMQ43" s="50"/>
      <c r="KMR43" s="50"/>
      <c r="KMS43" s="50"/>
      <c r="KMT43" s="50"/>
      <c r="KMU43" s="50"/>
      <c r="KMV43" s="50"/>
      <c r="KMW43" s="50"/>
      <c r="KMX43" s="50"/>
      <c r="KMY43" s="50"/>
      <c r="KMZ43" s="50"/>
      <c r="KNA43" s="50"/>
      <c r="KNB43" s="50"/>
      <c r="KNC43" s="50"/>
      <c r="KND43" s="50"/>
      <c r="KNE43" s="50"/>
      <c r="KNF43" s="50"/>
      <c r="KNG43" s="50"/>
      <c r="KNH43" s="50"/>
      <c r="KNI43" s="50"/>
      <c r="KNJ43" s="50"/>
      <c r="KNK43" s="50"/>
      <c r="KNL43" s="50"/>
      <c r="KNM43" s="50"/>
      <c r="KNN43" s="50"/>
      <c r="KNO43" s="50"/>
      <c r="KNP43" s="50"/>
      <c r="KNQ43" s="50"/>
      <c r="KNR43" s="50"/>
      <c r="KNS43" s="50"/>
      <c r="KNT43" s="50"/>
      <c r="KNU43" s="50"/>
      <c r="KNV43" s="50"/>
      <c r="KNW43" s="50"/>
      <c r="KNX43" s="50"/>
      <c r="KNY43" s="50"/>
      <c r="KNZ43" s="50"/>
      <c r="KOA43" s="50"/>
      <c r="KOB43" s="50"/>
      <c r="KOC43" s="50"/>
      <c r="KOD43" s="50"/>
      <c r="KOE43" s="50"/>
      <c r="KOF43" s="50"/>
      <c r="KOG43" s="50"/>
      <c r="KOH43" s="50"/>
      <c r="KOI43" s="50"/>
      <c r="KOJ43" s="50"/>
      <c r="KOK43" s="50"/>
      <c r="KOL43" s="50"/>
      <c r="KOM43" s="50"/>
      <c r="KON43" s="50"/>
      <c r="KOO43" s="50"/>
      <c r="KOP43" s="50"/>
      <c r="KOQ43" s="50"/>
      <c r="KOR43" s="50"/>
      <c r="KOS43" s="50"/>
      <c r="KOT43" s="50"/>
      <c r="KOU43" s="50"/>
      <c r="KOV43" s="50"/>
      <c r="KOW43" s="50"/>
      <c r="KOX43" s="50"/>
      <c r="KOY43" s="50"/>
      <c r="KOZ43" s="50"/>
      <c r="KPA43" s="50"/>
      <c r="KPB43" s="50"/>
      <c r="KPC43" s="50"/>
      <c r="KPD43" s="50"/>
      <c r="KPE43" s="50"/>
      <c r="KPF43" s="50"/>
      <c r="KPG43" s="50"/>
      <c r="KPH43" s="50"/>
      <c r="KPI43" s="50"/>
      <c r="KPJ43" s="50"/>
      <c r="KPK43" s="50"/>
      <c r="KPL43" s="50"/>
      <c r="KPM43" s="50"/>
      <c r="KPN43" s="50"/>
      <c r="KPO43" s="50"/>
      <c r="KPP43" s="50"/>
      <c r="KPQ43" s="50"/>
      <c r="KPR43" s="50"/>
      <c r="KPS43" s="50"/>
      <c r="KPT43" s="50"/>
      <c r="KPU43" s="50"/>
      <c r="KPV43" s="50"/>
      <c r="KPW43" s="50"/>
      <c r="KPX43" s="50"/>
      <c r="KPY43" s="50"/>
      <c r="KPZ43" s="50"/>
      <c r="KQA43" s="50"/>
      <c r="KQB43" s="50"/>
      <c r="KQC43" s="50"/>
      <c r="KQD43" s="50"/>
      <c r="KQE43" s="50"/>
      <c r="KQF43" s="50"/>
      <c r="KQG43" s="50"/>
      <c r="KQH43" s="50"/>
      <c r="KQI43" s="50"/>
      <c r="KQJ43" s="50"/>
      <c r="KQK43" s="50"/>
      <c r="KQL43" s="50"/>
      <c r="KQM43" s="50"/>
      <c r="KQN43" s="50"/>
      <c r="KQO43" s="50"/>
      <c r="KQP43" s="50"/>
      <c r="KQQ43" s="50"/>
      <c r="KQR43" s="50"/>
      <c r="KQS43" s="50"/>
      <c r="KQT43" s="50"/>
      <c r="KQU43" s="50"/>
      <c r="KQV43" s="50"/>
      <c r="KQW43" s="50"/>
      <c r="KQX43" s="50"/>
      <c r="KQY43" s="50"/>
      <c r="KQZ43" s="50"/>
      <c r="KRA43" s="50"/>
      <c r="KRB43" s="50"/>
      <c r="KRC43" s="50"/>
      <c r="KRD43" s="50"/>
      <c r="KRE43" s="50"/>
      <c r="KRF43" s="50"/>
      <c r="KRG43" s="50"/>
      <c r="KRH43" s="50"/>
      <c r="KRI43" s="50"/>
      <c r="KRJ43" s="50"/>
      <c r="KRK43" s="50"/>
      <c r="KRL43" s="50"/>
      <c r="KRM43" s="50"/>
      <c r="KRN43" s="50"/>
      <c r="KRO43" s="50"/>
      <c r="KRP43" s="50"/>
      <c r="KRQ43" s="50"/>
      <c r="KRR43" s="50"/>
      <c r="KRS43" s="50"/>
      <c r="KRT43" s="50"/>
      <c r="KRU43" s="50"/>
      <c r="KRV43" s="50"/>
      <c r="KRW43" s="50"/>
      <c r="KRX43" s="50"/>
      <c r="KRY43" s="50"/>
      <c r="KRZ43" s="50"/>
      <c r="KSA43" s="50"/>
      <c r="KSB43" s="50"/>
      <c r="KSC43" s="50"/>
      <c r="KSD43" s="50"/>
      <c r="KSE43" s="50"/>
      <c r="KSF43" s="50"/>
      <c r="KSG43" s="50"/>
      <c r="KSH43" s="50"/>
      <c r="KSI43" s="50"/>
      <c r="KSJ43" s="50"/>
      <c r="KSK43" s="50"/>
      <c r="KSL43" s="50"/>
      <c r="KSM43" s="50"/>
      <c r="KSN43" s="50"/>
      <c r="KSO43" s="50"/>
      <c r="KSP43" s="50"/>
      <c r="KSQ43" s="50"/>
      <c r="KSR43" s="50"/>
      <c r="KSS43" s="50"/>
      <c r="KST43" s="50"/>
      <c r="KSU43" s="50"/>
      <c r="KSV43" s="50"/>
      <c r="KSW43" s="50"/>
      <c r="KSX43" s="50"/>
      <c r="KSY43" s="50"/>
      <c r="KSZ43" s="50"/>
      <c r="KTA43" s="50"/>
      <c r="KTB43" s="50"/>
      <c r="KTC43" s="50"/>
      <c r="KTD43" s="50"/>
      <c r="KTE43" s="50"/>
      <c r="KTF43" s="50"/>
      <c r="KTG43" s="50"/>
      <c r="KTH43" s="50"/>
      <c r="KTI43" s="50"/>
      <c r="KTJ43" s="50"/>
      <c r="KTK43" s="50"/>
      <c r="KTL43" s="50"/>
      <c r="KTM43" s="50"/>
      <c r="KTN43" s="50"/>
      <c r="KTO43" s="50"/>
      <c r="KTP43" s="50"/>
      <c r="KTQ43" s="50"/>
      <c r="KTR43" s="50"/>
      <c r="KTS43" s="50"/>
      <c r="KTT43" s="50"/>
      <c r="KTU43" s="50"/>
      <c r="KTV43" s="50"/>
      <c r="KTW43" s="50"/>
      <c r="KTX43" s="50"/>
      <c r="KTY43" s="50"/>
      <c r="KTZ43" s="50"/>
      <c r="KUA43" s="50"/>
      <c r="KUB43" s="50"/>
      <c r="KUC43" s="50"/>
      <c r="KUD43" s="50"/>
      <c r="KUE43" s="50"/>
      <c r="KUF43" s="50"/>
      <c r="KUG43" s="50"/>
      <c r="KUH43" s="50"/>
      <c r="KUI43" s="50"/>
      <c r="KUJ43" s="50"/>
      <c r="KUK43" s="50"/>
      <c r="KUL43" s="50"/>
      <c r="KUM43" s="50"/>
      <c r="KUN43" s="50"/>
      <c r="KUO43" s="50"/>
      <c r="KUP43" s="50"/>
      <c r="KUQ43" s="50"/>
      <c r="KUR43" s="50"/>
      <c r="KUS43" s="50"/>
      <c r="KUT43" s="50"/>
      <c r="KUU43" s="50"/>
      <c r="KUV43" s="50"/>
      <c r="KUW43" s="50"/>
      <c r="KUX43" s="50"/>
      <c r="KUY43" s="50"/>
      <c r="KUZ43" s="50"/>
      <c r="KVA43" s="50"/>
      <c r="KVB43" s="50"/>
      <c r="KVC43" s="50"/>
      <c r="KVD43" s="50"/>
      <c r="KVE43" s="50"/>
      <c r="KVF43" s="50"/>
      <c r="KVG43" s="50"/>
      <c r="KVH43" s="50"/>
      <c r="KVI43" s="50"/>
      <c r="KVJ43" s="50"/>
      <c r="KVK43" s="50"/>
      <c r="KVL43" s="50"/>
      <c r="KVM43" s="50"/>
      <c r="KVN43" s="50"/>
      <c r="KVO43" s="50"/>
      <c r="KVP43" s="50"/>
      <c r="KVQ43" s="50"/>
      <c r="KVR43" s="50"/>
      <c r="KVS43" s="50"/>
      <c r="KVT43" s="50"/>
      <c r="KVU43" s="50"/>
      <c r="KVV43" s="50"/>
      <c r="KVW43" s="50"/>
      <c r="KVX43" s="50"/>
      <c r="KVY43" s="50"/>
      <c r="KVZ43" s="50"/>
      <c r="KWA43" s="50"/>
      <c r="KWB43" s="50"/>
      <c r="KWC43" s="50"/>
      <c r="KWD43" s="50"/>
      <c r="KWE43" s="50"/>
      <c r="KWF43" s="50"/>
      <c r="KWG43" s="50"/>
      <c r="KWH43" s="50"/>
      <c r="KWI43" s="50"/>
      <c r="KWJ43" s="50"/>
      <c r="KWK43" s="50"/>
      <c r="KWL43" s="50"/>
      <c r="KWM43" s="50"/>
      <c r="KWN43" s="50"/>
      <c r="KWO43" s="50"/>
      <c r="KWP43" s="50"/>
      <c r="KWQ43" s="50"/>
      <c r="KWR43" s="50"/>
      <c r="KWS43" s="50"/>
      <c r="KWT43" s="50"/>
      <c r="KWU43" s="50"/>
      <c r="KWV43" s="50"/>
      <c r="KWW43" s="50"/>
      <c r="KWX43" s="50"/>
      <c r="KWY43" s="50"/>
      <c r="KWZ43" s="50"/>
      <c r="KXA43" s="50"/>
      <c r="KXB43" s="50"/>
      <c r="KXC43" s="50"/>
      <c r="KXD43" s="50"/>
      <c r="KXE43" s="50"/>
      <c r="KXF43" s="50"/>
      <c r="KXG43" s="50"/>
      <c r="KXH43" s="50"/>
      <c r="KXI43" s="50"/>
      <c r="KXJ43" s="50"/>
      <c r="KXK43" s="50"/>
      <c r="KXL43" s="50"/>
      <c r="KXM43" s="50"/>
      <c r="KXN43" s="50"/>
      <c r="KXO43" s="50"/>
      <c r="KXP43" s="50"/>
      <c r="KXQ43" s="50"/>
      <c r="KXR43" s="50"/>
      <c r="KXS43" s="50"/>
      <c r="KXT43" s="50"/>
      <c r="KXU43" s="50"/>
      <c r="KXV43" s="50"/>
      <c r="KXW43" s="50"/>
      <c r="KXX43" s="50"/>
      <c r="KXY43" s="50"/>
      <c r="KXZ43" s="50"/>
      <c r="KYA43" s="50"/>
      <c r="KYB43" s="50"/>
      <c r="KYC43" s="50"/>
      <c r="KYD43" s="50"/>
      <c r="KYE43" s="50"/>
      <c r="KYF43" s="50"/>
      <c r="KYG43" s="50"/>
      <c r="KYH43" s="50"/>
      <c r="KYI43" s="50"/>
      <c r="KYJ43" s="50"/>
      <c r="KYK43" s="50"/>
      <c r="KYL43" s="50"/>
      <c r="KYM43" s="50"/>
      <c r="KYN43" s="50"/>
      <c r="KYO43" s="50"/>
      <c r="KYP43" s="50"/>
      <c r="KYQ43" s="50"/>
      <c r="KYR43" s="50"/>
      <c r="KYS43" s="50"/>
      <c r="KYT43" s="50"/>
      <c r="KYU43" s="50"/>
      <c r="KYV43" s="50"/>
      <c r="KYW43" s="50"/>
      <c r="KYX43" s="50"/>
      <c r="KYY43" s="50"/>
      <c r="KYZ43" s="50"/>
      <c r="KZA43" s="50"/>
      <c r="KZB43" s="50"/>
      <c r="KZC43" s="50"/>
      <c r="KZD43" s="50"/>
      <c r="KZE43" s="50"/>
      <c r="KZF43" s="50"/>
      <c r="KZG43" s="50"/>
      <c r="KZH43" s="50"/>
      <c r="KZI43" s="50"/>
      <c r="KZJ43" s="50"/>
      <c r="KZK43" s="50"/>
      <c r="KZL43" s="50"/>
      <c r="KZM43" s="50"/>
      <c r="KZN43" s="50"/>
      <c r="KZO43" s="50"/>
      <c r="KZP43" s="50"/>
      <c r="KZQ43" s="50"/>
      <c r="KZR43" s="50"/>
      <c r="KZS43" s="50"/>
      <c r="KZT43" s="50"/>
      <c r="KZU43" s="50"/>
      <c r="KZV43" s="50"/>
      <c r="KZW43" s="50"/>
      <c r="KZX43" s="50"/>
      <c r="KZY43" s="50"/>
      <c r="KZZ43" s="50"/>
      <c r="LAA43" s="50"/>
      <c r="LAB43" s="50"/>
      <c r="LAC43" s="50"/>
      <c r="LAD43" s="50"/>
      <c r="LAE43" s="50"/>
      <c r="LAF43" s="50"/>
      <c r="LAG43" s="50"/>
      <c r="LAH43" s="50"/>
      <c r="LAI43" s="50"/>
      <c r="LAJ43" s="50"/>
      <c r="LAK43" s="50"/>
      <c r="LAL43" s="50"/>
      <c r="LAM43" s="50"/>
      <c r="LAN43" s="50"/>
      <c r="LAO43" s="50"/>
      <c r="LAP43" s="50"/>
      <c r="LAQ43" s="50"/>
      <c r="LAR43" s="50"/>
      <c r="LAS43" s="50"/>
      <c r="LAT43" s="50"/>
      <c r="LAU43" s="50"/>
      <c r="LAV43" s="50"/>
      <c r="LAW43" s="50"/>
      <c r="LAX43" s="50"/>
      <c r="LAY43" s="50"/>
      <c r="LAZ43" s="50"/>
      <c r="LBA43" s="50"/>
      <c r="LBB43" s="50"/>
      <c r="LBC43" s="50"/>
      <c r="LBD43" s="50"/>
      <c r="LBE43" s="50"/>
      <c r="LBF43" s="50"/>
      <c r="LBG43" s="50"/>
      <c r="LBH43" s="50"/>
      <c r="LBI43" s="50"/>
      <c r="LBJ43" s="50"/>
      <c r="LBK43" s="50"/>
      <c r="LBL43" s="50"/>
      <c r="LBM43" s="50"/>
      <c r="LBN43" s="50"/>
      <c r="LBO43" s="50"/>
      <c r="LBP43" s="50"/>
      <c r="LBQ43" s="50"/>
      <c r="LBR43" s="50"/>
      <c r="LBS43" s="50"/>
      <c r="LBT43" s="50"/>
      <c r="LBU43" s="50"/>
      <c r="LBV43" s="50"/>
      <c r="LBW43" s="50"/>
      <c r="LBX43" s="50"/>
      <c r="LBY43" s="50"/>
      <c r="LBZ43" s="50"/>
      <c r="LCA43" s="50"/>
      <c r="LCB43" s="50"/>
      <c r="LCC43" s="50"/>
      <c r="LCD43" s="50"/>
      <c r="LCE43" s="50"/>
      <c r="LCF43" s="50"/>
      <c r="LCG43" s="50"/>
      <c r="LCH43" s="50"/>
      <c r="LCI43" s="50"/>
      <c r="LCJ43" s="50"/>
      <c r="LCK43" s="50"/>
      <c r="LCL43" s="50"/>
      <c r="LCM43" s="50"/>
      <c r="LCN43" s="50"/>
      <c r="LCO43" s="50"/>
      <c r="LCP43" s="50"/>
      <c r="LCQ43" s="50"/>
      <c r="LCR43" s="50"/>
      <c r="LCS43" s="50"/>
      <c r="LCT43" s="50"/>
      <c r="LCU43" s="50"/>
      <c r="LCV43" s="50"/>
      <c r="LCW43" s="50"/>
      <c r="LCX43" s="50"/>
      <c r="LCY43" s="50"/>
      <c r="LCZ43" s="50"/>
      <c r="LDA43" s="50"/>
      <c r="LDB43" s="50"/>
      <c r="LDC43" s="50"/>
      <c r="LDD43" s="50"/>
      <c r="LDE43" s="50"/>
      <c r="LDF43" s="50"/>
      <c r="LDG43" s="50"/>
      <c r="LDH43" s="50"/>
      <c r="LDI43" s="50"/>
      <c r="LDJ43" s="50"/>
      <c r="LDK43" s="50"/>
      <c r="LDL43" s="50"/>
      <c r="LDM43" s="50"/>
      <c r="LDN43" s="50"/>
      <c r="LDO43" s="50"/>
      <c r="LDP43" s="50"/>
      <c r="LDQ43" s="50"/>
      <c r="LDR43" s="50"/>
      <c r="LDS43" s="50"/>
      <c r="LDT43" s="50"/>
      <c r="LDU43" s="50"/>
      <c r="LDV43" s="50"/>
      <c r="LDW43" s="50"/>
      <c r="LDX43" s="50"/>
      <c r="LDY43" s="50"/>
      <c r="LDZ43" s="50"/>
      <c r="LEA43" s="50"/>
      <c r="LEB43" s="50"/>
      <c r="LEC43" s="50"/>
      <c r="LED43" s="50"/>
      <c r="LEE43" s="50"/>
      <c r="LEF43" s="50"/>
      <c r="LEG43" s="50"/>
      <c r="LEH43" s="50"/>
      <c r="LEI43" s="50"/>
      <c r="LEJ43" s="50"/>
      <c r="LEK43" s="50"/>
      <c r="LEL43" s="50"/>
      <c r="LEM43" s="50"/>
      <c r="LEN43" s="50"/>
      <c r="LEO43" s="50"/>
      <c r="LEP43" s="50"/>
      <c r="LEQ43" s="50"/>
      <c r="LER43" s="50"/>
      <c r="LES43" s="50"/>
      <c r="LET43" s="50"/>
      <c r="LEU43" s="50"/>
      <c r="LEV43" s="50"/>
      <c r="LEW43" s="50"/>
      <c r="LEX43" s="50"/>
      <c r="LEY43" s="50"/>
      <c r="LEZ43" s="50"/>
      <c r="LFA43" s="50"/>
      <c r="LFB43" s="50"/>
      <c r="LFC43" s="50"/>
      <c r="LFD43" s="50"/>
      <c r="LFE43" s="50"/>
      <c r="LFF43" s="50"/>
      <c r="LFG43" s="50"/>
      <c r="LFH43" s="50"/>
      <c r="LFI43" s="50"/>
      <c r="LFJ43" s="50"/>
      <c r="LFK43" s="50"/>
      <c r="LFL43" s="50"/>
      <c r="LFM43" s="50"/>
      <c r="LFN43" s="50"/>
      <c r="LFO43" s="50"/>
      <c r="LFP43" s="50"/>
      <c r="LFQ43" s="50"/>
      <c r="LFR43" s="50"/>
      <c r="LFS43" s="50"/>
      <c r="LFT43" s="50"/>
      <c r="LFU43" s="50"/>
      <c r="LFV43" s="50"/>
      <c r="LFW43" s="50"/>
      <c r="LFX43" s="50"/>
      <c r="LFY43" s="50"/>
      <c r="LFZ43" s="50"/>
      <c r="LGA43" s="50"/>
      <c r="LGB43" s="50"/>
      <c r="LGC43" s="50"/>
      <c r="LGD43" s="50"/>
      <c r="LGE43" s="50"/>
      <c r="LGF43" s="50"/>
      <c r="LGG43" s="50"/>
      <c r="LGH43" s="50"/>
      <c r="LGI43" s="50"/>
      <c r="LGJ43" s="50"/>
      <c r="LGK43" s="50"/>
      <c r="LGL43" s="50"/>
      <c r="LGM43" s="50"/>
      <c r="LGN43" s="50"/>
      <c r="LGO43" s="50"/>
      <c r="LGP43" s="50"/>
      <c r="LGQ43" s="50"/>
      <c r="LGR43" s="50"/>
      <c r="LGS43" s="50"/>
      <c r="LGT43" s="50"/>
      <c r="LGU43" s="50"/>
      <c r="LGV43" s="50"/>
      <c r="LGW43" s="50"/>
      <c r="LGX43" s="50"/>
      <c r="LGY43" s="50"/>
      <c r="LGZ43" s="50"/>
      <c r="LHA43" s="50"/>
      <c r="LHB43" s="50"/>
      <c r="LHC43" s="50"/>
      <c r="LHD43" s="50"/>
      <c r="LHE43" s="50"/>
      <c r="LHF43" s="50"/>
      <c r="LHG43" s="50"/>
      <c r="LHH43" s="50"/>
      <c r="LHI43" s="50"/>
      <c r="LHJ43" s="50"/>
      <c r="LHK43" s="50"/>
      <c r="LHL43" s="50"/>
      <c r="LHM43" s="50"/>
      <c r="LHN43" s="50"/>
      <c r="LHO43" s="50"/>
      <c r="LHP43" s="50"/>
      <c r="LHQ43" s="50"/>
      <c r="LHR43" s="50"/>
      <c r="LHS43" s="50"/>
      <c r="LHT43" s="50"/>
      <c r="LHU43" s="50"/>
      <c r="LHV43" s="50"/>
      <c r="LHW43" s="50"/>
      <c r="LHX43" s="50"/>
      <c r="LHY43" s="50"/>
      <c r="LHZ43" s="50"/>
      <c r="LIA43" s="50"/>
      <c r="LIB43" s="50"/>
      <c r="LIC43" s="50"/>
      <c r="LID43" s="50"/>
      <c r="LIE43" s="50"/>
      <c r="LIF43" s="50"/>
      <c r="LIG43" s="50"/>
      <c r="LIH43" s="50"/>
      <c r="LII43" s="50"/>
      <c r="LIJ43" s="50"/>
      <c r="LIK43" s="50"/>
      <c r="LIL43" s="50"/>
      <c r="LIM43" s="50"/>
      <c r="LIN43" s="50"/>
      <c r="LIO43" s="50"/>
      <c r="LIP43" s="50"/>
      <c r="LIQ43" s="50"/>
      <c r="LIR43" s="50"/>
      <c r="LIS43" s="50"/>
      <c r="LIT43" s="50"/>
      <c r="LIU43" s="50"/>
      <c r="LIV43" s="50"/>
      <c r="LIW43" s="50"/>
      <c r="LIX43" s="50"/>
      <c r="LIY43" s="50"/>
      <c r="LIZ43" s="50"/>
      <c r="LJA43" s="50"/>
      <c r="LJB43" s="50"/>
      <c r="LJC43" s="50"/>
      <c r="LJD43" s="50"/>
      <c r="LJE43" s="50"/>
      <c r="LJF43" s="50"/>
      <c r="LJG43" s="50"/>
      <c r="LJH43" s="50"/>
      <c r="LJI43" s="50"/>
      <c r="LJJ43" s="50"/>
      <c r="LJK43" s="50"/>
      <c r="LJL43" s="50"/>
      <c r="LJM43" s="50"/>
      <c r="LJN43" s="50"/>
      <c r="LJO43" s="50"/>
      <c r="LJP43" s="50"/>
      <c r="LJQ43" s="50"/>
      <c r="LJR43" s="50"/>
      <c r="LJS43" s="50"/>
      <c r="LJT43" s="50"/>
      <c r="LJU43" s="50"/>
      <c r="LJV43" s="50"/>
      <c r="LJW43" s="50"/>
      <c r="LJX43" s="50"/>
      <c r="LJY43" s="50"/>
      <c r="LJZ43" s="50"/>
      <c r="LKA43" s="50"/>
      <c r="LKB43" s="50"/>
      <c r="LKC43" s="50"/>
      <c r="LKD43" s="50"/>
      <c r="LKE43" s="50"/>
      <c r="LKF43" s="50"/>
      <c r="LKG43" s="50"/>
      <c r="LKH43" s="50"/>
      <c r="LKI43" s="50"/>
      <c r="LKJ43" s="50"/>
      <c r="LKK43" s="50"/>
      <c r="LKL43" s="50"/>
      <c r="LKM43" s="50"/>
      <c r="LKN43" s="50"/>
      <c r="LKO43" s="50"/>
      <c r="LKP43" s="50"/>
      <c r="LKQ43" s="50"/>
      <c r="LKR43" s="50"/>
      <c r="LKS43" s="50"/>
      <c r="LKT43" s="50"/>
      <c r="LKU43" s="50"/>
      <c r="LKV43" s="50"/>
      <c r="LKW43" s="50"/>
      <c r="LKX43" s="50"/>
      <c r="LKY43" s="50"/>
      <c r="LKZ43" s="50"/>
      <c r="LLA43" s="50"/>
      <c r="LLB43" s="50"/>
      <c r="LLC43" s="50"/>
      <c r="LLD43" s="50"/>
      <c r="LLE43" s="50"/>
      <c r="LLF43" s="50"/>
      <c r="LLG43" s="50"/>
      <c r="LLH43" s="50"/>
      <c r="LLI43" s="50"/>
      <c r="LLJ43" s="50"/>
      <c r="LLK43" s="50"/>
      <c r="LLL43" s="50"/>
      <c r="LLM43" s="50"/>
      <c r="LLN43" s="50"/>
      <c r="LLO43" s="50"/>
      <c r="LLP43" s="50"/>
      <c r="LLQ43" s="50"/>
      <c r="LLR43" s="50"/>
      <c r="LLS43" s="50"/>
      <c r="LLT43" s="50"/>
      <c r="LLU43" s="50"/>
      <c r="LLV43" s="50"/>
      <c r="LLW43" s="50"/>
      <c r="LLX43" s="50"/>
      <c r="LLY43" s="50"/>
      <c r="LLZ43" s="50"/>
      <c r="LMA43" s="50"/>
      <c r="LMB43" s="50"/>
      <c r="LMC43" s="50"/>
      <c r="LMD43" s="50"/>
      <c r="LME43" s="50"/>
      <c r="LMF43" s="50"/>
      <c r="LMG43" s="50"/>
      <c r="LMH43" s="50"/>
      <c r="LMI43" s="50"/>
      <c r="LMJ43" s="50"/>
      <c r="LMK43" s="50"/>
      <c r="LML43" s="50"/>
      <c r="LMM43" s="50"/>
      <c r="LMN43" s="50"/>
      <c r="LMO43" s="50"/>
      <c r="LMP43" s="50"/>
      <c r="LMQ43" s="50"/>
      <c r="LMR43" s="50"/>
      <c r="LMS43" s="50"/>
      <c r="LMT43" s="50"/>
      <c r="LMU43" s="50"/>
      <c r="LMV43" s="50"/>
      <c r="LMW43" s="50"/>
      <c r="LMX43" s="50"/>
      <c r="LMY43" s="50"/>
      <c r="LMZ43" s="50"/>
      <c r="LNA43" s="50"/>
      <c r="LNB43" s="50"/>
      <c r="LNC43" s="50"/>
      <c r="LND43" s="50"/>
      <c r="LNE43" s="50"/>
      <c r="LNF43" s="50"/>
      <c r="LNG43" s="50"/>
      <c r="LNH43" s="50"/>
      <c r="LNI43" s="50"/>
      <c r="LNJ43" s="50"/>
      <c r="LNK43" s="50"/>
      <c r="LNL43" s="50"/>
      <c r="LNM43" s="50"/>
      <c r="LNN43" s="50"/>
      <c r="LNO43" s="50"/>
      <c r="LNP43" s="50"/>
      <c r="LNQ43" s="50"/>
      <c r="LNR43" s="50"/>
      <c r="LNS43" s="50"/>
      <c r="LNT43" s="50"/>
      <c r="LNU43" s="50"/>
      <c r="LNV43" s="50"/>
      <c r="LNW43" s="50"/>
      <c r="LNX43" s="50"/>
      <c r="LNY43" s="50"/>
      <c r="LNZ43" s="50"/>
      <c r="LOA43" s="50"/>
      <c r="LOB43" s="50"/>
      <c r="LOC43" s="50"/>
      <c r="LOD43" s="50"/>
      <c r="LOE43" s="50"/>
      <c r="LOF43" s="50"/>
      <c r="LOG43" s="50"/>
      <c r="LOH43" s="50"/>
      <c r="LOI43" s="50"/>
      <c r="LOJ43" s="50"/>
      <c r="LOK43" s="50"/>
      <c r="LOL43" s="50"/>
      <c r="LOM43" s="50"/>
      <c r="LON43" s="50"/>
      <c r="LOO43" s="50"/>
      <c r="LOP43" s="50"/>
      <c r="LOQ43" s="50"/>
      <c r="LOR43" s="50"/>
      <c r="LOS43" s="50"/>
      <c r="LOT43" s="50"/>
      <c r="LOU43" s="50"/>
      <c r="LOV43" s="50"/>
      <c r="LOW43" s="50"/>
      <c r="LOX43" s="50"/>
      <c r="LOY43" s="50"/>
      <c r="LOZ43" s="50"/>
      <c r="LPA43" s="50"/>
      <c r="LPB43" s="50"/>
      <c r="LPC43" s="50"/>
      <c r="LPD43" s="50"/>
      <c r="LPE43" s="50"/>
      <c r="LPF43" s="50"/>
      <c r="LPG43" s="50"/>
      <c r="LPH43" s="50"/>
      <c r="LPI43" s="50"/>
      <c r="LPJ43" s="50"/>
      <c r="LPK43" s="50"/>
      <c r="LPL43" s="50"/>
      <c r="LPM43" s="50"/>
      <c r="LPN43" s="50"/>
      <c r="LPO43" s="50"/>
      <c r="LPP43" s="50"/>
      <c r="LPQ43" s="50"/>
      <c r="LPR43" s="50"/>
      <c r="LPS43" s="50"/>
      <c r="LPT43" s="50"/>
      <c r="LPU43" s="50"/>
      <c r="LPV43" s="50"/>
      <c r="LPW43" s="50"/>
      <c r="LPX43" s="50"/>
      <c r="LPY43" s="50"/>
      <c r="LPZ43" s="50"/>
      <c r="LQA43" s="50"/>
      <c r="LQB43" s="50"/>
      <c r="LQC43" s="50"/>
      <c r="LQD43" s="50"/>
      <c r="LQE43" s="50"/>
      <c r="LQF43" s="50"/>
      <c r="LQG43" s="50"/>
      <c r="LQH43" s="50"/>
      <c r="LQI43" s="50"/>
      <c r="LQJ43" s="50"/>
      <c r="LQK43" s="50"/>
      <c r="LQL43" s="50"/>
      <c r="LQM43" s="50"/>
      <c r="LQN43" s="50"/>
      <c r="LQO43" s="50"/>
      <c r="LQP43" s="50"/>
      <c r="LQQ43" s="50"/>
      <c r="LQR43" s="50"/>
      <c r="LQS43" s="50"/>
      <c r="LQT43" s="50"/>
      <c r="LQU43" s="50"/>
      <c r="LQV43" s="50"/>
      <c r="LQW43" s="50"/>
      <c r="LQX43" s="50"/>
      <c r="LQY43" s="50"/>
      <c r="LQZ43" s="50"/>
      <c r="LRA43" s="50"/>
      <c r="LRB43" s="50"/>
      <c r="LRC43" s="50"/>
      <c r="LRD43" s="50"/>
      <c r="LRE43" s="50"/>
      <c r="LRF43" s="50"/>
      <c r="LRG43" s="50"/>
      <c r="LRH43" s="50"/>
      <c r="LRI43" s="50"/>
      <c r="LRJ43" s="50"/>
      <c r="LRK43" s="50"/>
      <c r="LRL43" s="50"/>
      <c r="LRM43" s="50"/>
      <c r="LRN43" s="50"/>
      <c r="LRO43" s="50"/>
      <c r="LRP43" s="50"/>
      <c r="LRQ43" s="50"/>
      <c r="LRR43" s="50"/>
      <c r="LRS43" s="50"/>
      <c r="LRT43" s="50"/>
      <c r="LRU43" s="50"/>
      <c r="LRV43" s="50"/>
      <c r="LRW43" s="50"/>
      <c r="LRX43" s="50"/>
      <c r="LRY43" s="50"/>
      <c r="LRZ43" s="50"/>
      <c r="LSA43" s="50"/>
      <c r="LSB43" s="50"/>
      <c r="LSC43" s="50"/>
      <c r="LSD43" s="50"/>
      <c r="LSE43" s="50"/>
      <c r="LSF43" s="50"/>
      <c r="LSG43" s="50"/>
      <c r="LSH43" s="50"/>
      <c r="LSI43" s="50"/>
      <c r="LSJ43" s="50"/>
      <c r="LSK43" s="50"/>
      <c r="LSL43" s="50"/>
      <c r="LSM43" s="50"/>
      <c r="LSN43" s="50"/>
      <c r="LSO43" s="50"/>
      <c r="LSP43" s="50"/>
      <c r="LSQ43" s="50"/>
      <c r="LSR43" s="50"/>
      <c r="LSS43" s="50"/>
      <c r="LST43" s="50"/>
      <c r="LSU43" s="50"/>
      <c r="LSV43" s="50"/>
      <c r="LSW43" s="50"/>
      <c r="LSX43" s="50"/>
      <c r="LSY43" s="50"/>
      <c r="LSZ43" s="50"/>
      <c r="LTA43" s="50"/>
      <c r="LTB43" s="50"/>
      <c r="LTC43" s="50"/>
      <c r="LTD43" s="50"/>
      <c r="LTE43" s="50"/>
      <c r="LTF43" s="50"/>
      <c r="LTG43" s="50"/>
      <c r="LTH43" s="50"/>
      <c r="LTI43" s="50"/>
      <c r="LTJ43" s="50"/>
      <c r="LTK43" s="50"/>
      <c r="LTL43" s="50"/>
      <c r="LTM43" s="50"/>
      <c r="LTN43" s="50"/>
      <c r="LTO43" s="50"/>
      <c r="LTP43" s="50"/>
      <c r="LTQ43" s="50"/>
      <c r="LTR43" s="50"/>
      <c r="LTS43" s="50"/>
      <c r="LTT43" s="50"/>
      <c r="LTU43" s="50"/>
      <c r="LTV43" s="50"/>
      <c r="LTW43" s="50"/>
      <c r="LTX43" s="50"/>
      <c r="LTY43" s="50"/>
      <c r="LTZ43" s="50"/>
      <c r="LUA43" s="50"/>
      <c r="LUB43" s="50"/>
      <c r="LUC43" s="50"/>
      <c r="LUD43" s="50"/>
      <c r="LUE43" s="50"/>
      <c r="LUF43" s="50"/>
      <c r="LUG43" s="50"/>
      <c r="LUH43" s="50"/>
      <c r="LUI43" s="50"/>
      <c r="LUJ43" s="50"/>
      <c r="LUK43" s="50"/>
      <c r="LUL43" s="50"/>
      <c r="LUM43" s="50"/>
      <c r="LUN43" s="50"/>
      <c r="LUO43" s="50"/>
      <c r="LUP43" s="50"/>
      <c r="LUQ43" s="50"/>
      <c r="LUR43" s="50"/>
      <c r="LUS43" s="50"/>
      <c r="LUT43" s="50"/>
      <c r="LUU43" s="50"/>
      <c r="LUV43" s="50"/>
      <c r="LUW43" s="50"/>
      <c r="LUX43" s="50"/>
      <c r="LUY43" s="50"/>
      <c r="LUZ43" s="50"/>
      <c r="LVA43" s="50"/>
      <c r="LVB43" s="50"/>
      <c r="LVC43" s="50"/>
      <c r="LVD43" s="50"/>
      <c r="LVE43" s="50"/>
      <c r="LVF43" s="50"/>
      <c r="LVG43" s="50"/>
      <c r="LVH43" s="50"/>
      <c r="LVI43" s="50"/>
      <c r="LVJ43" s="50"/>
      <c r="LVK43" s="50"/>
      <c r="LVL43" s="50"/>
      <c r="LVM43" s="50"/>
      <c r="LVN43" s="50"/>
      <c r="LVO43" s="50"/>
      <c r="LVP43" s="50"/>
      <c r="LVQ43" s="50"/>
      <c r="LVR43" s="50"/>
      <c r="LVS43" s="50"/>
      <c r="LVT43" s="50"/>
      <c r="LVU43" s="50"/>
      <c r="LVV43" s="50"/>
      <c r="LVW43" s="50"/>
      <c r="LVX43" s="50"/>
      <c r="LVY43" s="50"/>
      <c r="LVZ43" s="50"/>
      <c r="LWA43" s="50"/>
      <c r="LWB43" s="50"/>
      <c r="LWC43" s="50"/>
      <c r="LWD43" s="50"/>
      <c r="LWE43" s="50"/>
      <c r="LWF43" s="50"/>
      <c r="LWG43" s="50"/>
      <c r="LWH43" s="50"/>
      <c r="LWI43" s="50"/>
      <c r="LWJ43" s="50"/>
      <c r="LWK43" s="50"/>
      <c r="LWL43" s="50"/>
      <c r="LWM43" s="50"/>
      <c r="LWN43" s="50"/>
      <c r="LWO43" s="50"/>
      <c r="LWP43" s="50"/>
      <c r="LWQ43" s="50"/>
      <c r="LWR43" s="50"/>
      <c r="LWS43" s="50"/>
      <c r="LWT43" s="50"/>
      <c r="LWU43" s="50"/>
      <c r="LWV43" s="50"/>
      <c r="LWW43" s="50"/>
      <c r="LWX43" s="50"/>
      <c r="LWY43" s="50"/>
      <c r="LWZ43" s="50"/>
      <c r="LXA43" s="50"/>
      <c r="LXB43" s="50"/>
      <c r="LXC43" s="50"/>
      <c r="LXD43" s="50"/>
      <c r="LXE43" s="50"/>
      <c r="LXF43" s="50"/>
      <c r="LXG43" s="50"/>
      <c r="LXH43" s="50"/>
      <c r="LXI43" s="50"/>
      <c r="LXJ43" s="50"/>
      <c r="LXK43" s="50"/>
      <c r="LXL43" s="50"/>
      <c r="LXM43" s="50"/>
      <c r="LXN43" s="50"/>
      <c r="LXO43" s="50"/>
      <c r="LXP43" s="50"/>
      <c r="LXQ43" s="50"/>
      <c r="LXR43" s="50"/>
      <c r="LXS43" s="50"/>
      <c r="LXT43" s="50"/>
      <c r="LXU43" s="50"/>
      <c r="LXV43" s="50"/>
      <c r="LXW43" s="50"/>
      <c r="LXX43" s="50"/>
      <c r="LXY43" s="50"/>
      <c r="LXZ43" s="50"/>
      <c r="LYA43" s="50"/>
      <c r="LYB43" s="50"/>
      <c r="LYC43" s="50"/>
      <c r="LYD43" s="50"/>
      <c r="LYE43" s="50"/>
      <c r="LYF43" s="50"/>
      <c r="LYG43" s="50"/>
      <c r="LYH43" s="50"/>
      <c r="LYI43" s="50"/>
      <c r="LYJ43" s="50"/>
      <c r="LYK43" s="50"/>
      <c r="LYL43" s="50"/>
      <c r="LYM43" s="50"/>
      <c r="LYN43" s="50"/>
      <c r="LYO43" s="50"/>
      <c r="LYP43" s="50"/>
      <c r="LYQ43" s="50"/>
      <c r="LYR43" s="50"/>
      <c r="LYS43" s="50"/>
      <c r="LYT43" s="50"/>
      <c r="LYU43" s="50"/>
      <c r="LYV43" s="50"/>
      <c r="LYW43" s="50"/>
      <c r="LYX43" s="50"/>
      <c r="LYY43" s="50"/>
      <c r="LYZ43" s="50"/>
      <c r="LZA43" s="50"/>
      <c r="LZB43" s="50"/>
      <c r="LZC43" s="50"/>
      <c r="LZD43" s="50"/>
      <c r="LZE43" s="50"/>
      <c r="LZF43" s="50"/>
      <c r="LZG43" s="50"/>
      <c r="LZH43" s="50"/>
      <c r="LZI43" s="50"/>
      <c r="LZJ43" s="50"/>
      <c r="LZK43" s="50"/>
      <c r="LZL43" s="50"/>
      <c r="LZM43" s="50"/>
      <c r="LZN43" s="50"/>
      <c r="LZO43" s="50"/>
      <c r="LZP43" s="50"/>
      <c r="LZQ43" s="50"/>
      <c r="LZR43" s="50"/>
      <c r="LZS43" s="50"/>
      <c r="LZT43" s="50"/>
      <c r="LZU43" s="50"/>
      <c r="LZV43" s="50"/>
      <c r="LZW43" s="50"/>
      <c r="LZX43" s="50"/>
      <c r="LZY43" s="50"/>
      <c r="LZZ43" s="50"/>
      <c r="MAA43" s="50"/>
      <c r="MAB43" s="50"/>
      <c r="MAC43" s="50"/>
      <c r="MAD43" s="50"/>
      <c r="MAE43" s="50"/>
      <c r="MAF43" s="50"/>
      <c r="MAG43" s="50"/>
      <c r="MAH43" s="50"/>
      <c r="MAI43" s="50"/>
      <c r="MAJ43" s="50"/>
      <c r="MAK43" s="50"/>
      <c r="MAL43" s="50"/>
      <c r="MAM43" s="50"/>
      <c r="MAN43" s="50"/>
      <c r="MAO43" s="50"/>
      <c r="MAP43" s="50"/>
      <c r="MAQ43" s="50"/>
      <c r="MAR43" s="50"/>
      <c r="MAS43" s="50"/>
      <c r="MAT43" s="50"/>
      <c r="MAU43" s="50"/>
      <c r="MAV43" s="50"/>
      <c r="MAW43" s="50"/>
      <c r="MAX43" s="50"/>
      <c r="MAY43" s="50"/>
      <c r="MAZ43" s="50"/>
      <c r="MBA43" s="50"/>
      <c r="MBB43" s="50"/>
      <c r="MBC43" s="50"/>
      <c r="MBD43" s="50"/>
      <c r="MBE43" s="50"/>
      <c r="MBF43" s="50"/>
      <c r="MBG43" s="50"/>
      <c r="MBH43" s="50"/>
      <c r="MBI43" s="50"/>
      <c r="MBJ43" s="50"/>
      <c r="MBK43" s="50"/>
      <c r="MBL43" s="50"/>
      <c r="MBM43" s="50"/>
      <c r="MBN43" s="50"/>
      <c r="MBO43" s="50"/>
      <c r="MBP43" s="50"/>
      <c r="MBQ43" s="50"/>
      <c r="MBR43" s="50"/>
      <c r="MBS43" s="50"/>
      <c r="MBT43" s="50"/>
      <c r="MBU43" s="50"/>
      <c r="MBV43" s="50"/>
      <c r="MBW43" s="50"/>
      <c r="MBX43" s="50"/>
      <c r="MBY43" s="50"/>
      <c r="MBZ43" s="50"/>
      <c r="MCA43" s="50"/>
      <c r="MCB43" s="50"/>
      <c r="MCC43" s="50"/>
      <c r="MCD43" s="50"/>
      <c r="MCE43" s="50"/>
      <c r="MCF43" s="50"/>
      <c r="MCG43" s="50"/>
      <c r="MCH43" s="50"/>
      <c r="MCI43" s="50"/>
      <c r="MCJ43" s="50"/>
      <c r="MCK43" s="50"/>
      <c r="MCL43" s="50"/>
      <c r="MCM43" s="50"/>
      <c r="MCN43" s="50"/>
      <c r="MCO43" s="50"/>
      <c r="MCP43" s="50"/>
      <c r="MCQ43" s="50"/>
      <c r="MCR43" s="50"/>
      <c r="MCS43" s="50"/>
      <c r="MCT43" s="50"/>
      <c r="MCU43" s="50"/>
      <c r="MCV43" s="50"/>
      <c r="MCW43" s="50"/>
      <c r="MCX43" s="50"/>
      <c r="MCY43" s="50"/>
      <c r="MCZ43" s="50"/>
      <c r="MDA43" s="50"/>
      <c r="MDB43" s="50"/>
      <c r="MDC43" s="50"/>
      <c r="MDD43" s="50"/>
      <c r="MDE43" s="50"/>
      <c r="MDF43" s="50"/>
      <c r="MDG43" s="50"/>
      <c r="MDH43" s="50"/>
      <c r="MDI43" s="50"/>
      <c r="MDJ43" s="50"/>
      <c r="MDK43" s="50"/>
      <c r="MDL43" s="50"/>
      <c r="MDM43" s="50"/>
      <c r="MDN43" s="50"/>
      <c r="MDO43" s="50"/>
      <c r="MDP43" s="50"/>
      <c r="MDQ43" s="50"/>
      <c r="MDR43" s="50"/>
      <c r="MDS43" s="50"/>
      <c r="MDT43" s="50"/>
      <c r="MDU43" s="50"/>
      <c r="MDV43" s="50"/>
      <c r="MDW43" s="50"/>
      <c r="MDX43" s="50"/>
      <c r="MDY43" s="50"/>
      <c r="MDZ43" s="50"/>
      <c r="MEA43" s="50"/>
      <c r="MEB43" s="50"/>
      <c r="MEC43" s="50"/>
      <c r="MED43" s="50"/>
      <c r="MEE43" s="50"/>
      <c r="MEF43" s="50"/>
      <c r="MEG43" s="50"/>
      <c r="MEH43" s="50"/>
      <c r="MEI43" s="50"/>
      <c r="MEJ43" s="50"/>
      <c r="MEK43" s="50"/>
      <c r="MEL43" s="50"/>
      <c r="MEM43" s="50"/>
      <c r="MEN43" s="50"/>
      <c r="MEO43" s="50"/>
      <c r="MEP43" s="50"/>
      <c r="MEQ43" s="50"/>
      <c r="MER43" s="50"/>
      <c r="MES43" s="50"/>
      <c r="MET43" s="50"/>
      <c r="MEU43" s="50"/>
      <c r="MEV43" s="50"/>
      <c r="MEW43" s="50"/>
      <c r="MEX43" s="50"/>
      <c r="MEY43" s="50"/>
      <c r="MEZ43" s="50"/>
      <c r="MFA43" s="50"/>
      <c r="MFB43" s="50"/>
      <c r="MFC43" s="50"/>
      <c r="MFD43" s="50"/>
      <c r="MFE43" s="50"/>
      <c r="MFF43" s="50"/>
      <c r="MFG43" s="50"/>
      <c r="MFH43" s="50"/>
      <c r="MFI43" s="50"/>
      <c r="MFJ43" s="50"/>
      <c r="MFK43" s="50"/>
      <c r="MFL43" s="50"/>
      <c r="MFM43" s="50"/>
      <c r="MFN43" s="50"/>
      <c r="MFO43" s="50"/>
      <c r="MFP43" s="50"/>
      <c r="MFQ43" s="50"/>
      <c r="MFR43" s="50"/>
      <c r="MFS43" s="50"/>
      <c r="MFT43" s="50"/>
      <c r="MFU43" s="50"/>
      <c r="MFV43" s="50"/>
      <c r="MFW43" s="50"/>
      <c r="MFX43" s="50"/>
      <c r="MFY43" s="50"/>
      <c r="MFZ43" s="50"/>
      <c r="MGA43" s="50"/>
      <c r="MGB43" s="50"/>
      <c r="MGC43" s="50"/>
      <c r="MGD43" s="50"/>
      <c r="MGE43" s="50"/>
      <c r="MGF43" s="50"/>
      <c r="MGG43" s="50"/>
      <c r="MGH43" s="50"/>
      <c r="MGI43" s="50"/>
      <c r="MGJ43" s="50"/>
      <c r="MGK43" s="50"/>
      <c r="MGL43" s="50"/>
      <c r="MGM43" s="50"/>
      <c r="MGN43" s="50"/>
      <c r="MGO43" s="50"/>
      <c r="MGP43" s="50"/>
      <c r="MGQ43" s="50"/>
      <c r="MGR43" s="50"/>
      <c r="MGS43" s="50"/>
      <c r="MGT43" s="50"/>
      <c r="MGU43" s="50"/>
      <c r="MGV43" s="50"/>
      <c r="MGW43" s="50"/>
      <c r="MGX43" s="50"/>
      <c r="MGY43" s="50"/>
      <c r="MGZ43" s="50"/>
      <c r="MHA43" s="50"/>
      <c r="MHB43" s="50"/>
      <c r="MHC43" s="50"/>
      <c r="MHD43" s="50"/>
      <c r="MHE43" s="50"/>
      <c r="MHF43" s="50"/>
      <c r="MHG43" s="50"/>
      <c r="MHH43" s="50"/>
      <c r="MHI43" s="50"/>
      <c r="MHJ43" s="50"/>
      <c r="MHK43" s="50"/>
      <c r="MHL43" s="50"/>
      <c r="MHM43" s="50"/>
      <c r="MHN43" s="50"/>
      <c r="MHO43" s="50"/>
      <c r="MHP43" s="50"/>
      <c r="MHQ43" s="50"/>
      <c r="MHR43" s="50"/>
      <c r="MHS43" s="50"/>
      <c r="MHT43" s="50"/>
      <c r="MHU43" s="50"/>
      <c r="MHV43" s="50"/>
      <c r="MHW43" s="50"/>
      <c r="MHX43" s="50"/>
      <c r="MHY43" s="50"/>
      <c r="MHZ43" s="50"/>
      <c r="MIA43" s="50"/>
      <c r="MIB43" s="50"/>
      <c r="MIC43" s="50"/>
      <c r="MID43" s="50"/>
      <c r="MIE43" s="50"/>
      <c r="MIF43" s="50"/>
      <c r="MIG43" s="50"/>
      <c r="MIH43" s="50"/>
      <c r="MII43" s="50"/>
      <c r="MIJ43" s="50"/>
      <c r="MIK43" s="50"/>
      <c r="MIL43" s="50"/>
      <c r="MIM43" s="50"/>
      <c r="MIN43" s="50"/>
      <c r="MIO43" s="50"/>
      <c r="MIP43" s="50"/>
      <c r="MIQ43" s="50"/>
      <c r="MIR43" s="50"/>
      <c r="MIS43" s="50"/>
      <c r="MIT43" s="50"/>
      <c r="MIU43" s="50"/>
      <c r="MIV43" s="50"/>
      <c r="MIW43" s="50"/>
      <c r="MIX43" s="50"/>
      <c r="MIY43" s="50"/>
      <c r="MIZ43" s="50"/>
      <c r="MJA43" s="50"/>
      <c r="MJB43" s="50"/>
      <c r="MJC43" s="50"/>
      <c r="MJD43" s="50"/>
      <c r="MJE43" s="50"/>
      <c r="MJF43" s="50"/>
      <c r="MJG43" s="50"/>
      <c r="MJH43" s="50"/>
      <c r="MJI43" s="50"/>
      <c r="MJJ43" s="50"/>
      <c r="MJK43" s="50"/>
      <c r="MJL43" s="50"/>
      <c r="MJM43" s="50"/>
      <c r="MJN43" s="50"/>
      <c r="MJO43" s="50"/>
      <c r="MJP43" s="50"/>
      <c r="MJQ43" s="50"/>
      <c r="MJR43" s="50"/>
      <c r="MJS43" s="50"/>
      <c r="MJT43" s="50"/>
      <c r="MJU43" s="50"/>
      <c r="MJV43" s="50"/>
      <c r="MJW43" s="50"/>
      <c r="MJX43" s="50"/>
      <c r="MJY43" s="50"/>
      <c r="MJZ43" s="50"/>
      <c r="MKA43" s="50"/>
      <c r="MKB43" s="50"/>
      <c r="MKC43" s="50"/>
      <c r="MKD43" s="50"/>
      <c r="MKE43" s="50"/>
      <c r="MKF43" s="50"/>
      <c r="MKG43" s="50"/>
      <c r="MKH43" s="50"/>
      <c r="MKI43" s="50"/>
      <c r="MKJ43" s="50"/>
      <c r="MKK43" s="50"/>
      <c r="MKL43" s="50"/>
      <c r="MKM43" s="50"/>
      <c r="MKN43" s="50"/>
      <c r="MKO43" s="50"/>
      <c r="MKP43" s="50"/>
      <c r="MKQ43" s="50"/>
      <c r="MKR43" s="50"/>
      <c r="MKS43" s="50"/>
      <c r="MKT43" s="50"/>
      <c r="MKU43" s="50"/>
      <c r="MKV43" s="50"/>
      <c r="MKW43" s="50"/>
      <c r="MKX43" s="50"/>
      <c r="MKY43" s="50"/>
      <c r="MKZ43" s="50"/>
      <c r="MLA43" s="50"/>
      <c r="MLB43" s="50"/>
      <c r="MLC43" s="50"/>
      <c r="MLD43" s="50"/>
      <c r="MLE43" s="50"/>
      <c r="MLF43" s="50"/>
      <c r="MLG43" s="50"/>
      <c r="MLH43" s="50"/>
      <c r="MLI43" s="50"/>
      <c r="MLJ43" s="50"/>
      <c r="MLK43" s="50"/>
      <c r="MLL43" s="50"/>
      <c r="MLM43" s="50"/>
      <c r="MLN43" s="50"/>
      <c r="MLO43" s="50"/>
      <c r="MLP43" s="50"/>
      <c r="MLQ43" s="50"/>
      <c r="MLR43" s="50"/>
      <c r="MLS43" s="50"/>
      <c r="MLT43" s="50"/>
      <c r="MLU43" s="50"/>
      <c r="MLV43" s="50"/>
      <c r="MLW43" s="50"/>
      <c r="MLX43" s="50"/>
      <c r="MLY43" s="50"/>
      <c r="MLZ43" s="50"/>
      <c r="MMA43" s="50"/>
      <c r="MMB43" s="50"/>
      <c r="MMC43" s="50"/>
      <c r="MMD43" s="50"/>
      <c r="MME43" s="50"/>
      <c r="MMF43" s="50"/>
      <c r="MMG43" s="50"/>
      <c r="MMH43" s="50"/>
      <c r="MMI43" s="50"/>
      <c r="MMJ43" s="50"/>
      <c r="MMK43" s="50"/>
      <c r="MML43" s="50"/>
      <c r="MMM43" s="50"/>
      <c r="MMN43" s="50"/>
      <c r="MMO43" s="50"/>
      <c r="MMP43" s="50"/>
      <c r="MMQ43" s="50"/>
      <c r="MMR43" s="50"/>
      <c r="MMS43" s="50"/>
      <c r="MMT43" s="50"/>
      <c r="MMU43" s="50"/>
      <c r="MMV43" s="50"/>
      <c r="MMW43" s="50"/>
      <c r="MMX43" s="50"/>
      <c r="MMY43" s="50"/>
      <c r="MMZ43" s="50"/>
      <c r="MNA43" s="50"/>
      <c r="MNB43" s="50"/>
      <c r="MNC43" s="50"/>
      <c r="MND43" s="50"/>
      <c r="MNE43" s="50"/>
      <c r="MNF43" s="50"/>
      <c r="MNG43" s="50"/>
      <c r="MNH43" s="50"/>
      <c r="MNI43" s="50"/>
      <c r="MNJ43" s="50"/>
      <c r="MNK43" s="50"/>
      <c r="MNL43" s="50"/>
      <c r="MNM43" s="50"/>
      <c r="MNN43" s="50"/>
      <c r="MNO43" s="50"/>
      <c r="MNP43" s="50"/>
      <c r="MNQ43" s="50"/>
      <c r="MNR43" s="50"/>
      <c r="MNS43" s="50"/>
      <c r="MNT43" s="50"/>
      <c r="MNU43" s="50"/>
      <c r="MNV43" s="50"/>
      <c r="MNW43" s="50"/>
      <c r="MNX43" s="50"/>
      <c r="MNY43" s="50"/>
      <c r="MNZ43" s="50"/>
      <c r="MOA43" s="50"/>
      <c r="MOB43" s="50"/>
      <c r="MOC43" s="50"/>
      <c r="MOD43" s="50"/>
      <c r="MOE43" s="50"/>
      <c r="MOF43" s="50"/>
      <c r="MOG43" s="50"/>
      <c r="MOH43" s="50"/>
      <c r="MOI43" s="50"/>
      <c r="MOJ43" s="50"/>
      <c r="MOK43" s="50"/>
      <c r="MOL43" s="50"/>
      <c r="MOM43" s="50"/>
      <c r="MON43" s="50"/>
      <c r="MOO43" s="50"/>
      <c r="MOP43" s="50"/>
      <c r="MOQ43" s="50"/>
      <c r="MOR43" s="50"/>
      <c r="MOS43" s="50"/>
      <c r="MOT43" s="50"/>
      <c r="MOU43" s="50"/>
      <c r="MOV43" s="50"/>
      <c r="MOW43" s="50"/>
      <c r="MOX43" s="50"/>
      <c r="MOY43" s="50"/>
      <c r="MOZ43" s="50"/>
      <c r="MPA43" s="50"/>
      <c r="MPB43" s="50"/>
      <c r="MPC43" s="50"/>
      <c r="MPD43" s="50"/>
      <c r="MPE43" s="50"/>
      <c r="MPF43" s="50"/>
      <c r="MPG43" s="50"/>
      <c r="MPH43" s="50"/>
      <c r="MPI43" s="50"/>
      <c r="MPJ43" s="50"/>
      <c r="MPK43" s="50"/>
      <c r="MPL43" s="50"/>
      <c r="MPM43" s="50"/>
      <c r="MPN43" s="50"/>
      <c r="MPO43" s="50"/>
      <c r="MPP43" s="50"/>
      <c r="MPQ43" s="50"/>
      <c r="MPR43" s="50"/>
      <c r="MPS43" s="50"/>
      <c r="MPT43" s="50"/>
      <c r="MPU43" s="50"/>
      <c r="MPV43" s="50"/>
      <c r="MPW43" s="50"/>
      <c r="MPX43" s="50"/>
      <c r="MPY43" s="50"/>
      <c r="MPZ43" s="50"/>
      <c r="MQA43" s="50"/>
      <c r="MQB43" s="50"/>
      <c r="MQC43" s="50"/>
      <c r="MQD43" s="50"/>
      <c r="MQE43" s="50"/>
      <c r="MQF43" s="50"/>
      <c r="MQG43" s="50"/>
      <c r="MQH43" s="50"/>
      <c r="MQI43" s="50"/>
      <c r="MQJ43" s="50"/>
      <c r="MQK43" s="50"/>
      <c r="MQL43" s="50"/>
      <c r="MQM43" s="50"/>
      <c r="MQN43" s="50"/>
      <c r="MQO43" s="50"/>
      <c r="MQP43" s="50"/>
      <c r="MQQ43" s="50"/>
      <c r="MQR43" s="50"/>
      <c r="MQS43" s="50"/>
      <c r="MQT43" s="50"/>
      <c r="MQU43" s="50"/>
      <c r="MQV43" s="50"/>
      <c r="MQW43" s="50"/>
      <c r="MQX43" s="50"/>
      <c r="MQY43" s="50"/>
      <c r="MQZ43" s="50"/>
      <c r="MRA43" s="50"/>
      <c r="MRB43" s="50"/>
      <c r="MRC43" s="50"/>
      <c r="MRD43" s="50"/>
      <c r="MRE43" s="50"/>
      <c r="MRF43" s="50"/>
      <c r="MRG43" s="50"/>
      <c r="MRH43" s="50"/>
      <c r="MRI43" s="50"/>
      <c r="MRJ43" s="50"/>
      <c r="MRK43" s="50"/>
      <c r="MRL43" s="50"/>
      <c r="MRM43" s="50"/>
      <c r="MRN43" s="50"/>
      <c r="MRO43" s="50"/>
      <c r="MRP43" s="50"/>
      <c r="MRQ43" s="50"/>
      <c r="MRR43" s="50"/>
      <c r="MRS43" s="50"/>
      <c r="MRT43" s="50"/>
      <c r="MRU43" s="50"/>
      <c r="MRV43" s="50"/>
      <c r="MRW43" s="50"/>
      <c r="MRX43" s="50"/>
      <c r="MRY43" s="50"/>
      <c r="MRZ43" s="50"/>
      <c r="MSA43" s="50"/>
      <c r="MSB43" s="50"/>
      <c r="MSC43" s="50"/>
      <c r="MSD43" s="50"/>
      <c r="MSE43" s="50"/>
      <c r="MSF43" s="50"/>
      <c r="MSG43" s="50"/>
      <c r="MSH43" s="50"/>
      <c r="MSI43" s="50"/>
      <c r="MSJ43" s="50"/>
      <c r="MSK43" s="50"/>
      <c r="MSL43" s="50"/>
      <c r="MSM43" s="50"/>
      <c r="MSN43" s="50"/>
      <c r="MSO43" s="50"/>
      <c r="MSP43" s="50"/>
      <c r="MSQ43" s="50"/>
      <c r="MSR43" s="50"/>
      <c r="MSS43" s="50"/>
      <c r="MST43" s="50"/>
      <c r="MSU43" s="50"/>
      <c r="MSV43" s="50"/>
      <c r="MSW43" s="50"/>
      <c r="MSX43" s="50"/>
      <c r="MSY43" s="50"/>
      <c r="MSZ43" s="50"/>
      <c r="MTA43" s="50"/>
      <c r="MTB43" s="50"/>
      <c r="MTC43" s="50"/>
      <c r="MTD43" s="50"/>
      <c r="MTE43" s="50"/>
      <c r="MTF43" s="50"/>
      <c r="MTG43" s="50"/>
      <c r="MTH43" s="50"/>
      <c r="MTI43" s="50"/>
      <c r="MTJ43" s="50"/>
      <c r="MTK43" s="50"/>
      <c r="MTL43" s="50"/>
      <c r="MTM43" s="50"/>
      <c r="MTN43" s="50"/>
      <c r="MTO43" s="50"/>
      <c r="MTP43" s="50"/>
      <c r="MTQ43" s="50"/>
      <c r="MTR43" s="50"/>
      <c r="MTS43" s="50"/>
      <c r="MTT43" s="50"/>
      <c r="MTU43" s="50"/>
      <c r="MTV43" s="50"/>
      <c r="MTW43" s="50"/>
      <c r="MTX43" s="50"/>
      <c r="MTY43" s="50"/>
      <c r="MTZ43" s="50"/>
      <c r="MUA43" s="50"/>
      <c r="MUB43" s="50"/>
      <c r="MUC43" s="50"/>
      <c r="MUD43" s="50"/>
      <c r="MUE43" s="50"/>
      <c r="MUF43" s="50"/>
      <c r="MUG43" s="50"/>
      <c r="MUH43" s="50"/>
      <c r="MUI43" s="50"/>
      <c r="MUJ43" s="50"/>
      <c r="MUK43" s="50"/>
      <c r="MUL43" s="50"/>
      <c r="MUM43" s="50"/>
      <c r="MUN43" s="50"/>
      <c r="MUO43" s="50"/>
      <c r="MUP43" s="50"/>
      <c r="MUQ43" s="50"/>
      <c r="MUR43" s="50"/>
      <c r="MUS43" s="50"/>
      <c r="MUT43" s="50"/>
      <c r="MUU43" s="50"/>
      <c r="MUV43" s="50"/>
      <c r="MUW43" s="50"/>
      <c r="MUX43" s="50"/>
      <c r="MUY43" s="50"/>
      <c r="MUZ43" s="50"/>
      <c r="MVA43" s="50"/>
      <c r="MVB43" s="50"/>
      <c r="MVC43" s="50"/>
      <c r="MVD43" s="50"/>
      <c r="MVE43" s="50"/>
      <c r="MVF43" s="50"/>
      <c r="MVG43" s="50"/>
      <c r="MVH43" s="50"/>
      <c r="MVI43" s="50"/>
      <c r="MVJ43" s="50"/>
      <c r="MVK43" s="50"/>
      <c r="MVL43" s="50"/>
      <c r="MVM43" s="50"/>
      <c r="MVN43" s="50"/>
      <c r="MVO43" s="50"/>
      <c r="MVP43" s="50"/>
      <c r="MVQ43" s="50"/>
      <c r="MVR43" s="50"/>
      <c r="MVS43" s="50"/>
      <c r="MVT43" s="50"/>
      <c r="MVU43" s="50"/>
      <c r="MVV43" s="50"/>
      <c r="MVW43" s="50"/>
      <c r="MVX43" s="50"/>
      <c r="MVY43" s="50"/>
      <c r="MVZ43" s="50"/>
      <c r="MWA43" s="50"/>
      <c r="MWB43" s="50"/>
      <c r="MWC43" s="50"/>
      <c r="MWD43" s="50"/>
      <c r="MWE43" s="50"/>
      <c r="MWF43" s="50"/>
      <c r="MWG43" s="50"/>
      <c r="MWH43" s="50"/>
      <c r="MWI43" s="50"/>
      <c r="MWJ43" s="50"/>
      <c r="MWK43" s="50"/>
      <c r="MWL43" s="50"/>
      <c r="MWM43" s="50"/>
      <c r="MWN43" s="50"/>
      <c r="MWO43" s="50"/>
      <c r="MWP43" s="50"/>
      <c r="MWQ43" s="50"/>
      <c r="MWR43" s="50"/>
      <c r="MWS43" s="50"/>
      <c r="MWT43" s="50"/>
      <c r="MWU43" s="50"/>
      <c r="MWV43" s="50"/>
      <c r="MWW43" s="50"/>
      <c r="MWX43" s="50"/>
      <c r="MWY43" s="50"/>
      <c r="MWZ43" s="50"/>
      <c r="MXA43" s="50"/>
      <c r="MXB43" s="50"/>
      <c r="MXC43" s="50"/>
      <c r="MXD43" s="50"/>
      <c r="MXE43" s="50"/>
      <c r="MXF43" s="50"/>
      <c r="MXG43" s="50"/>
      <c r="MXH43" s="50"/>
      <c r="MXI43" s="50"/>
      <c r="MXJ43" s="50"/>
      <c r="MXK43" s="50"/>
      <c r="MXL43" s="50"/>
      <c r="MXM43" s="50"/>
      <c r="MXN43" s="50"/>
      <c r="MXO43" s="50"/>
      <c r="MXP43" s="50"/>
      <c r="MXQ43" s="50"/>
      <c r="MXR43" s="50"/>
      <c r="MXS43" s="50"/>
      <c r="MXT43" s="50"/>
      <c r="MXU43" s="50"/>
      <c r="MXV43" s="50"/>
      <c r="MXW43" s="50"/>
      <c r="MXX43" s="50"/>
      <c r="MXY43" s="50"/>
      <c r="MXZ43" s="50"/>
      <c r="MYA43" s="50"/>
      <c r="MYB43" s="50"/>
      <c r="MYC43" s="50"/>
      <c r="MYD43" s="50"/>
      <c r="MYE43" s="50"/>
      <c r="MYF43" s="50"/>
      <c r="MYG43" s="50"/>
      <c r="MYH43" s="50"/>
      <c r="MYI43" s="50"/>
      <c r="MYJ43" s="50"/>
      <c r="MYK43" s="50"/>
      <c r="MYL43" s="50"/>
      <c r="MYM43" s="50"/>
      <c r="MYN43" s="50"/>
      <c r="MYO43" s="50"/>
      <c r="MYP43" s="50"/>
      <c r="MYQ43" s="50"/>
      <c r="MYR43" s="50"/>
      <c r="MYS43" s="50"/>
      <c r="MYT43" s="50"/>
      <c r="MYU43" s="50"/>
      <c r="MYV43" s="50"/>
      <c r="MYW43" s="50"/>
      <c r="MYX43" s="50"/>
      <c r="MYY43" s="50"/>
      <c r="MYZ43" s="50"/>
      <c r="MZA43" s="50"/>
      <c r="MZB43" s="50"/>
      <c r="MZC43" s="50"/>
      <c r="MZD43" s="50"/>
      <c r="MZE43" s="50"/>
      <c r="MZF43" s="50"/>
      <c r="MZG43" s="50"/>
      <c r="MZH43" s="50"/>
      <c r="MZI43" s="50"/>
      <c r="MZJ43" s="50"/>
      <c r="MZK43" s="50"/>
      <c r="MZL43" s="50"/>
      <c r="MZM43" s="50"/>
      <c r="MZN43" s="50"/>
      <c r="MZO43" s="50"/>
      <c r="MZP43" s="50"/>
      <c r="MZQ43" s="50"/>
      <c r="MZR43" s="50"/>
      <c r="MZS43" s="50"/>
      <c r="MZT43" s="50"/>
      <c r="MZU43" s="50"/>
      <c r="MZV43" s="50"/>
      <c r="MZW43" s="50"/>
      <c r="MZX43" s="50"/>
      <c r="MZY43" s="50"/>
      <c r="MZZ43" s="50"/>
      <c r="NAA43" s="50"/>
      <c r="NAB43" s="50"/>
      <c r="NAC43" s="50"/>
      <c r="NAD43" s="50"/>
      <c r="NAE43" s="50"/>
      <c r="NAF43" s="50"/>
      <c r="NAG43" s="50"/>
      <c r="NAH43" s="50"/>
      <c r="NAI43" s="50"/>
      <c r="NAJ43" s="50"/>
      <c r="NAK43" s="50"/>
      <c r="NAL43" s="50"/>
      <c r="NAM43" s="50"/>
      <c r="NAN43" s="50"/>
      <c r="NAO43" s="50"/>
      <c r="NAP43" s="50"/>
      <c r="NAQ43" s="50"/>
      <c r="NAR43" s="50"/>
      <c r="NAS43" s="50"/>
      <c r="NAT43" s="50"/>
      <c r="NAU43" s="50"/>
      <c r="NAV43" s="50"/>
      <c r="NAW43" s="50"/>
      <c r="NAX43" s="50"/>
      <c r="NAY43" s="50"/>
      <c r="NAZ43" s="50"/>
      <c r="NBA43" s="50"/>
      <c r="NBB43" s="50"/>
      <c r="NBC43" s="50"/>
      <c r="NBD43" s="50"/>
      <c r="NBE43" s="50"/>
      <c r="NBF43" s="50"/>
      <c r="NBG43" s="50"/>
      <c r="NBH43" s="50"/>
      <c r="NBI43" s="50"/>
      <c r="NBJ43" s="50"/>
      <c r="NBK43" s="50"/>
      <c r="NBL43" s="50"/>
      <c r="NBM43" s="50"/>
      <c r="NBN43" s="50"/>
      <c r="NBO43" s="50"/>
      <c r="NBP43" s="50"/>
      <c r="NBQ43" s="50"/>
      <c r="NBR43" s="50"/>
      <c r="NBS43" s="50"/>
      <c r="NBT43" s="50"/>
      <c r="NBU43" s="50"/>
      <c r="NBV43" s="50"/>
      <c r="NBW43" s="50"/>
      <c r="NBX43" s="50"/>
      <c r="NBY43" s="50"/>
      <c r="NBZ43" s="50"/>
      <c r="NCA43" s="50"/>
      <c r="NCB43" s="50"/>
      <c r="NCC43" s="50"/>
      <c r="NCD43" s="50"/>
      <c r="NCE43" s="50"/>
      <c r="NCF43" s="50"/>
      <c r="NCG43" s="50"/>
      <c r="NCH43" s="50"/>
      <c r="NCI43" s="50"/>
      <c r="NCJ43" s="50"/>
      <c r="NCK43" s="50"/>
      <c r="NCL43" s="50"/>
      <c r="NCM43" s="50"/>
      <c r="NCN43" s="50"/>
      <c r="NCO43" s="50"/>
      <c r="NCP43" s="50"/>
      <c r="NCQ43" s="50"/>
      <c r="NCR43" s="50"/>
      <c r="NCS43" s="50"/>
      <c r="NCT43" s="50"/>
      <c r="NCU43" s="50"/>
      <c r="NCV43" s="50"/>
      <c r="NCW43" s="50"/>
      <c r="NCX43" s="50"/>
      <c r="NCY43" s="50"/>
      <c r="NCZ43" s="50"/>
      <c r="NDA43" s="50"/>
      <c r="NDB43" s="50"/>
      <c r="NDC43" s="50"/>
      <c r="NDD43" s="50"/>
      <c r="NDE43" s="50"/>
      <c r="NDF43" s="50"/>
      <c r="NDG43" s="50"/>
      <c r="NDH43" s="50"/>
      <c r="NDI43" s="50"/>
      <c r="NDJ43" s="50"/>
      <c r="NDK43" s="50"/>
      <c r="NDL43" s="50"/>
      <c r="NDM43" s="50"/>
      <c r="NDN43" s="50"/>
      <c r="NDO43" s="50"/>
      <c r="NDP43" s="50"/>
      <c r="NDQ43" s="50"/>
      <c r="NDR43" s="50"/>
      <c r="NDS43" s="50"/>
      <c r="NDT43" s="50"/>
      <c r="NDU43" s="50"/>
      <c r="NDV43" s="50"/>
      <c r="NDW43" s="50"/>
      <c r="NDX43" s="50"/>
      <c r="NDY43" s="50"/>
      <c r="NDZ43" s="50"/>
      <c r="NEA43" s="50"/>
      <c r="NEB43" s="50"/>
      <c r="NEC43" s="50"/>
      <c r="NED43" s="50"/>
      <c r="NEE43" s="50"/>
      <c r="NEF43" s="50"/>
      <c r="NEG43" s="50"/>
      <c r="NEH43" s="50"/>
      <c r="NEI43" s="50"/>
      <c r="NEJ43" s="50"/>
      <c r="NEK43" s="50"/>
      <c r="NEL43" s="50"/>
      <c r="NEM43" s="50"/>
      <c r="NEN43" s="50"/>
      <c r="NEO43" s="50"/>
      <c r="NEP43" s="50"/>
      <c r="NEQ43" s="50"/>
      <c r="NER43" s="50"/>
      <c r="NES43" s="50"/>
      <c r="NET43" s="50"/>
      <c r="NEU43" s="50"/>
      <c r="NEV43" s="50"/>
      <c r="NEW43" s="50"/>
      <c r="NEX43" s="50"/>
      <c r="NEY43" s="50"/>
      <c r="NEZ43" s="50"/>
      <c r="NFA43" s="50"/>
      <c r="NFB43" s="50"/>
      <c r="NFC43" s="50"/>
      <c r="NFD43" s="50"/>
      <c r="NFE43" s="50"/>
      <c r="NFF43" s="50"/>
      <c r="NFG43" s="50"/>
      <c r="NFH43" s="50"/>
      <c r="NFI43" s="50"/>
      <c r="NFJ43" s="50"/>
      <c r="NFK43" s="50"/>
      <c r="NFL43" s="50"/>
      <c r="NFM43" s="50"/>
      <c r="NFN43" s="50"/>
      <c r="NFO43" s="50"/>
      <c r="NFP43" s="50"/>
      <c r="NFQ43" s="50"/>
      <c r="NFR43" s="50"/>
      <c r="NFS43" s="50"/>
      <c r="NFT43" s="50"/>
      <c r="NFU43" s="50"/>
      <c r="NFV43" s="50"/>
      <c r="NFW43" s="50"/>
      <c r="NFX43" s="50"/>
      <c r="NFY43" s="50"/>
      <c r="NFZ43" s="50"/>
      <c r="NGA43" s="50"/>
      <c r="NGB43" s="50"/>
      <c r="NGC43" s="50"/>
      <c r="NGD43" s="50"/>
      <c r="NGE43" s="50"/>
      <c r="NGF43" s="50"/>
      <c r="NGG43" s="50"/>
      <c r="NGH43" s="50"/>
      <c r="NGI43" s="50"/>
      <c r="NGJ43" s="50"/>
      <c r="NGK43" s="50"/>
      <c r="NGL43" s="50"/>
      <c r="NGM43" s="50"/>
      <c r="NGN43" s="50"/>
      <c r="NGO43" s="50"/>
      <c r="NGP43" s="50"/>
      <c r="NGQ43" s="50"/>
      <c r="NGR43" s="50"/>
      <c r="NGS43" s="50"/>
      <c r="NGT43" s="50"/>
      <c r="NGU43" s="50"/>
      <c r="NGV43" s="50"/>
      <c r="NGW43" s="50"/>
      <c r="NGX43" s="50"/>
      <c r="NGY43" s="50"/>
      <c r="NGZ43" s="50"/>
      <c r="NHA43" s="50"/>
      <c r="NHB43" s="50"/>
      <c r="NHC43" s="50"/>
      <c r="NHD43" s="50"/>
      <c r="NHE43" s="50"/>
      <c r="NHF43" s="50"/>
      <c r="NHG43" s="50"/>
      <c r="NHH43" s="50"/>
      <c r="NHI43" s="50"/>
      <c r="NHJ43" s="50"/>
      <c r="NHK43" s="50"/>
      <c r="NHL43" s="50"/>
      <c r="NHM43" s="50"/>
      <c r="NHN43" s="50"/>
      <c r="NHO43" s="50"/>
      <c r="NHP43" s="50"/>
      <c r="NHQ43" s="50"/>
      <c r="NHR43" s="50"/>
      <c r="NHS43" s="50"/>
      <c r="NHT43" s="50"/>
      <c r="NHU43" s="50"/>
      <c r="NHV43" s="50"/>
      <c r="NHW43" s="50"/>
      <c r="NHX43" s="50"/>
      <c r="NHY43" s="50"/>
      <c r="NHZ43" s="50"/>
      <c r="NIA43" s="50"/>
      <c r="NIB43" s="50"/>
      <c r="NIC43" s="50"/>
      <c r="NID43" s="50"/>
      <c r="NIE43" s="50"/>
      <c r="NIF43" s="50"/>
      <c r="NIG43" s="50"/>
      <c r="NIH43" s="50"/>
      <c r="NII43" s="50"/>
      <c r="NIJ43" s="50"/>
      <c r="NIK43" s="50"/>
      <c r="NIL43" s="50"/>
      <c r="NIM43" s="50"/>
      <c r="NIN43" s="50"/>
      <c r="NIO43" s="50"/>
      <c r="NIP43" s="50"/>
      <c r="NIQ43" s="50"/>
      <c r="NIR43" s="50"/>
      <c r="NIS43" s="50"/>
      <c r="NIT43" s="50"/>
      <c r="NIU43" s="50"/>
      <c r="NIV43" s="50"/>
      <c r="NIW43" s="50"/>
      <c r="NIX43" s="50"/>
      <c r="NIY43" s="50"/>
      <c r="NIZ43" s="50"/>
      <c r="NJA43" s="50"/>
      <c r="NJB43" s="50"/>
      <c r="NJC43" s="50"/>
      <c r="NJD43" s="50"/>
      <c r="NJE43" s="50"/>
      <c r="NJF43" s="50"/>
      <c r="NJG43" s="50"/>
      <c r="NJH43" s="50"/>
      <c r="NJI43" s="50"/>
      <c r="NJJ43" s="50"/>
      <c r="NJK43" s="50"/>
      <c r="NJL43" s="50"/>
      <c r="NJM43" s="50"/>
      <c r="NJN43" s="50"/>
      <c r="NJO43" s="50"/>
      <c r="NJP43" s="50"/>
      <c r="NJQ43" s="50"/>
      <c r="NJR43" s="50"/>
      <c r="NJS43" s="50"/>
      <c r="NJT43" s="50"/>
      <c r="NJU43" s="50"/>
      <c r="NJV43" s="50"/>
      <c r="NJW43" s="50"/>
      <c r="NJX43" s="50"/>
      <c r="NJY43" s="50"/>
      <c r="NJZ43" s="50"/>
      <c r="NKA43" s="50"/>
      <c r="NKB43" s="50"/>
      <c r="NKC43" s="50"/>
      <c r="NKD43" s="50"/>
      <c r="NKE43" s="50"/>
      <c r="NKF43" s="50"/>
      <c r="NKG43" s="50"/>
      <c r="NKH43" s="50"/>
      <c r="NKI43" s="50"/>
      <c r="NKJ43" s="50"/>
      <c r="NKK43" s="50"/>
      <c r="NKL43" s="50"/>
      <c r="NKM43" s="50"/>
      <c r="NKN43" s="50"/>
      <c r="NKO43" s="50"/>
      <c r="NKP43" s="50"/>
      <c r="NKQ43" s="50"/>
      <c r="NKR43" s="50"/>
      <c r="NKS43" s="50"/>
      <c r="NKT43" s="50"/>
      <c r="NKU43" s="50"/>
      <c r="NKV43" s="50"/>
      <c r="NKW43" s="50"/>
      <c r="NKX43" s="50"/>
      <c r="NKY43" s="50"/>
      <c r="NKZ43" s="50"/>
      <c r="NLA43" s="50"/>
      <c r="NLB43" s="50"/>
      <c r="NLC43" s="50"/>
      <c r="NLD43" s="50"/>
      <c r="NLE43" s="50"/>
      <c r="NLF43" s="50"/>
      <c r="NLG43" s="50"/>
      <c r="NLH43" s="50"/>
      <c r="NLI43" s="50"/>
      <c r="NLJ43" s="50"/>
      <c r="NLK43" s="50"/>
      <c r="NLL43" s="50"/>
      <c r="NLM43" s="50"/>
      <c r="NLN43" s="50"/>
      <c r="NLO43" s="50"/>
      <c r="NLP43" s="50"/>
      <c r="NLQ43" s="50"/>
      <c r="NLR43" s="50"/>
      <c r="NLS43" s="50"/>
      <c r="NLT43" s="50"/>
      <c r="NLU43" s="50"/>
      <c r="NLV43" s="50"/>
      <c r="NLW43" s="50"/>
      <c r="NLX43" s="50"/>
      <c r="NLY43" s="50"/>
      <c r="NLZ43" s="50"/>
      <c r="NMA43" s="50"/>
      <c r="NMB43" s="50"/>
      <c r="NMC43" s="50"/>
      <c r="NMD43" s="50"/>
      <c r="NME43" s="50"/>
      <c r="NMF43" s="50"/>
      <c r="NMG43" s="50"/>
      <c r="NMH43" s="50"/>
      <c r="NMI43" s="50"/>
      <c r="NMJ43" s="50"/>
      <c r="NMK43" s="50"/>
      <c r="NML43" s="50"/>
      <c r="NMM43" s="50"/>
      <c r="NMN43" s="50"/>
      <c r="NMO43" s="50"/>
      <c r="NMP43" s="50"/>
      <c r="NMQ43" s="50"/>
      <c r="NMR43" s="50"/>
      <c r="NMS43" s="50"/>
      <c r="NMT43" s="50"/>
      <c r="NMU43" s="50"/>
      <c r="NMV43" s="50"/>
      <c r="NMW43" s="50"/>
      <c r="NMX43" s="50"/>
      <c r="NMY43" s="50"/>
      <c r="NMZ43" s="50"/>
      <c r="NNA43" s="50"/>
      <c r="NNB43" s="50"/>
      <c r="NNC43" s="50"/>
      <c r="NND43" s="50"/>
      <c r="NNE43" s="50"/>
      <c r="NNF43" s="50"/>
      <c r="NNG43" s="50"/>
      <c r="NNH43" s="50"/>
      <c r="NNI43" s="50"/>
      <c r="NNJ43" s="50"/>
      <c r="NNK43" s="50"/>
      <c r="NNL43" s="50"/>
      <c r="NNM43" s="50"/>
      <c r="NNN43" s="50"/>
      <c r="NNO43" s="50"/>
      <c r="NNP43" s="50"/>
      <c r="NNQ43" s="50"/>
      <c r="NNR43" s="50"/>
      <c r="NNS43" s="50"/>
      <c r="NNT43" s="50"/>
      <c r="NNU43" s="50"/>
      <c r="NNV43" s="50"/>
      <c r="NNW43" s="50"/>
      <c r="NNX43" s="50"/>
      <c r="NNY43" s="50"/>
      <c r="NNZ43" s="50"/>
      <c r="NOA43" s="50"/>
      <c r="NOB43" s="50"/>
      <c r="NOC43" s="50"/>
      <c r="NOD43" s="50"/>
      <c r="NOE43" s="50"/>
      <c r="NOF43" s="50"/>
      <c r="NOG43" s="50"/>
      <c r="NOH43" s="50"/>
      <c r="NOI43" s="50"/>
      <c r="NOJ43" s="50"/>
      <c r="NOK43" s="50"/>
      <c r="NOL43" s="50"/>
      <c r="NOM43" s="50"/>
      <c r="NON43" s="50"/>
      <c r="NOO43" s="50"/>
      <c r="NOP43" s="50"/>
      <c r="NOQ43" s="50"/>
      <c r="NOR43" s="50"/>
      <c r="NOS43" s="50"/>
      <c r="NOT43" s="50"/>
      <c r="NOU43" s="50"/>
      <c r="NOV43" s="50"/>
      <c r="NOW43" s="50"/>
      <c r="NOX43" s="50"/>
      <c r="NOY43" s="50"/>
      <c r="NOZ43" s="50"/>
      <c r="NPA43" s="50"/>
      <c r="NPB43" s="50"/>
      <c r="NPC43" s="50"/>
      <c r="NPD43" s="50"/>
      <c r="NPE43" s="50"/>
      <c r="NPF43" s="50"/>
      <c r="NPG43" s="50"/>
      <c r="NPH43" s="50"/>
      <c r="NPI43" s="50"/>
      <c r="NPJ43" s="50"/>
      <c r="NPK43" s="50"/>
      <c r="NPL43" s="50"/>
      <c r="NPM43" s="50"/>
      <c r="NPN43" s="50"/>
      <c r="NPO43" s="50"/>
      <c r="NPP43" s="50"/>
      <c r="NPQ43" s="50"/>
      <c r="NPR43" s="50"/>
      <c r="NPS43" s="50"/>
      <c r="NPT43" s="50"/>
      <c r="NPU43" s="50"/>
      <c r="NPV43" s="50"/>
      <c r="NPW43" s="50"/>
      <c r="NPX43" s="50"/>
      <c r="NPY43" s="50"/>
      <c r="NPZ43" s="50"/>
      <c r="NQA43" s="50"/>
      <c r="NQB43" s="50"/>
      <c r="NQC43" s="50"/>
      <c r="NQD43" s="50"/>
      <c r="NQE43" s="50"/>
      <c r="NQF43" s="50"/>
      <c r="NQG43" s="50"/>
      <c r="NQH43" s="50"/>
      <c r="NQI43" s="50"/>
      <c r="NQJ43" s="50"/>
      <c r="NQK43" s="50"/>
      <c r="NQL43" s="50"/>
      <c r="NQM43" s="50"/>
      <c r="NQN43" s="50"/>
      <c r="NQO43" s="50"/>
      <c r="NQP43" s="50"/>
      <c r="NQQ43" s="50"/>
      <c r="NQR43" s="50"/>
      <c r="NQS43" s="50"/>
      <c r="NQT43" s="50"/>
      <c r="NQU43" s="50"/>
      <c r="NQV43" s="50"/>
      <c r="NQW43" s="50"/>
      <c r="NQX43" s="50"/>
      <c r="NQY43" s="50"/>
      <c r="NQZ43" s="50"/>
      <c r="NRA43" s="50"/>
      <c r="NRB43" s="50"/>
      <c r="NRC43" s="50"/>
      <c r="NRD43" s="50"/>
      <c r="NRE43" s="50"/>
      <c r="NRF43" s="50"/>
      <c r="NRG43" s="50"/>
      <c r="NRH43" s="50"/>
      <c r="NRI43" s="50"/>
      <c r="NRJ43" s="50"/>
      <c r="NRK43" s="50"/>
      <c r="NRL43" s="50"/>
      <c r="NRM43" s="50"/>
      <c r="NRN43" s="50"/>
      <c r="NRO43" s="50"/>
      <c r="NRP43" s="50"/>
      <c r="NRQ43" s="50"/>
      <c r="NRR43" s="50"/>
      <c r="NRS43" s="50"/>
      <c r="NRT43" s="50"/>
      <c r="NRU43" s="50"/>
      <c r="NRV43" s="50"/>
      <c r="NRW43" s="50"/>
      <c r="NRX43" s="50"/>
      <c r="NRY43" s="50"/>
      <c r="NRZ43" s="50"/>
      <c r="NSA43" s="50"/>
      <c r="NSB43" s="50"/>
      <c r="NSC43" s="50"/>
      <c r="NSD43" s="50"/>
      <c r="NSE43" s="50"/>
      <c r="NSF43" s="50"/>
      <c r="NSG43" s="50"/>
      <c r="NSH43" s="50"/>
      <c r="NSI43" s="50"/>
      <c r="NSJ43" s="50"/>
      <c r="NSK43" s="50"/>
      <c r="NSL43" s="50"/>
      <c r="NSM43" s="50"/>
      <c r="NSN43" s="50"/>
      <c r="NSO43" s="50"/>
      <c r="NSP43" s="50"/>
      <c r="NSQ43" s="50"/>
      <c r="NSR43" s="50"/>
      <c r="NSS43" s="50"/>
      <c r="NST43" s="50"/>
      <c r="NSU43" s="50"/>
      <c r="NSV43" s="50"/>
      <c r="NSW43" s="50"/>
      <c r="NSX43" s="50"/>
      <c r="NSY43" s="50"/>
      <c r="NSZ43" s="50"/>
      <c r="NTA43" s="50"/>
      <c r="NTB43" s="50"/>
      <c r="NTC43" s="50"/>
      <c r="NTD43" s="50"/>
      <c r="NTE43" s="50"/>
      <c r="NTF43" s="50"/>
      <c r="NTG43" s="50"/>
      <c r="NTH43" s="50"/>
      <c r="NTI43" s="50"/>
      <c r="NTJ43" s="50"/>
      <c r="NTK43" s="50"/>
      <c r="NTL43" s="50"/>
      <c r="NTM43" s="50"/>
      <c r="NTN43" s="50"/>
      <c r="NTO43" s="50"/>
      <c r="NTP43" s="50"/>
      <c r="NTQ43" s="50"/>
      <c r="NTR43" s="50"/>
      <c r="NTS43" s="50"/>
      <c r="NTT43" s="50"/>
      <c r="NTU43" s="50"/>
      <c r="NTV43" s="50"/>
      <c r="NTW43" s="50"/>
      <c r="NTX43" s="50"/>
      <c r="NTY43" s="50"/>
      <c r="NTZ43" s="50"/>
      <c r="NUA43" s="50"/>
      <c r="NUB43" s="50"/>
      <c r="NUC43" s="50"/>
      <c r="NUD43" s="50"/>
      <c r="NUE43" s="50"/>
      <c r="NUF43" s="50"/>
      <c r="NUG43" s="50"/>
      <c r="NUH43" s="50"/>
      <c r="NUI43" s="50"/>
      <c r="NUJ43" s="50"/>
      <c r="NUK43" s="50"/>
      <c r="NUL43" s="50"/>
      <c r="NUM43" s="50"/>
      <c r="NUN43" s="50"/>
      <c r="NUO43" s="50"/>
      <c r="NUP43" s="50"/>
      <c r="NUQ43" s="50"/>
      <c r="NUR43" s="50"/>
      <c r="NUS43" s="50"/>
      <c r="NUT43" s="50"/>
      <c r="NUU43" s="50"/>
      <c r="NUV43" s="50"/>
      <c r="NUW43" s="50"/>
      <c r="NUX43" s="50"/>
      <c r="NUY43" s="50"/>
      <c r="NUZ43" s="50"/>
      <c r="NVA43" s="50"/>
      <c r="NVB43" s="50"/>
      <c r="NVC43" s="50"/>
      <c r="NVD43" s="50"/>
      <c r="NVE43" s="50"/>
      <c r="NVF43" s="50"/>
      <c r="NVG43" s="50"/>
      <c r="NVH43" s="50"/>
      <c r="NVI43" s="50"/>
      <c r="NVJ43" s="50"/>
      <c r="NVK43" s="50"/>
      <c r="NVL43" s="50"/>
      <c r="NVM43" s="50"/>
      <c r="NVN43" s="50"/>
      <c r="NVO43" s="50"/>
      <c r="NVP43" s="50"/>
      <c r="NVQ43" s="50"/>
      <c r="NVR43" s="50"/>
      <c r="NVS43" s="50"/>
      <c r="NVT43" s="50"/>
      <c r="NVU43" s="50"/>
      <c r="NVV43" s="50"/>
      <c r="NVW43" s="50"/>
      <c r="NVX43" s="50"/>
      <c r="NVY43" s="50"/>
      <c r="NVZ43" s="50"/>
      <c r="NWA43" s="50"/>
      <c r="NWB43" s="50"/>
      <c r="NWC43" s="50"/>
      <c r="NWD43" s="50"/>
      <c r="NWE43" s="50"/>
      <c r="NWF43" s="50"/>
      <c r="NWG43" s="50"/>
      <c r="NWH43" s="50"/>
      <c r="NWI43" s="50"/>
      <c r="NWJ43" s="50"/>
      <c r="NWK43" s="50"/>
      <c r="NWL43" s="50"/>
      <c r="NWM43" s="50"/>
      <c r="NWN43" s="50"/>
      <c r="NWO43" s="50"/>
      <c r="NWP43" s="50"/>
      <c r="NWQ43" s="50"/>
      <c r="NWR43" s="50"/>
      <c r="NWS43" s="50"/>
      <c r="NWT43" s="50"/>
      <c r="NWU43" s="50"/>
      <c r="NWV43" s="50"/>
      <c r="NWW43" s="50"/>
      <c r="NWX43" s="50"/>
      <c r="NWY43" s="50"/>
      <c r="NWZ43" s="50"/>
      <c r="NXA43" s="50"/>
      <c r="NXB43" s="50"/>
      <c r="NXC43" s="50"/>
      <c r="NXD43" s="50"/>
      <c r="NXE43" s="50"/>
      <c r="NXF43" s="50"/>
      <c r="NXG43" s="50"/>
      <c r="NXH43" s="50"/>
      <c r="NXI43" s="50"/>
      <c r="NXJ43" s="50"/>
      <c r="NXK43" s="50"/>
      <c r="NXL43" s="50"/>
      <c r="NXM43" s="50"/>
      <c r="NXN43" s="50"/>
      <c r="NXO43" s="50"/>
      <c r="NXP43" s="50"/>
      <c r="NXQ43" s="50"/>
      <c r="NXR43" s="50"/>
      <c r="NXS43" s="50"/>
      <c r="NXT43" s="50"/>
      <c r="NXU43" s="50"/>
      <c r="NXV43" s="50"/>
      <c r="NXW43" s="50"/>
      <c r="NXX43" s="50"/>
      <c r="NXY43" s="50"/>
      <c r="NXZ43" s="50"/>
      <c r="NYA43" s="50"/>
      <c r="NYB43" s="50"/>
      <c r="NYC43" s="50"/>
      <c r="NYD43" s="50"/>
      <c r="NYE43" s="50"/>
      <c r="NYF43" s="50"/>
      <c r="NYG43" s="50"/>
      <c r="NYH43" s="50"/>
      <c r="NYI43" s="50"/>
      <c r="NYJ43" s="50"/>
      <c r="NYK43" s="50"/>
      <c r="NYL43" s="50"/>
      <c r="NYM43" s="50"/>
      <c r="NYN43" s="50"/>
      <c r="NYO43" s="50"/>
      <c r="NYP43" s="50"/>
      <c r="NYQ43" s="50"/>
      <c r="NYR43" s="50"/>
      <c r="NYS43" s="50"/>
      <c r="NYT43" s="50"/>
      <c r="NYU43" s="50"/>
      <c r="NYV43" s="50"/>
      <c r="NYW43" s="50"/>
      <c r="NYX43" s="50"/>
      <c r="NYY43" s="50"/>
      <c r="NYZ43" s="50"/>
      <c r="NZA43" s="50"/>
      <c r="NZB43" s="50"/>
      <c r="NZC43" s="50"/>
      <c r="NZD43" s="50"/>
      <c r="NZE43" s="50"/>
      <c r="NZF43" s="50"/>
      <c r="NZG43" s="50"/>
      <c r="NZH43" s="50"/>
      <c r="NZI43" s="50"/>
      <c r="NZJ43" s="50"/>
      <c r="NZK43" s="50"/>
      <c r="NZL43" s="50"/>
      <c r="NZM43" s="50"/>
      <c r="NZN43" s="50"/>
      <c r="NZO43" s="50"/>
      <c r="NZP43" s="50"/>
      <c r="NZQ43" s="50"/>
      <c r="NZR43" s="50"/>
      <c r="NZS43" s="50"/>
      <c r="NZT43" s="50"/>
      <c r="NZU43" s="50"/>
      <c r="NZV43" s="50"/>
      <c r="NZW43" s="50"/>
      <c r="NZX43" s="50"/>
      <c r="NZY43" s="50"/>
      <c r="NZZ43" s="50"/>
      <c r="OAA43" s="50"/>
      <c r="OAB43" s="50"/>
      <c r="OAC43" s="50"/>
      <c r="OAD43" s="50"/>
      <c r="OAE43" s="50"/>
      <c r="OAF43" s="50"/>
      <c r="OAG43" s="50"/>
      <c r="OAH43" s="50"/>
      <c r="OAI43" s="50"/>
      <c r="OAJ43" s="50"/>
      <c r="OAK43" s="50"/>
      <c r="OAL43" s="50"/>
      <c r="OAM43" s="50"/>
      <c r="OAN43" s="50"/>
      <c r="OAO43" s="50"/>
      <c r="OAP43" s="50"/>
      <c r="OAQ43" s="50"/>
      <c r="OAR43" s="50"/>
      <c r="OAS43" s="50"/>
      <c r="OAT43" s="50"/>
      <c r="OAU43" s="50"/>
      <c r="OAV43" s="50"/>
      <c r="OAW43" s="50"/>
      <c r="OAX43" s="50"/>
      <c r="OAY43" s="50"/>
      <c r="OAZ43" s="50"/>
      <c r="OBA43" s="50"/>
      <c r="OBB43" s="50"/>
      <c r="OBC43" s="50"/>
      <c r="OBD43" s="50"/>
      <c r="OBE43" s="50"/>
      <c r="OBF43" s="50"/>
      <c r="OBG43" s="50"/>
      <c r="OBH43" s="50"/>
      <c r="OBI43" s="50"/>
      <c r="OBJ43" s="50"/>
      <c r="OBK43" s="50"/>
      <c r="OBL43" s="50"/>
      <c r="OBM43" s="50"/>
      <c r="OBN43" s="50"/>
      <c r="OBO43" s="50"/>
      <c r="OBP43" s="50"/>
      <c r="OBQ43" s="50"/>
      <c r="OBR43" s="50"/>
      <c r="OBS43" s="50"/>
      <c r="OBT43" s="50"/>
      <c r="OBU43" s="50"/>
      <c r="OBV43" s="50"/>
      <c r="OBW43" s="50"/>
      <c r="OBX43" s="50"/>
      <c r="OBY43" s="50"/>
      <c r="OBZ43" s="50"/>
      <c r="OCA43" s="50"/>
      <c r="OCB43" s="50"/>
      <c r="OCC43" s="50"/>
      <c r="OCD43" s="50"/>
      <c r="OCE43" s="50"/>
      <c r="OCF43" s="50"/>
      <c r="OCG43" s="50"/>
      <c r="OCH43" s="50"/>
      <c r="OCI43" s="50"/>
      <c r="OCJ43" s="50"/>
      <c r="OCK43" s="50"/>
      <c r="OCL43" s="50"/>
      <c r="OCM43" s="50"/>
      <c r="OCN43" s="50"/>
      <c r="OCO43" s="50"/>
      <c r="OCP43" s="50"/>
      <c r="OCQ43" s="50"/>
      <c r="OCR43" s="50"/>
      <c r="OCS43" s="50"/>
      <c r="OCT43" s="50"/>
      <c r="OCU43" s="50"/>
      <c r="OCV43" s="50"/>
      <c r="OCW43" s="50"/>
      <c r="OCX43" s="50"/>
      <c r="OCY43" s="50"/>
      <c r="OCZ43" s="50"/>
      <c r="ODA43" s="50"/>
      <c r="ODB43" s="50"/>
      <c r="ODC43" s="50"/>
      <c r="ODD43" s="50"/>
      <c r="ODE43" s="50"/>
      <c r="ODF43" s="50"/>
      <c r="ODG43" s="50"/>
      <c r="ODH43" s="50"/>
      <c r="ODI43" s="50"/>
      <c r="ODJ43" s="50"/>
      <c r="ODK43" s="50"/>
      <c r="ODL43" s="50"/>
      <c r="ODM43" s="50"/>
      <c r="ODN43" s="50"/>
      <c r="ODO43" s="50"/>
      <c r="ODP43" s="50"/>
      <c r="ODQ43" s="50"/>
      <c r="ODR43" s="50"/>
      <c r="ODS43" s="50"/>
      <c r="ODT43" s="50"/>
      <c r="ODU43" s="50"/>
      <c r="ODV43" s="50"/>
      <c r="ODW43" s="50"/>
      <c r="ODX43" s="50"/>
      <c r="ODY43" s="50"/>
      <c r="ODZ43" s="50"/>
      <c r="OEA43" s="50"/>
      <c r="OEB43" s="50"/>
      <c r="OEC43" s="50"/>
      <c r="OED43" s="50"/>
      <c r="OEE43" s="50"/>
      <c r="OEF43" s="50"/>
      <c r="OEG43" s="50"/>
      <c r="OEH43" s="50"/>
      <c r="OEI43" s="50"/>
      <c r="OEJ43" s="50"/>
      <c r="OEK43" s="50"/>
      <c r="OEL43" s="50"/>
      <c r="OEM43" s="50"/>
      <c r="OEN43" s="50"/>
      <c r="OEO43" s="50"/>
      <c r="OEP43" s="50"/>
      <c r="OEQ43" s="50"/>
      <c r="OER43" s="50"/>
      <c r="OES43" s="50"/>
      <c r="OET43" s="50"/>
      <c r="OEU43" s="50"/>
      <c r="OEV43" s="50"/>
      <c r="OEW43" s="50"/>
      <c r="OEX43" s="50"/>
      <c r="OEY43" s="50"/>
      <c r="OEZ43" s="50"/>
      <c r="OFA43" s="50"/>
      <c r="OFB43" s="50"/>
      <c r="OFC43" s="50"/>
      <c r="OFD43" s="50"/>
      <c r="OFE43" s="50"/>
      <c r="OFF43" s="50"/>
      <c r="OFG43" s="50"/>
      <c r="OFH43" s="50"/>
      <c r="OFI43" s="50"/>
      <c r="OFJ43" s="50"/>
      <c r="OFK43" s="50"/>
      <c r="OFL43" s="50"/>
      <c r="OFM43" s="50"/>
      <c r="OFN43" s="50"/>
      <c r="OFO43" s="50"/>
      <c r="OFP43" s="50"/>
      <c r="OFQ43" s="50"/>
      <c r="OFR43" s="50"/>
      <c r="OFS43" s="50"/>
      <c r="OFT43" s="50"/>
      <c r="OFU43" s="50"/>
      <c r="OFV43" s="50"/>
      <c r="OFW43" s="50"/>
      <c r="OFX43" s="50"/>
      <c r="OFY43" s="50"/>
      <c r="OFZ43" s="50"/>
      <c r="OGA43" s="50"/>
      <c r="OGB43" s="50"/>
      <c r="OGC43" s="50"/>
      <c r="OGD43" s="50"/>
      <c r="OGE43" s="50"/>
      <c r="OGF43" s="50"/>
      <c r="OGG43" s="50"/>
      <c r="OGH43" s="50"/>
      <c r="OGI43" s="50"/>
      <c r="OGJ43" s="50"/>
      <c r="OGK43" s="50"/>
      <c r="OGL43" s="50"/>
      <c r="OGM43" s="50"/>
      <c r="OGN43" s="50"/>
      <c r="OGO43" s="50"/>
      <c r="OGP43" s="50"/>
      <c r="OGQ43" s="50"/>
      <c r="OGR43" s="50"/>
      <c r="OGS43" s="50"/>
      <c r="OGT43" s="50"/>
      <c r="OGU43" s="50"/>
      <c r="OGV43" s="50"/>
      <c r="OGW43" s="50"/>
      <c r="OGX43" s="50"/>
      <c r="OGY43" s="50"/>
      <c r="OGZ43" s="50"/>
      <c r="OHA43" s="50"/>
      <c r="OHB43" s="50"/>
      <c r="OHC43" s="50"/>
      <c r="OHD43" s="50"/>
      <c r="OHE43" s="50"/>
      <c r="OHF43" s="50"/>
      <c r="OHG43" s="50"/>
      <c r="OHH43" s="50"/>
      <c r="OHI43" s="50"/>
      <c r="OHJ43" s="50"/>
      <c r="OHK43" s="50"/>
      <c r="OHL43" s="50"/>
      <c r="OHM43" s="50"/>
      <c r="OHN43" s="50"/>
      <c r="OHO43" s="50"/>
      <c r="OHP43" s="50"/>
      <c r="OHQ43" s="50"/>
      <c r="OHR43" s="50"/>
      <c r="OHS43" s="50"/>
      <c r="OHT43" s="50"/>
      <c r="OHU43" s="50"/>
      <c r="OHV43" s="50"/>
      <c r="OHW43" s="50"/>
      <c r="OHX43" s="50"/>
      <c r="OHY43" s="50"/>
      <c r="OHZ43" s="50"/>
      <c r="OIA43" s="50"/>
      <c r="OIB43" s="50"/>
      <c r="OIC43" s="50"/>
      <c r="OID43" s="50"/>
      <c r="OIE43" s="50"/>
      <c r="OIF43" s="50"/>
      <c r="OIG43" s="50"/>
      <c r="OIH43" s="50"/>
      <c r="OII43" s="50"/>
      <c r="OIJ43" s="50"/>
      <c r="OIK43" s="50"/>
      <c r="OIL43" s="50"/>
      <c r="OIM43" s="50"/>
      <c r="OIN43" s="50"/>
      <c r="OIO43" s="50"/>
      <c r="OIP43" s="50"/>
      <c r="OIQ43" s="50"/>
      <c r="OIR43" s="50"/>
      <c r="OIS43" s="50"/>
      <c r="OIT43" s="50"/>
      <c r="OIU43" s="50"/>
      <c r="OIV43" s="50"/>
      <c r="OIW43" s="50"/>
      <c r="OIX43" s="50"/>
      <c r="OIY43" s="50"/>
      <c r="OIZ43" s="50"/>
      <c r="OJA43" s="50"/>
      <c r="OJB43" s="50"/>
      <c r="OJC43" s="50"/>
      <c r="OJD43" s="50"/>
      <c r="OJE43" s="50"/>
      <c r="OJF43" s="50"/>
      <c r="OJG43" s="50"/>
      <c r="OJH43" s="50"/>
      <c r="OJI43" s="50"/>
      <c r="OJJ43" s="50"/>
      <c r="OJK43" s="50"/>
      <c r="OJL43" s="50"/>
      <c r="OJM43" s="50"/>
      <c r="OJN43" s="50"/>
      <c r="OJO43" s="50"/>
      <c r="OJP43" s="50"/>
      <c r="OJQ43" s="50"/>
      <c r="OJR43" s="50"/>
      <c r="OJS43" s="50"/>
      <c r="OJT43" s="50"/>
      <c r="OJU43" s="50"/>
      <c r="OJV43" s="50"/>
      <c r="OJW43" s="50"/>
      <c r="OJX43" s="50"/>
      <c r="OJY43" s="50"/>
      <c r="OJZ43" s="50"/>
      <c r="OKA43" s="50"/>
      <c r="OKB43" s="50"/>
      <c r="OKC43" s="50"/>
      <c r="OKD43" s="50"/>
      <c r="OKE43" s="50"/>
      <c r="OKF43" s="50"/>
      <c r="OKG43" s="50"/>
      <c r="OKH43" s="50"/>
      <c r="OKI43" s="50"/>
      <c r="OKJ43" s="50"/>
      <c r="OKK43" s="50"/>
      <c r="OKL43" s="50"/>
      <c r="OKM43" s="50"/>
      <c r="OKN43" s="50"/>
      <c r="OKO43" s="50"/>
      <c r="OKP43" s="50"/>
      <c r="OKQ43" s="50"/>
      <c r="OKR43" s="50"/>
      <c r="OKS43" s="50"/>
      <c r="OKT43" s="50"/>
      <c r="OKU43" s="50"/>
      <c r="OKV43" s="50"/>
      <c r="OKW43" s="50"/>
      <c r="OKX43" s="50"/>
      <c r="OKY43" s="50"/>
      <c r="OKZ43" s="50"/>
      <c r="OLA43" s="50"/>
      <c r="OLB43" s="50"/>
      <c r="OLC43" s="50"/>
      <c r="OLD43" s="50"/>
      <c r="OLE43" s="50"/>
      <c r="OLF43" s="50"/>
      <c r="OLG43" s="50"/>
      <c r="OLH43" s="50"/>
      <c r="OLI43" s="50"/>
      <c r="OLJ43" s="50"/>
      <c r="OLK43" s="50"/>
      <c r="OLL43" s="50"/>
      <c r="OLM43" s="50"/>
      <c r="OLN43" s="50"/>
      <c r="OLO43" s="50"/>
      <c r="OLP43" s="50"/>
      <c r="OLQ43" s="50"/>
      <c r="OLR43" s="50"/>
      <c r="OLS43" s="50"/>
      <c r="OLT43" s="50"/>
      <c r="OLU43" s="50"/>
      <c r="OLV43" s="50"/>
      <c r="OLW43" s="50"/>
      <c r="OLX43" s="50"/>
      <c r="OLY43" s="50"/>
      <c r="OLZ43" s="50"/>
      <c r="OMA43" s="50"/>
      <c r="OMB43" s="50"/>
      <c r="OMC43" s="50"/>
      <c r="OMD43" s="50"/>
      <c r="OME43" s="50"/>
      <c r="OMF43" s="50"/>
      <c r="OMG43" s="50"/>
      <c r="OMH43" s="50"/>
      <c r="OMI43" s="50"/>
      <c r="OMJ43" s="50"/>
      <c r="OMK43" s="50"/>
      <c r="OML43" s="50"/>
      <c r="OMM43" s="50"/>
      <c r="OMN43" s="50"/>
      <c r="OMO43" s="50"/>
      <c r="OMP43" s="50"/>
      <c r="OMQ43" s="50"/>
      <c r="OMR43" s="50"/>
      <c r="OMS43" s="50"/>
      <c r="OMT43" s="50"/>
      <c r="OMU43" s="50"/>
      <c r="OMV43" s="50"/>
      <c r="OMW43" s="50"/>
      <c r="OMX43" s="50"/>
      <c r="OMY43" s="50"/>
      <c r="OMZ43" s="50"/>
      <c r="ONA43" s="50"/>
      <c r="ONB43" s="50"/>
      <c r="ONC43" s="50"/>
      <c r="OND43" s="50"/>
      <c r="ONE43" s="50"/>
      <c r="ONF43" s="50"/>
      <c r="ONG43" s="50"/>
      <c r="ONH43" s="50"/>
      <c r="ONI43" s="50"/>
      <c r="ONJ43" s="50"/>
      <c r="ONK43" s="50"/>
      <c r="ONL43" s="50"/>
      <c r="ONM43" s="50"/>
      <c r="ONN43" s="50"/>
      <c r="ONO43" s="50"/>
      <c r="ONP43" s="50"/>
      <c r="ONQ43" s="50"/>
      <c r="ONR43" s="50"/>
      <c r="ONS43" s="50"/>
      <c r="ONT43" s="50"/>
      <c r="ONU43" s="50"/>
      <c r="ONV43" s="50"/>
      <c r="ONW43" s="50"/>
      <c r="ONX43" s="50"/>
      <c r="ONY43" s="50"/>
      <c r="ONZ43" s="50"/>
      <c r="OOA43" s="50"/>
      <c r="OOB43" s="50"/>
      <c r="OOC43" s="50"/>
      <c r="OOD43" s="50"/>
      <c r="OOE43" s="50"/>
      <c r="OOF43" s="50"/>
      <c r="OOG43" s="50"/>
      <c r="OOH43" s="50"/>
      <c r="OOI43" s="50"/>
      <c r="OOJ43" s="50"/>
      <c r="OOK43" s="50"/>
      <c r="OOL43" s="50"/>
      <c r="OOM43" s="50"/>
      <c r="OON43" s="50"/>
      <c r="OOO43" s="50"/>
      <c r="OOP43" s="50"/>
      <c r="OOQ43" s="50"/>
      <c r="OOR43" s="50"/>
      <c r="OOS43" s="50"/>
      <c r="OOT43" s="50"/>
      <c r="OOU43" s="50"/>
      <c r="OOV43" s="50"/>
      <c r="OOW43" s="50"/>
      <c r="OOX43" s="50"/>
      <c r="OOY43" s="50"/>
      <c r="OOZ43" s="50"/>
      <c r="OPA43" s="50"/>
      <c r="OPB43" s="50"/>
      <c r="OPC43" s="50"/>
      <c r="OPD43" s="50"/>
      <c r="OPE43" s="50"/>
      <c r="OPF43" s="50"/>
      <c r="OPG43" s="50"/>
      <c r="OPH43" s="50"/>
      <c r="OPI43" s="50"/>
      <c r="OPJ43" s="50"/>
      <c r="OPK43" s="50"/>
      <c r="OPL43" s="50"/>
      <c r="OPM43" s="50"/>
      <c r="OPN43" s="50"/>
      <c r="OPO43" s="50"/>
      <c r="OPP43" s="50"/>
      <c r="OPQ43" s="50"/>
      <c r="OPR43" s="50"/>
      <c r="OPS43" s="50"/>
      <c r="OPT43" s="50"/>
      <c r="OPU43" s="50"/>
      <c r="OPV43" s="50"/>
      <c r="OPW43" s="50"/>
      <c r="OPX43" s="50"/>
      <c r="OPY43" s="50"/>
      <c r="OPZ43" s="50"/>
      <c r="OQA43" s="50"/>
      <c r="OQB43" s="50"/>
      <c r="OQC43" s="50"/>
      <c r="OQD43" s="50"/>
      <c r="OQE43" s="50"/>
      <c r="OQF43" s="50"/>
      <c r="OQG43" s="50"/>
      <c r="OQH43" s="50"/>
      <c r="OQI43" s="50"/>
      <c r="OQJ43" s="50"/>
      <c r="OQK43" s="50"/>
      <c r="OQL43" s="50"/>
      <c r="OQM43" s="50"/>
      <c r="OQN43" s="50"/>
      <c r="OQO43" s="50"/>
      <c r="OQP43" s="50"/>
      <c r="OQQ43" s="50"/>
      <c r="OQR43" s="50"/>
      <c r="OQS43" s="50"/>
      <c r="OQT43" s="50"/>
      <c r="OQU43" s="50"/>
      <c r="OQV43" s="50"/>
      <c r="OQW43" s="50"/>
      <c r="OQX43" s="50"/>
      <c r="OQY43" s="50"/>
      <c r="OQZ43" s="50"/>
      <c r="ORA43" s="50"/>
      <c r="ORB43" s="50"/>
      <c r="ORC43" s="50"/>
      <c r="ORD43" s="50"/>
      <c r="ORE43" s="50"/>
      <c r="ORF43" s="50"/>
      <c r="ORG43" s="50"/>
      <c r="ORH43" s="50"/>
      <c r="ORI43" s="50"/>
      <c r="ORJ43" s="50"/>
      <c r="ORK43" s="50"/>
      <c r="ORL43" s="50"/>
      <c r="ORM43" s="50"/>
      <c r="ORN43" s="50"/>
      <c r="ORO43" s="50"/>
      <c r="ORP43" s="50"/>
      <c r="ORQ43" s="50"/>
      <c r="ORR43" s="50"/>
      <c r="ORS43" s="50"/>
      <c r="ORT43" s="50"/>
      <c r="ORU43" s="50"/>
      <c r="ORV43" s="50"/>
      <c r="ORW43" s="50"/>
      <c r="ORX43" s="50"/>
      <c r="ORY43" s="50"/>
      <c r="ORZ43" s="50"/>
      <c r="OSA43" s="50"/>
      <c r="OSB43" s="50"/>
      <c r="OSC43" s="50"/>
      <c r="OSD43" s="50"/>
      <c r="OSE43" s="50"/>
      <c r="OSF43" s="50"/>
      <c r="OSG43" s="50"/>
      <c r="OSH43" s="50"/>
      <c r="OSI43" s="50"/>
      <c r="OSJ43" s="50"/>
      <c r="OSK43" s="50"/>
      <c r="OSL43" s="50"/>
      <c r="OSM43" s="50"/>
      <c r="OSN43" s="50"/>
      <c r="OSO43" s="50"/>
      <c r="OSP43" s="50"/>
      <c r="OSQ43" s="50"/>
      <c r="OSR43" s="50"/>
      <c r="OSS43" s="50"/>
      <c r="OST43" s="50"/>
      <c r="OSU43" s="50"/>
      <c r="OSV43" s="50"/>
      <c r="OSW43" s="50"/>
      <c r="OSX43" s="50"/>
      <c r="OSY43" s="50"/>
      <c r="OSZ43" s="50"/>
      <c r="OTA43" s="50"/>
      <c r="OTB43" s="50"/>
      <c r="OTC43" s="50"/>
      <c r="OTD43" s="50"/>
      <c r="OTE43" s="50"/>
      <c r="OTF43" s="50"/>
      <c r="OTG43" s="50"/>
      <c r="OTH43" s="50"/>
      <c r="OTI43" s="50"/>
      <c r="OTJ43" s="50"/>
      <c r="OTK43" s="50"/>
      <c r="OTL43" s="50"/>
      <c r="OTM43" s="50"/>
      <c r="OTN43" s="50"/>
      <c r="OTO43" s="50"/>
      <c r="OTP43" s="50"/>
      <c r="OTQ43" s="50"/>
      <c r="OTR43" s="50"/>
      <c r="OTS43" s="50"/>
      <c r="OTT43" s="50"/>
      <c r="OTU43" s="50"/>
      <c r="OTV43" s="50"/>
      <c r="OTW43" s="50"/>
      <c r="OTX43" s="50"/>
      <c r="OTY43" s="50"/>
      <c r="OTZ43" s="50"/>
      <c r="OUA43" s="50"/>
      <c r="OUB43" s="50"/>
      <c r="OUC43" s="50"/>
      <c r="OUD43" s="50"/>
      <c r="OUE43" s="50"/>
      <c r="OUF43" s="50"/>
      <c r="OUG43" s="50"/>
      <c r="OUH43" s="50"/>
      <c r="OUI43" s="50"/>
      <c r="OUJ43" s="50"/>
      <c r="OUK43" s="50"/>
      <c r="OUL43" s="50"/>
      <c r="OUM43" s="50"/>
      <c r="OUN43" s="50"/>
      <c r="OUO43" s="50"/>
      <c r="OUP43" s="50"/>
      <c r="OUQ43" s="50"/>
      <c r="OUR43" s="50"/>
      <c r="OUS43" s="50"/>
      <c r="OUT43" s="50"/>
      <c r="OUU43" s="50"/>
      <c r="OUV43" s="50"/>
      <c r="OUW43" s="50"/>
      <c r="OUX43" s="50"/>
      <c r="OUY43" s="50"/>
      <c r="OUZ43" s="50"/>
      <c r="OVA43" s="50"/>
      <c r="OVB43" s="50"/>
      <c r="OVC43" s="50"/>
      <c r="OVD43" s="50"/>
      <c r="OVE43" s="50"/>
      <c r="OVF43" s="50"/>
      <c r="OVG43" s="50"/>
      <c r="OVH43" s="50"/>
      <c r="OVI43" s="50"/>
      <c r="OVJ43" s="50"/>
      <c r="OVK43" s="50"/>
      <c r="OVL43" s="50"/>
      <c r="OVM43" s="50"/>
      <c r="OVN43" s="50"/>
      <c r="OVO43" s="50"/>
      <c r="OVP43" s="50"/>
      <c r="OVQ43" s="50"/>
      <c r="OVR43" s="50"/>
      <c r="OVS43" s="50"/>
      <c r="OVT43" s="50"/>
      <c r="OVU43" s="50"/>
      <c r="OVV43" s="50"/>
      <c r="OVW43" s="50"/>
      <c r="OVX43" s="50"/>
      <c r="OVY43" s="50"/>
      <c r="OVZ43" s="50"/>
      <c r="OWA43" s="50"/>
      <c r="OWB43" s="50"/>
      <c r="OWC43" s="50"/>
      <c r="OWD43" s="50"/>
      <c r="OWE43" s="50"/>
      <c r="OWF43" s="50"/>
      <c r="OWG43" s="50"/>
      <c r="OWH43" s="50"/>
      <c r="OWI43" s="50"/>
      <c r="OWJ43" s="50"/>
      <c r="OWK43" s="50"/>
      <c r="OWL43" s="50"/>
      <c r="OWM43" s="50"/>
      <c r="OWN43" s="50"/>
      <c r="OWO43" s="50"/>
      <c r="OWP43" s="50"/>
      <c r="OWQ43" s="50"/>
      <c r="OWR43" s="50"/>
      <c r="OWS43" s="50"/>
      <c r="OWT43" s="50"/>
      <c r="OWU43" s="50"/>
      <c r="OWV43" s="50"/>
      <c r="OWW43" s="50"/>
      <c r="OWX43" s="50"/>
      <c r="OWY43" s="50"/>
      <c r="OWZ43" s="50"/>
      <c r="OXA43" s="50"/>
      <c r="OXB43" s="50"/>
      <c r="OXC43" s="50"/>
      <c r="OXD43" s="50"/>
      <c r="OXE43" s="50"/>
      <c r="OXF43" s="50"/>
      <c r="OXG43" s="50"/>
      <c r="OXH43" s="50"/>
      <c r="OXI43" s="50"/>
      <c r="OXJ43" s="50"/>
      <c r="OXK43" s="50"/>
      <c r="OXL43" s="50"/>
      <c r="OXM43" s="50"/>
      <c r="OXN43" s="50"/>
      <c r="OXO43" s="50"/>
      <c r="OXP43" s="50"/>
      <c r="OXQ43" s="50"/>
      <c r="OXR43" s="50"/>
      <c r="OXS43" s="50"/>
      <c r="OXT43" s="50"/>
      <c r="OXU43" s="50"/>
      <c r="OXV43" s="50"/>
      <c r="OXW43" s="50"/>
      <c r="OXX43" s="50"/>
      <c r="OXY43" s="50"/>
      <c r="OXZ43" s="50"/>
      <c r="OYA43" s="50"/>
      <c r="OYB43" s="50"/>
      <c r="OYC43" s="50"/>
      <c r="OYD43" s="50"/>
      <c r="OYE43" s="50"/>
      <c r="OYF43" s="50"/>
      <c r="OYG43" s="50"/>
      <c r="OYH43" s="50"/>
      <c r="OYI43" s="50"/>
      <c r="OYJ43" s="50"/>
      <c r="OYK43" s="50"/>
      <c r="OYL43" s="50"/>
      <c r="OYM43" s="50"/>
      <c r="OYN43" s="50"/>
      <c r="OYO43" s="50"/>
      <c r="OYP43" s="50"/>
      <c r="OYQ43" s="50"/>
      <c r="OYR43" s="50"/>
      <c r="OYS43" s="50"/>
      <c r="OYT43" s="50"/>
      <c r="OYU43" s="50"/>
      <c r="OYV43" s="50"/>
      <c r="OYW43" s="50"/>
      <c r="OYX43" s="50"/>
      <c r="OYY43" s="50"/>
      <c r="OYZ43" s="50"/>
      <c r="OZA43" s="50"/>
      <c r="OZB43" s="50"/>
      <c r="OZC43" s="50"/>
      <c r="OZD43" s="50"/>
      <c r="OZE43" s="50"/>
      <c r="OZF43" s="50"/>
      <c r="OZG43" s="50"/>
      <c r="OZH43" s="50"/>
      <c r="OZI43" s="50"/>
      <c r="OZJ43" s="50"/>
      <c r="OZK43" s="50"/>
      <c r="OZL43" s="50"/>
      <c r="OZM43" s="50"/>
      <c r="OZN43" s="50"/>
      <c r="OZO43" s="50"/>
      <c r="OZP43" s="50"/>
      <c r="OZQ43" s="50"/>
      <c r="OZR43" s="50"/>
      <c r="OZS43" s="50"/>
      <c r="OZT43" s="50"/>
      <c r="OZU43" s="50"/>
      <c r="OZV43" s="50"/>
      <c r="OZW43" s="50"/>
      <c r="OZX43" s="50"/>
      <c r="OZY43" s="50"/>
      <c r="OZZ43" s="50"/>
      <c r="PAA43" s="50"/>
      <c r="PAB43" s="50"/>
      <c r="PAC43" s="50"/>
      <c r="PAD43" s="50"/>
      <c r="PAE43" s="50"/>
      <c r="PAF43" s="50"/>
      <c r="PAG43" s="50"/>
      <c r="PAH43" s="50"/>
      <c r="PAI43" s="50"/>
      <c r="PAJ43" s="50"/>
      <c r="PAK43" s="50"/>
      <c r="PAL43" s="50"/>
      <c r="PAM43" s="50"/>
      <c r="PAN43" s="50"/>
      <c r="PAO43" s="50"/>
      <c r="PAP43" s="50"/>
      <c r="PAQ43" s="50"/>
      <c r="PAR43" s="50"/>
      <c r="PAS43" s="50"/>
      <c r="PAT43" s="50"/>
      <c r="PAU43" s="50"/>
      <c r="PAV43" s="50"/>
      <c r="PAW43" s="50"/>
      <c r="PAX43" s="50"/>
      <c r="PAY43" s="50"/>
      <c r="PAZ43" s="50"/>
      <c r="PBA43" s="50"/>
      <c r="PBB43" s="50"/>
      <c r="PBC43" s="50"/>
      <c r="PBD43" s="50"/>
      <c r="PBE43" s="50"/>
      <c r="PBF43" s="50"/>
      <c r="PBG43" s="50"/>
      <c r="PBH43" s="50"/>
      <c r="PBI43" s="50"/>
      <c r="PBJ43" s="50"/>
      <c r="PBK43" s="50"/>
      <c r="PBL43" s="50"/>
      <c r="PBM43" s="50"/>
      <c r="PBN43" s="50"/>
      <c r="PBO43" s="50"/>
      <c r="PBP43" s="50"/>
      <c r="PBQ43" s="50"/>
      <c r="PBR43" s="50"/>
      <c r="PBS43" s="50"/>
      <c r="PBT43" s="50"/>
      <c r="PBU43" s="50"/>
      <c r="PBV43" s="50"/>
      <c r="PBW43" s="50"/>
      <c r="PBX43" s="50"/>
      <c r="PBY43" s="50"/>
      <c r="PBZ43" s="50"/>
      <c r="PCA43" s="50"/>
      <c r="PCB43" s="50"/>
      <c r="PCC43" s="50"/>
      <c r="PCD43" s="50"/>
      <c r="PCE43" s="50"/>
      <c r="PCF43" s="50"/>
      <c r="PCG43" s="50"/>
      <c r="PCH43" s="50"/>
      <c r="PCI43" s="50"/>
      <c r="PCJ43" s="50"/>
      <c r="PCK43" s="50"/>
      <c r="PCL43" s="50"/>
      <c r="PCM43" s="50"/>
      <c r="PCN43" s="50"/>
      <c r="PCO43" s="50"/>
      <c r="PCP43" s="50"/>
      <c r="PCQ43" s="50"/>
      <c r="PCR43" s="50"/>
      <c r="PCS43" s="50"/>
      <c r="PCT43" s="50"/>
      <c r="PCU43" s="50"/>
      <c r="PCV43" s="50"/>
      <c r="PCW43" s="50"/>
      <c r="PCX43" s="50"/>
      <c r="PCY43" s="50"/>
      <c r="PCZ43" s="50"/>
      <c r="PDA43" s="50"/>
      <c r="PDB43" s="50"/>
      <c r="PDC43" s="50"/>
      <c r="PDD43" s="50"/>
      <c r="PDE43" s="50"/>
      <c r="PDF43" s="50"/>
      <c r="PDG43" s="50"/>
      <c r="PDH43" s="50"/>
      <c r="PDI43" s="50"/>
      <c r="PDJ43" s="50"/>
      <c r="PDK43" s="50"/>
      <c r="PDL43" s="50"/>
      <c r="PDM43" s="50"/>
      <c r="PDN43" s="50"/>
      <c r="PDO43" s="50"/>
      <c r="PDP43" s="50"/>
      <c r="PDQ43" s="50"/>
      <c r="PDR43" s="50"/>
      <c r="PDS43" s="50"/>
      <c r="PDT43" s="50"/>
      <c r="PDU43" s="50"/>
      <c r="PDV43" s="50"/>
      <c r="PDW43" s="50"/>
      <c r="PDX43" s="50"/>
      <c r="PDY43" s="50"/>
      <c r="PDZ43" s="50"/>
      <c r="PEA43" s="50"/>
      <c r="PEB43" s="50"/>
      <c r="PEC43" s="50"/>
      <c r="PED43" s="50"/>
      <c r="PEE43" s="50"/>
      <c r="PEF43" s="50"/>
      <c r="PEG43" s="50"/>
      <c r="PEH43" s="50"/>
      <c r="PEI43" s="50"/>
      <c r="PEJ43" s="50"/>
      <c r="PEK43" s="50"/>
      <c r="PEL43" s="50"/>
      <c r="PEM43" s="50"/>
      <c r="PEN43" s="50"/>
      <c r="PEO43" s="50"/>
      <c r="PEP43" s="50"/>
      <c r="PEQ43" s="50"/>
      <c r="PER43" s="50"/>
      <c r="PES43" s="50"/>
      <c r="PET43" s="50"/>
      <c r="PEU43" s="50"/>
      <c r="PEV43" s="50"/>
      <c r="PEW43" s="50"/>
      <c r="PEX43" s="50"/>
      <c r="PEY43" s="50"/>
      <c r="PEZ43" s="50"/>
      <c r="PFA43" s="50"/>
      <c r="PFB43" s="50"/>
      <c r="PFC43" s="50"/>
      <c r="PFD43" s="50"/>
      <c r="PFE43" s="50"/>
      <c r="PFF43" s="50"/>
      <c r="PFG43" s="50"/>
      <c r="PFH43" s="50"/>
      <c r="PFI43" s="50"/>
      <c r="PFJ43" s="50"/>
      <c r="PFK43" s="50"/>
      <c r="PFL43" s="50"/>
      <c r="PFM43" s="50"/>
      <c r="PFN43" s="50"/>
      <c r="PFO43" s="50"/>
      <c r="PFP43" s="50"/>
      <c r="PFQ43" s="50"/>
      <c r="PFR43" s="50"/>
      <c r="PFS43" s="50"/>
      <c r="PFT43" s="50"/>
      <c r="PFU43" s="50"/>
      <c r="PFV43" s="50"/>
      <c r="PFW43" s="50"/>
      <c r="PFX43" s="50"/>
      <c r="PFY43" s="50"/>
      <c r="PFZ43" s="50"/>
      <c r="PGA43" s="50"/>
      <c r="PGB43" s="50"/>
      <c r="PGC43" s="50"/>
      <c r="PGD43" s="50"/>
      <c r="PGE43" s="50"/>
      <c r="PGF43" s="50"/>
      <c r="PGG43" s="50"/>
      <c r="PGH43" s="50"/>
      <c r="PGI43" s="50"/>
      <c r="PGJ43" s="50"/>
      <c r="PGK43" s="50"/>
      <c r="PGL43" s="50"/>
      <c r="PGM43" s="50"/>
      <c r="PGN43" s="50"/>
      <c r="PGO43" s="50"/>
      <c r="PGP43" s="50"/>
      <c r="PGQ43" s="50"/>
      <c r="PGR43" s="50"/>
      <c r="PGS43" s="50"/>
      <c r="PGT43" s="50"/>
      <c r="PGU43" s="50"/>
      <c r="PGV43" s="50"/>
      <c r="PGW43" s="50"/>
      <c r="PGX43" s="50"/>
      <c r="PGY43" s="50"/>
      <c r="PGZ43" s="50"/>
      <c r="PHA43" s="50"/>
      <c r="PHB43" s="50"/>
      <c r="PHC43" s="50"/>
      <c r="PHD43" s="50"/>
      <c r="PHE43" s="50"/>
      <c r="PHF43" s="50"/>
      <c r="PHG43" s="50"/>
      <c r="PHH43" s="50"/>
      <c r="PHI43" s="50"/>
      <c r="PHJ43" s="50"/>
      <c r="PHK43" s="50"/>
      <c r="PHL43" s="50"/>
      <c r="PHM43" s="50"/>
      <c r="PHN43" s="50"/>
      <c r="PHO43" s="50"/>
      <c r="PHP43" s="50"/>
      <c r="PHQ43" s="50"/>
      <c r="PHR43" s="50"/>
      <c r="PHS43" s="50"/>
      <c r="PHT43" s="50"/>
      <c r="PHU43" s="50"/>
      <c r="PHV43" s="50"/>
      <c r="PHW43" s="50"/>
      <c r="PHX43" s="50"/>
      <c r="PHY43" s="50"/>
      <c r="PHZ43" s="50"/>
      <c r="PIA43" s="50"/>
      <c r="PIB43" s="50"/>
      <c r="PIC43" s="50"/>
      <c r="PID43" s="50"/>
      <c r="PIE43" s="50"/>
      <c r="PIF43" s="50"/>
      <c r="PIG43" s="50"/>
      <c r="PIH43" s="50"/>
      <c r="PII43" s="50"/>
      <c r="PIJ43" s="50"/>
      <c r="PIK43" s="50"/>
      <c r="PIL43" s="50"/>
      <c r="PIM43" s="50"/>
      <c r="PIN43" s="50"/>
      <c r="PIO43" s="50"/>
      <c r="PIP43" s="50"/>
      <c r="PIQ43" s="50"/>
      <c r="PIR43" s="50"/>
      <c r="PIS43" s="50"/>
      <c r="PIT43" s="50"/>
      <c r="PIU43" s="50"/>
      <c r="PIV43" s="50"/>
      <c r="PIW43" s="50"/>
      <c r="PIX43" s="50"/>
      <c r="PIY43" s="50"/>
      <c r="PIZ43" s="50"/>
      <c r="PJA43" s="50"/>
      <c r="PJB43" s="50"/>
      <c r="PJC43" s="50"/>
      <c r="PJD43" s="50"/>
      <c r="PJE43" s="50"/>
      <c r="PJF43" s="50"/>
      <c r="PJG43" s="50"/>
      <c r="PJH43" s="50"/>
      <c r="PJI43" s="50"/>
      <c r="PJJ43" s="50"/>
      <c r="PJK43" s="50"/>
      <c r="PJL43" s="50"/>
      <c r="PJM43" s="50"/>
      <c r="PJN43" s="50"/>
      <c r="PJO43" s="50"/>
      <c r="PJP43" s="50"/>
      <c r="PJQ43" s="50"/>
      <c r="PJR43" s="50"/>
      <c r="PJS43" s="50"/>
      <c r="PJT43" s="50"/>
      <c r="PJU43" s="50"/>
      <c r="PJV43" s="50"/>
      <c r="PJW43" s="50"/>
      <c r="PJX43" s="50"/>
      <c r="PJY43" s="50"/>
      <c r="PJZ43" s="50"/>
      <c r="PKA43" s="50"/>
      <c r="PKB43" s="50"/>
      <c r="PKC43" s="50"/>
      <c r="PKD43" s="50"/>
      <c r="PKE43" s="50"/>
      <c r="PKF43" s="50"/>
      <c r="PKG43" s="50"/>
      <c r="PKH43" s="50"/>
      <c r="PKI43" s="50"/>
      <c r="PKJ43" s="50"/>
      <c r="PKK43" s="50"/>
      <c r="PKL43" s="50"/>
      <c r="PKM43" s="50"/>
      <c r="PKN43" s="50"/>
      <c r="PKO43" s="50"/>
      <c r="PKP43" s="50"/>
      <c r="PKQ43" s="50"/>
      <c r="PKR43" s="50"/>
      <c r="PKS43" s="50"/>
      <c r="PKT43" s="50"/>
      <c r="PKU43" s="50"/>
      <c r="PKV43" s="50"/>
      <c r="PKW43" s="50"/>
      <c r="PKX43" s="50"/>
      <c r="PKY43" s="50"/>
      <c r="PKZ43" s="50"/>
      <c r="PLA43" s="50"/>
      <c r="PLB43" s="50"/>
      <c r="PLC43" s="50"/>
      <c r="PLD43" s="50"/>
      <c r="PLE43" s="50"/>
      <c r="PLF43" s="50"/>
      <c r="PLG43" s="50"/>
      <c r="PLH43" s="50"/>
      <c r="PLI43" s="50"/>
      <c r="PLJ43" s="50"/>
      <c r="PLK43" s="50"/>
      <c r="PLL43" s="50"/>
      <c r="PLM43" s="50"/>
      <c r="PLN43" s="50"/>
      <c r="PLO43" s="50"/>
      <c r="PLP43" s="50"/>
      <c r="PLQ43" s="50"/>
      <c r="PLR43" s="50"/>
      <c r="PLS43" s="50"/>
      <c r="PLT43" s="50"/>
      <c r="PLU43" s="50"/>
      <c r="PLV43" s="50"/>
      <c r="PLW43" s="50"/>
      <c r="PLX43" s="50"/>
      <c r="PLY43" s="50"/>
      <c r="PLZ43" s="50"/>
      <c r="PMA43" s="50"/>
      <c r="PMB43" s="50"/>
      <c r="PMC43" s="50"/>
      <c r="PMD43" s="50"/>
      <c r="PME43" s="50"/>
      <c r="PMF43" s="50"/>
      <c r="PMG43" s="50"/>
      <c r="PMH43" s="50"/>
      <c r="PMI43" s="50"/>
      <c r="PMJ43" s="50"/>
      <c r="PMK43" s="50"/>
      <c r="PML43" s="50"/>
      <c r="PMM43" s="50"/>
      <c r="PMN43" s="50"/>
      <c r="PMO43" s="50"/>
      <c r="PMP43" s="50"/>
      <c r="PMQ43" s="50"/>
      <c r="PMR43" s="50"/>
      <c r="PMS43" s="50"/>
      <c r="PMT43" s="50"/>
      <c r="PMU43" s="50"/>
      <c r="PMV43" s="50"/>
      <c r="PMW43" s="50"/>
      <c r="PMX43" s="50"/>
      <c r="PMY43" s="50"/>
      <c r="PMZ43" s="50"/>
      <c r="PNA43" s="50"/>
      <c r="PNB43" s="50"/>
      <c r="PNC43" s="50"/>
      <c r="PND43" s="50"/>
      <c r="PNE43" s="50"/>
      <c r="PNF43" s="50"/>
      <c r="PNG43" s="50"/>
      <c r="PNH43" s="50"/>
      <c r="PNI43" s="50"/>
      <c r="PNJ43" s="50"/>
      <c r="PNK43" s="50"/>
      <c r="PNL43" s="50"/>
      <c r="PNM43" s="50"/>
      <c r="PNN43" s="50"/>
      <c r="PNO43" s="50"/>
      <c r="PNP43" s="50"/>
      <c r="PNQ43" s="50"/>
      <c r="PNR43" s="50"/>
      <c r="PNS43" s="50"/>
      <c r="PNT43" s="50"/>
      <c r="PNU43" s="50"/>
      <c r="PNV43" s="50"/>
      <c r="PNW43" s="50"/>
      <c r="PNX43" s="50"/>
      <c r="PNY43" s="50"/>
      <c r="PNZ43" s="50"/>
      <c r="POA43" s="50"/>
      <c r="POB43" s="50"/>
      <c r="POC43" s="50"/>
      <c r="POD43" s="50"/>
      <c r="POE43" s="50"/>
      <c r="POF43" s="50"/>
      <c r="POG43" s="50"/>
      <c r="POH43" s="50"/>
      <c r="POI43" s="50"/>
      <c r="POJ43" s="50"/>
      <c r="POK43" s="50"/>
      <c r="POL43" s="50"/>
      <c r="POM43" s="50"/>
      <c r="PON43" s="50"/>
      <c r="POO43" s="50"/>
      <c r="POP43" s="50"/>
      <c r="POQ43" s="50"/>
      <c r="POR43" s="50"/>
      <c r="POS43" s="50"/>
      <c r="POT43" s="50"/>
      <c r="POU43" s="50"/>
      <c r="POV43" s="50"/>
      <c r="POW43" s="50"/>
      <c r="POX43" s="50"/>
      <c r="POY43" s="50"/>
      <c r="POZ43" s="50"/>
      <c r="PPA43" s="50"/>
      <c r="PPB43" s="50"/>
      <c r="PPC43" s="50"/>
      <c r="PPD43" s="50"/>
      <c r="PPE43" s="50"/>
      <c r="PPF43" s="50"/>
      <c r="PPG43" s="50"/>
      <c r="PPH43" s="50"/>
      <c r="PPI43" s="50"/>
      <c r="PPJ43" s="50"/>
      <c r="PPK43" s="50"/>
      <c r="PPL43" s="50"/>
      <c r="PPM43" s="50"/>
      <c r="PPN43" s="50"/>
      <c r="PPO43" s="50"/>
      <c r="PPP43" s="50"/>
      <c r="PPQ43" s="50"/>
      <c r="PPR43" s="50"/>
      <c r="PPS43" s="50"/>
      <c r="PPT43" s="50"/>
      <c r="PPU43" s="50"/>
      <c r="PPV43" s="50"/>
      <c r="PPW43" s="50"/>
      <c r="PPX43" s="50"/>
      <c r="PPY43" s="50"/>
      <c r="PPZ43" s="50"/>
      <c r="PQA43" s="50"/>
      <c r="PQB43" s="50"/>
      <c r="PQC43" s="50"/>
      <c r="PQD43" s="50"/>
      <c r="PQE43" s="50"/>
      <c r="PQF43" s="50"/>
      <c r="PQG43" s="50"/>
      <c r="PQH43" s="50"/>
      <c r="PQI43" s="50"/>
      <c r="PQJ43" s="50"/>
      <c r="PQK43" s="50"/>
      <c r="PQL43" s="50"/>
      <c r="PQM43" s="50"/>
      <c r="PQN43" s="50"/>
      <c r="PQO43" s="50"/>
      <c r="PQP43" s="50"/>
      <c r="PQQ43" s="50"/>
      <c r="PQR43" s="50"/>
      <c r="PQS43" s="50"/>
      <c r="PQT43" s="50"/>
      <c r="PQU43" s="50"/>
      <c r="PQV43" s="50"/>
      <c r="PQW43" s="50"/>
      <c r="PQX43" s="50"/>
      <c r="PQY43" s="50"/>
      <c r="PQZ43" s="50"/>
      <c r="PRA43" s="50"/>
      <c r="PRB43" s="50"/>
      <c r="PRC43" s="50"/>
      <c r="PRD43" s="50"/>
      <c r="PRE43" s="50"/>
      <c r="PRF43" s="50"/>
      <c r="PRG43" s="50"/>
      <c r="PRH43" s="50"/>
      <c r="PRI43" s="50"/>
      <c r="PRJ43" s="50"/>
      <c r="PRK43" s="50"/>
      <c r="PRL43" s="50"/>
      <c r="PRM43" s="50"/>
      <c r="PRN43" s="50"/>
      <c r="PRO43" s="50"/>
      <c r="PRP43" s="50"/>
      <c r="PRQ43" s="50"/>
      <c r="PRR43" s="50"/>
      <c r="PRS43" s="50"/>
      <c r="PRT43" s="50"/>
      <c r="PRU43" s="50"/>
      <c r="PRV43" s="50"/>
      <c r="PRW43" s="50"/>
      <c r="PRX43" s="50"/>
      <c r="PRY43" s="50"/>
      <c r="PRZ43" s="50"/>
      <c r="PSA43" s="50"/>
      <c r="PSB43" s="50"/>
      <c r="PSC43" s="50"/>
      <c r="PSD43" s="50"/>
      <c r="PSE43" s="50"/>
      <c r="PSF43" s="50"/>
      <c r="PSG43" s="50"/>
      <c r="PSH43" s="50"/>
      <c r="PSI43" s="50"/>
      <c r="PSJ43" s="50"/>
      <c r="PSK43" s="50"/>
      <c r="PSL43" s="50"/>
      <c r="PSM43" s="50"/>
      <c r="PSN43" s="50"/>
      <c r="PSO43" s="50"/>
      <c r="PSP43" s="50"/>
      <c r="PSQ43" s="50"/>
      <c r="PSR43" s="50"/>
      <c r="PSS43" s="50"/>
      <c r="PST43" s="50"/>
      <c r="PSU43" s="50"/>
      <c r="PSV43" s="50"/>
      <c r="PSW43" s="50"/>
      <c r="PSX43" s="50"/>
      <c r="PSY43" s="50"/>
      <c r="PSZ43" s="50"/>
      <c r="PTA43" s="50"/>
      <c r="PTB43" s="50"/>
      <c r="PTC43" s="50"/>
      <c r="PTD43" s="50"/>
      <c r="PTE43" s="50"/>
      <c r="PTF43" s="50"/>
      <c r="PTG43" s="50"/>
      <c r="PTH43" s="50"/>
      <c r="PTI43" s="50"/>
      <c r="PTJ43" s="50"/>
      <c r="PTK43" s="50"/>
      <c r="PTL43" s="50"/>
      <c r="PTM43" s="50"/>
      <c r="PTN43" s="50"/>
      <c r="PTO43" s="50"/>
      <c r="PTP43" s="50"/>
      <c r="PTQ43" s="50"/>
      <c r="PTR43" s="50"/>
      <c r="PTS43" s="50"/>
      <c r="PTT43" s="50"/>
      <c r="PTU43" s="50"/>
      <c r="PTV43" s="50"/>
      <c r="PTW43" s="50"/>
      <c r="PTX43" s="50"/>
      <c r="PTY43" s="50"/>
      <c r="PTZ43" s="50"/>
      <c r="PUA43" s="50"/>
      <c r="PUB43" s="50"/>
      <c r="PUC43" s="50"/>
      <c r="PUD43" s="50"/>
      <c r="PUE43" s="50"/>
      <c r="PUF43" s="50"/>
      <c r="PUG43" s="50"/>
      <c r="PUH43" s="50"/>
      <c r="PUI43" s="50"/>
      <c r="PUJ43" s="50"/>
      <c r="PUK43" s="50"/>
      <c r="PUL43" s="50"/>
      <c r="PUM43" s="50"/>
      <c r="PUN43" s="50"/>
      <c r="PUO43" s="50"/>
      <c r="PUP43" s="50"/>
      <c r="PUQ43" s="50"/>
      <c r="PUR43" s="50"/>
      <c r="PUS43" s="50"/>
      <c r="PUT43" s="50"/>
      <c r="PUU43" s="50"/>
      <c r="PUV43" s="50"/>
      <c r="PUW43" s="50"/>
      <c r="PUX43" s="50"/>
      <c r="PUY43" s="50"/>
      <c r="PUZ43" s="50"/>
      <c r="PVA43" s="50"/>
      <c r="PVB43" s="50"/>
      <c r="PVC43" s="50"/>
      <c r="PVD43" s="50"/>
      <c r="PVE43" s="50"/>
      <c r="PVF43" s="50"/>
      <c r="PVG43" s="50"/>
      <c r="PVH43" s="50"/>
      <c r="PVI43" s="50"/>
      <c r="PVJ43" s="50"/>
      <c r="PVK43" s="50"/>
      <c r="PVL43" s="50"/>
      <c r="PVM43" s="50"/>
      <c r="PVN43" s="50"/>
      <c r="PVO43" s="50"/>
      <c r="PVP43" s="50"/>
      <c r="PVQ43" s="50"/>
      <c r="PVR43" s="50"/>
      <c r="PVS43" s="50"/>
      <c r="PVT43" s="50"/>
      <c r="PVU43" s="50"/>
      <c r="PVV43" s="50"/>
      <c r="PVW43" s="50"/>
      <c r="PVX43" s="50"/>
      <c r="PVY43" s="50"/>
      <c r="PVZ43" s="50"/>
      <c r="PWA43" s="50"/>
      <c r="PWB43" s="50"/>
      <c r="PWC43" s="50"/>
      <c r="PWD43" s="50"/>
      <c r="PWE43" s="50"/>
      <c r="PWF43" s="50"/>
      <c r="PWG43" s="50"/>
      <c r="PWH43" s="50"/>
      <c r="PWI43" s="50"/>
      <c r="PWJ43" s="50"/>
      <c r="PWK43" s="50"/>
      <c r="PWL43" s="50"/>
      <c r="PWM43" s="50"/>
      <c r="PWN43" s="50"/>
      <c r="PWO43" s="50"/>
      <c r="PWP43" s="50"/>
      <c r="PWQ43" s="50"/>
      <c r="PWR43" s="50"/>
      <c r="PWS43" s="50"/>
      <c r="PWT43" s="50"/>
      <c r="PWU43" s="50"/>
      <c r="PWV43" s="50"/>
      <c r="PWW43" s="50"/>
      <c r="PWX43" s="50"/>
      <c r="PWY43" s="50"/>
      <c r="PWZ43" s="50"/>
      <c r="PXA43" s="50"/>
      <c r="PXB43" s="50"/>
      <c r="PXC43" s="50"/>
      <c r="PXD43" s="50"/>
      <c r="PXE43" s="50"/>
      <c r="PXF43" s="50"/>
      <c r="PXG43" s="50"/>
      <c r="PXH43" s="50"/>
      <c r="PXI43" s="50"/>
      <c r="PXJ43" s="50"/>
      <c r="PXK43" s="50"/>
      <c r="PXL43" s="50"/>
      <c r="PXM43" s="50"/>
      <c r="PXN43" s="50"/>
      <c r="PXO43" s="50"/>
      <c r="PXP43" s="50"/>
      <c r="PXQ43" s="50"/>
      <c r="PXR43" s="50"/>
      <c r="PXS43" s="50"/>
      <c r="PXT43" s="50"/>
      <c r="PXU43" s="50"/>
      <c r="PXV43" s="50"/>
      <c r="PXW43" s="50"/>
      <c r="PXX43" s="50"/>
      <c r="PXY43" s="50"/>
      <c r="PXZ43" s="50"/>
      <c r="PYA43" s="50"/>
      <c r="PYB43" s="50"/>
      <c r="PYC43" s="50"/>
      <c r="PYD43" s="50"/>
      <c r="PYE43" s="50"/>
      <c r="PYF43" s="50"/>
      <c r="PYG43" s="50"/>
      <c r="PYH43" s="50"/>
      <c r="PYI43" s="50"/>
      <c r="PYJ43" s="50"/>
      <c r="PYK43" s="50"/>
      <c r="PYL43" s="50"/>
      <c r="PYM43" s="50"/>
      <c r="PYN43" s="50"/>
      <c r="PYO43" s="50"/>
      <c r="PYP43" s="50"/>
      <c r="PYQ43" s="50"/>
      <c r="PYR43" s="50"/>
      <c r="PYS43" s="50"/>
      <c r="PYT43" s="50"/>
      <c r="PYU43" s="50"/>
      <c r="PYV43" s="50"/>
      <c r="PYW43" s="50"/>
      <c r="PYX43" s="50"/>
      <c r="PYY43" s="50"/>
      <c r="PYZ43" s="50"/>
      <c r="PZA43" s="50"/>
      <c r="PZB43" s="50"/>
      <c r="PZC43" s="50"/>
      <c r="PZD43" s="50"/>
      <c r="PZE43" s="50"/>
      <c r="PZF43" s="50"/>
      <c r="PZG43" s="50"/>
      <c r="PZH43" s="50"/>
      <c r="PZI43" s="50"/>
      <c r="PZJ43" s="50"/>
      <c r="PZK43" s="50"/>
      <c r="PZL43" s="50"/>
      <c r="PZM43" s="50"/>
      <c r="PZN43" s="50"/>
      <c r="PZO43" s="50"/>
      <c r="PZP43" s="50"/>
      <c r="PZQ43" s="50"/>
      <c r="PZR43" s="50"/>
      <c r="PZS43" s="50"/>
      <c r="PZT43" s="50"/>
      <c r="PZU43" s="50"/>
      <c r="PZV43" s="50"/>
      <c r="PZW43" s="50"/>
      <c r="PZX43" s="50"/>
      <c r="PZY43" s="50"/>
      <c r="PZZ43" s="50"/>
      <c r="QAA43" s="50"/>
      <c r="QAB43" s="50"/>
      <c r="QAC43" s="50"/>
      <c r="QAD43" s="50"/>
      <c r="QAE43" s="50"/>
      <c r="QAF43" s="50"/>
      <c r="QAG43" s="50"/>
      <c r="QAH43" s="50"/>
      <c r="QAI43" s="50"/>
      <c r="QAJ43" s="50"/>
      <c r="QAK43" s="50"/>
      <c r="QAL43" s="50"/>
      <c r="QAM43" s="50"/>
      <c r="QAN43" s="50"/>
      <c r="QAO43" s="50"/>
      <c r="QAP43" s="50"/>
      <c r="QAQ43" s="50"/>
      <c r="QAR43" s="50"/>
      <c r="QAS43" s="50"/>
      <c r="QAT43" s="50"/>
      <c r="QAU43" s="50"/>
      <c r="QAV43" s="50"/>
      <c r="QAW43" s="50"/>
      <c r="QAX43" s="50"/>
      <c r="QAY43" s="50"/>
      <c r="QAZ43" s="50"/>
      <c r="QBA43" s="50"/>
      <c r="QBB43" s="50"/>
      <c r="QBC43" s="50"/>
      <c r="QBD43" s="50"/>
      <c r="QBE43" s="50"/>
      <c r="QBF43" s="50"/>
      <c r="QBG43" s="50"/>
      <c r="QBH43" s="50"/>
      <c r="QBI43" s="50"/>
      <c r="QBJ43" s="50"/>
      <c r="QBK43" s="50"/>
      <c r="QBL43" s="50"/>
      <c r="QBM43" s="50"/>
      <c r="QBN43" s="50"/>
      <c r="QBO43" s="50"/>
      <c r="QBP43" s="50"/>
      <c r="QBQ43" s="50"/>
      <c r="QBR43" s="50"/>
      <c r="QBS43" s="50"/>
      <c r="QBT43" s="50"/>
      <c r="QBU43" s="50"/>
      <c r="QBV43" s="50"/>
      <c r="QBW43" s="50"/>
      <c r="QBX43" s="50"/>
      <c r="QBY43" s="50"/>
      <c r="QBZ43" s="50"/>
      <c r="QCA43" s="50"/>
      <c r="QCB43" s="50"/>
      <c r="QCC43" s="50"/>
      <c r="QCD43" s="50"/>
      <c r="QCE43" s="50"/>
      <c r="QCF43" s="50"/>
      <c r="QCG43" s="50"/>
      <c r="QCH43" s="50"/>
      <c r="QCI43" s="50"/>
      <c r="QCJ43" s="50"/>
      <c r="QCK43" s="50"/>
      <c r="QCL43" s="50"/>
      <c r="QCM43" s="50"/>
      <c r="QCN43" s="50"/>
      <c r="QCO43" s="50"/>
      <c r="QCP43" s="50"/>
      <c r="QCQ43" s="50"/>
      <c r="QCR43" s="50"/>
      <c r="QCS43" s="50"/>
      <c r="QCT43" s="50"/>
      <c r="QCU43" s="50"/>
      <c r="QCV43" s="50"/>
      <c r="QCW43" s="50"/>
      <c r="QCX43" s="50"/>
      <c r="QCY43" s="50"/>
      <c r="QCZ43" s="50"/>
      <c r="QDA43" s="50"/>
      <c r="QDB43" s="50"/>
      <c r="QDC43" s="50"/>
      <c r="QDD43" s="50"/>
      <c r="QDE43" s="50"/>
      <c r="QDF43" s="50"/>
      <c r="QDG43" s="50"/>
      <c r="QDH43" s="50"/>
      <c r="QDI43" s="50"/>
      <c r="QDJ43" s="50"/>
      <c r="QDK43" s="50"/>
      <c r="QDL43" s="50"/>
      <c r="QDM43" s="50"/>
      <c r="QDN43" s="50"/>
      <c r="QDO43" s="50"/>
      <c r="QDP43" s="50"/>
      <c r="QDQ43" s="50"/>
      <c r="QDR43" s="50"/>
      <c r="QDS43" s="50"/>
      <c r="QDT43" s="50"/>
      <c r="QDU43" s="50"/>
      <c r="QDV43" s="50"/>
      <c r="QDW43" s="50"/>
      <c r="QDX43" s="50"/>
      <c r="QDY43" s="50"/>
      <c r="QDZ43" s="50"/>
      <c r="QEA43" s="50"/>
      <c r="QEB43" s="50"/>
      <c r="QEC43" s="50"/>
      <c r="QED43" s="50"/>
      <c r="QEE43" s="50"/>
      <c r="QEF43" s="50"/>
      <c r="QEG43" s="50"/>
      <c r="QEH43" s="50"/>
      <c r="QEI43" s="50"/>
      <c r="QEJ43" s="50"/>
      <c r="QEK43" s="50"/>
      <c r="QEL43" s="50"/>
      <c r="QEM43" s="50"/>
      <c r="QEN43" s="50"/>
      <c r="QEO43" s="50"/>
      <c r="QEP43" s="50"/>
      <c r="QEQ43" s="50"/>
      <c r="QER43" s="50"/>
      <c r="QES43" s="50"/>
      <c r="QET43" s="50"/>
      <c r="QEU43" s="50"/>
      <c r="QEV43" s="50"/>
      <c r="QEW43" s="50"/>
      <c r="QEX43" s="50"/>
      <c r="QEY43" s="50"/>
      <c r="QEZ43" s="50"/>
      <c r="QFA43" s="50"/>
      <c r="QFB43" s="50"/>
      <c r="QFC43" s="50"/>
      <c r="QFD43" s="50"/>
      <c r="QFE43" s="50"/>
      <c r="QFF43" s="50"/>
      <c r="QFG43" s="50"/>
      <c r="QFH43" s="50"/>
      <c r="QFI43" s="50"/>
      <c r="QFJ43" s="50"/>
      <c r="QFK43" s="50"/>
      <c r="QFL43" s="50"/>
      <c r="QFM43" s="50"/>
      <c r="QFN43" s="50"/>
      <c r="QFO43" s="50"/>
      <c r="QFP43" s="50"/>
      <c r="QFQ43" s="50"/>
      <c r="QFR43" s="50"/>
      <c r="QFS43" s="50"/>
      <c r="QFT43" s="50"/>
      <c r="QFU43" s="50"/>
      <c r="QFV43" s="50"/>
      <c r="QFW43" s="50"/>
      <c r="QFX43" s="50"/>
      <c r="QFY43" s="50"/>
      <c r="QFZ43" s="50"/>
      <c r="QGA43" s="50"/>
      <c r="QGB43" s="50"/>
      <c r="QGC43" s="50"/>
      <c r="QGD43" s="50"/>
      <c r="QGE43" s="50"/>
      <c r="QGF43" s="50"/>
      <c r="QGG43" s="50"/>
      <c r="QGH43" s="50"/>
      <c r="QGI43" s="50"/>
      <c r="QGJ43" s="50"/>
      <c r="QGK43" s="50"/>
      <c r="QGL43" s="50"/>
      <c r="QGM43" s="50"/>
      <c r="QGN43" s="50"/>
      <c r="QGO43" s="50"/>
      <c r="QGP43" s="50"/>
      <c r="QGQ43" s="50"/>
      <c r="QGR43" s="50"/>
      <c r="QGS43" s="50"/>
      <c r="QGT43" s="50"/>
      <c r="QGU43" s="50"/>
      <c r="QGV43" s="50"/>
      <c r="QGW43" s="50"/>
      <c r="QGX43" s="50"/>
      <c r="QGY43" s="50"/>
      <c r="QGZ43" s="50"/>
      <c r="QHA43" s="50"/>
      <c r="QHB43" s="50"/>
      <c r="QHC43" s="50"/>
      <c r="QHD43" s="50"/>
      <c r="QHE43" s="50"/>
      <c r="QHF43" s="50"/>
      <c r="QHG43" s="50"/>
      <c r="QHH43" s="50"/>
      <c r="QHI43" s="50"/>
      <c r="QHJ43" s="50"/>
      <c r="QHK43" s="50"/>
      <c r="QHL43" s="50"/>
      <c r="QHM43" s="50"/>
      <c r="QHN43" s="50"/>
      <c r="QHO43" s="50"/>
      <c r="QHP43" s="50"/>
      <c r="QHQ43" s="50"/>
      <c r="QHR43" s="50"/>
      <c r="QHS43" s="50"/>
      <c r="QHT43" s="50"/>
      <c r="QHU43" s="50"/>
      <c r="QHV43" s="50"/>
      <c r="QHW43" s="50"/>
      <c r="QHX43" s="50"/>
      <c r="QHY43" s="50"/>
      <c r="QHZ43" s="50"/>
      <c r="QIA43" s="50"/>
      <c r="QIB43" s="50"/>
      <c r="QIC43" s="50"/>
      <c r="QID43" s="50"/>
      <c r="QIE43" s="50"/>
      <c r="QIF43" s="50"/>
      <c r="QIG43" s="50"/>
      <c r="QIH43" s="50"/>
      <c r="QII43" s="50"/>
      <c r="QIJ43" s="50"/>
      <c r="QIK43" s="50"/>
      <c r="QIL43" s="50"/>
      <c r="QIM43" s="50"/>
      <c r="QIN43" s="50"/>
      <c r="QIO43" s="50"/>
      <c r="QIP43" s="50"/>
      <c r="QIQ43" s="50"/>
      <c r="QIR43" s="50"/>
      <c r="QIS43" s="50"/>
      <c r="QIT43" s="50"/>
      <c r="QIU43" s="50"/>
      <c r="QIV43" s="50"/>
      <c r="QIW43" s="50"/>
      <c r="QIX43" s="50"/>
      <c r="QIY43" s="50"/>
      <c r="QIZ43" s="50"/>
      <c r="QJA43" s="50"/>
      <c r="QJB43" s="50"/>
      <c r="QJC43" s="50"/>
      <c r="QJD43" s="50"/>
      <c r="QJE43" s="50"/>
      <c r="QJF43" s="50"/>
      <c r="QJG43" s="50"/>
      <c r="QJH43" s="50"/>
      <c r="QJI43" s="50"/>
      <c r="QJJ43" s="50"/>
      <c r="QJK43" s="50"/>
      <c r="QJL43" s="50"/>
      <c r="QJM43" s="50"/>
      <c r="QJN43" s="50"/>
      <c r="QJO43" s="50"/>
      <c r="QJP43" s="50"/>
      <c r="QJQ43" s="50"/>
      <c r="QJR43" s="50"/>
      <c r="QJS43" s="50"/>
      <c r="QJT43" s="50"/>
      <c r="QJU43" s="50"/>
      <c r="QJV43" s="50"/>
      <c r="QJW43" s="50"/>
      <c r="QJX43" s="50"/>
      <c r="QJY43" s="50"/>
      <c r="QJZ43" s="50"/>
      <c r="QKA43" s="50"/>
      <c r="QKB43" s="50"/>
      <c r="QKC43" s="50"/>
      <c r="QKD43" s="50"/>
      <c r="QKE43" s="50"/>
      <c r="QKF43" s="50"/>
      <c r="QKG43" s="50"/>
      <c r="QKH43" s="50"/>
      <c r="QKI43" s="50"/>
      <c r="QKJ43" s="50"/>
      <c r="QKK43" s="50"/>
      <c r="QKL43" s="50"/>
      <c r="QKM43" s="50"/>
      <c r="QKN43" s="50"/>
      <c r="QKO43" s="50"/>
      <c r="QKP43" s="50"/>
      <c r="QKQ43" s="50"/>
      <c r="QKR43" s="50"/>
      <c r="QKS43" s="50"/>
      <c r="QKT43" s="50"/>
      <c r="QKU43" s="50"/>
      <c r="QKV43" s="50"/>
      <c r="QKW43" s="50"/>
      <c r="QKX43" s="50"/>
      <c r="QKY43" s="50"/>
      <c r="QKZ43" s="50"/>
      <c r="QLA43" s="50"/>
      <c r="QLB43" s="50"/>
      <c r="QLC43" s="50"/>
      <c r="QLD43" s="50"/>
      <c r="QLE43" s="50"/>
      <c r="QLF43" s="50"/>
      <c r="QLG43" s="50"/>
      <c r="QLH43" s="50"/>
      <c r="QLI43" s="50"/>
      <c r="QLJ43" s="50"/>
      <c r="QLK43" s="50"/>
      <c r="QLL43" s="50"/>
      <c r="QLM43" s="50"/>
      <c r="QLN43" s="50"/>
      <c r="QLO43" s="50"/>
      <c r="QLP43" s="50"/>
      <c r="QLQ43" s="50"/>
      <c r="QLR43" s="50"/>
      <c r="QLS43" s="50"/>
      <c r="QLT43" s="50"/>
      <c r="QLU43" s="50"/>
      <c r="QLV43" s="50"/>
      <c r="QLW43" s="50"/>
      <c r="QLX43" s="50"/>
      <c r="QLY43" s="50"/>
      <c r="QLZ43" s="50"/>
      <c r="QMA43" s="50"/>
      <c r="QMB43" s="50"/>
      <c r="QMC43" s="50"/>
      <c r="QMD43" s="50"/>
      <c r="QME43" s="50"/>
      <c r="QMF43" s="50"/>
      <c r="QMG43" s="50"/>
      <c r="QMH43" s="50"/>
      <c r="QMI43" s="50"/>
      <c r="QMJ43" s="50"/>
      <c r="QMK43" s="50"/>
      <c r="QML43" s="50"/>
      <c r="QMM43" s="50"/>
      <c r="QMN43" s="50"/>
      <c r="QMO43" s="50"/>
      <c r="QMP43" s="50"/>
      <c r="QMQ43" s="50"/>
      <c r="QMR43" s="50"/>
      <c r="QMS43" s="50"/>
      <c r="QMT43" s="50"/>
      <c r="QMU43" s="50"/>
      <c r="QMV43" s="50"/>
      <c r="QMW43" s="50"/>
      <c r="QMX43" s="50"/>
      <c r="QMY43" s="50"/>
      <c r="QMZ43" s="50"/>
      <c r="QNA43" s="50"/>
      <c r="QNB43" s="50"/>
      <c r="QNC43" s="50"/>
      <c r="QND43" s="50"/>
      <c r="QNE43" s="50"/>
      <c r="QNF43" s="50"/>
      <c r="QNG43" s="50"/>
      <c r="QNH43" s="50"/>
      <c r="QNI43" s="50"/>
      <c r="QNJ43" s="50"/>
      <c r="QNK43" s="50"/>
      <c r="QNL43" s="50"/>
      <c r="QNM43" s="50"/>
      <c r="QNN43" s="50"/>
      <c r="QNO43" s="50"/>
      <c r="QNP43" s="50"/>
      <c r="QNQ43" s="50"/>
      <c r="QNR43" s="50"/>
      <c r="QNS43" s="50"/>
      <c r="QNT43" s="50"/>
      <c r="QNU43" s="50"/>
      <c r="QNV43" s="50"/>
      <c r="QNW43" s="50"/>
      <c r="QNX43" s="50"/>
      <c r="QNY43" s="50"/>
      <c r="QNZ43" s="50"/>
      <c r="QOA43" s="50"/>
      <c r="QOB43" s="50"/>
      <c r="QOC43" s="50"/>
      <c r="QOD43" s="50"/>
      <c r="QOE43" s="50"/>
      <c r="QOF43" s="50"/>
      <c r="QOG43" s="50"/>
      <c r="QOH43" s="50"/>
      <c r="QOI43" s="50"/>
      <c r="QOJ43" s="50"/>
      <c r="QOK43" s="50"/>
      <c r="QOL43" s="50"/>
      <c r="QOM43" s="50"/>
      <c r="QON43" s="50"/>
      <c r="QOO43" s="50"/>
      <c r="QOP43" s="50"/>
      <c r="QOQ43" s="50"/>
      <c r="QOR43" s="50"/>
      <c r="QOS43" s="50"/>
      <c r="QOT43" s="50"/>
      <c r="QOU43" s="50"/>
      <c r="QOV43" s="50"/>
      <c r="QOW43" s="50"/>
      <c r="QOX43" s="50"/>
      <c r="QOY43" s="50"/>
      <c r="QOZ43" s="50"/>
      <c r="QPA43" s="50"/>
      <c r="QPB43" s="50"/>
      <c r="QPC43" s="50"/>
      <c r="QPD43" s="50"/>
      <c r="QPE43" s="50"/>
      <c r="QPF43" s="50"/>
      <c r="QPG43" s="50"/>
      <c r="QPH43" s="50"/>
      <c r="QPI43" s="50"/>
      <c r="QPJ43" s="50"/>
      <c r="QPK43" s="50"/>
      <c r="QPL43" s="50"/>
      <c r="QPM43" s="50"/>
      <c r="QPN43" s="50"/>
      <c r="QPO43" s="50"/>
      <c r="QPP43" s="50"/>
      <c r="QPQ43" s="50"/>
      <c r="QPR43" s="50"/>
      <c r="QPS43" s="50"/>
      <c r="QPT43" s="50"/>
      <c r="QPU43" s="50"/>
      <c r="QPV43" s="50"/>
      <c r="QPW43" s="50"/>
      <c r="QPX43" s="50"/>
      <c r="QPY43" s="50"/>
      <c r="QPZ43" s="50"/>
      <c r="QQA43" s="50"/>
      <c r="QQB43" s="50"/>
      <c r="QQC43" s="50"/>
      <c r="QQD43" s="50"/>
      <c r="QQE43" s="50"/>
      <c r="QQF43" s="50"/>
      <c r="QQG43" s="50"/>
      <c r="QQH43" s="50"/>
      <c r="QQI43" s="50"/>
      <c r="QQJ43" s="50"/>
      <c r="QQK43" s="50"/>
      <c r="QQL43" s="50"/>
      <c r="QQM43" s="50"/>
      <c r="QQN43" s="50"/>
      <c r="QQO43" s="50"/>
      <c r="QQP43" s="50"/>
      <c r="QQQ43" s="50"/>
      <c r="QQR43" s="50"/>
      <c r="QQS43" s="50"/>
      <c r="QQT43" s="50"/>
      <c r="QQU43" s="50"/>
      <c r="QQV43" s="50"/>
      <c r="QQW43" s="50"/>
      <c r="QQX43" s="50"/>
      <c r="QQY43" s="50"/>
      <c r="QQZ43" s="50"/>
      <c r="QRA43" s="50"/>
      <c r="QRB43" s="50"/>
      <c r="QRC43" s="50"/>
      <c r="QRD43" s="50"/>
      <c r="QRE43" s="50"/>
      <c r="QRF43" s="50"/>
      <c r="QRG43" s="50"/>
      <c r="QRH43" s="50"/>
      <c r="QRI43" s="50"/>
      <c r="QRJ43" s="50"/>
      <c r="QRK43" s="50"/>
      <c r="QRL43" s="50"/>
      <c r="QRM43" s="50"/>
      <c r="QRN43" s="50"/>
      <c r="QRO43" s="50"/>
      <c r="QRP43" s="50"/>
      <c r="QRQ43" s="50"/>
      <c r="QRR43" s="50"/>
      <c r="QRS43" s="50"/>
      <c r="QRT43" s="50"/>
      <c r="QRU43" s="50"/>
      <c r="QRV43" s="50"/>
      <c r="QRW43" s="50"/>
      <c r="QRX43" s="50"/>
      <c r="QRY43" s="50"/>
      <c r="QRZ43" s="50"/>
      <c r="QSA43" s="50"/>
      <c r="QSB43" s="50"/>
      <c r="QSC43" s="50"/>
      <c r="QSD43" s="50"/>
      <c r="QSE43" s="50"/>
      <c r="QSF43" s="50"/>
      <c r="QSG43" s="50"/>
      <c r="QSH43" s="50"/>
      <c r="QSI43" s="50"/>
      <c r="QSJ43" s="50"/>
      <c r="QSK43" s="50"/>
      <c r="QSL43" s="50"/>
      <c r="QSM43" s="50"/>
      <c r="QSN43" s="50"/>
      <c r="QSO43" s="50"/>
      <c r="QSP43" s="50"/>
      <c r="QSQ43" s="50"/>
      <c r="QSR43" s="50"/>
      <c r="QSS43" s="50"/>
      <c r="QST43" s="50"/>
      <c r="QSU43" s="50"/>
      <c r="QSV43" s="50"/>
      <c r="QSW43" s="50"/>
      <c r="QSX43" s="50"/>
      <c r="QSY43" s="50"/>
      <c r="QSZ43" s="50"/>
      <c r="QTA43" s="50"/>
      <c r="QTB43" s="50"/>
      <c r="QTC43" s="50"/>
      <c r="QTD43" s="50"/>
      <c r="QTE43" s="50"/>
      <c r="QTF43" s="50"/>
      <c r="QTG43" s="50"/>
      <c r="QTH43" s="50"/>
      <c r="QTI43" s="50"/>
      <c r="QTJ43" s="50"/>
      <c r="QTK43" s="50"/>
      <c r="QTL43" s="50"/>
      <c r="QTM43" s="50"/>
      <c r="QTN43" s="50"/>
      <c r="QTO43" s="50"/>
      <c r="QTP43" s="50"/>
      <c r="QTQ43" s="50"/>
      <c r="QTR43" s="50"/>
      <c r="QTS43" s="50"/>
      <c r="QTT43" s="50"/>
      <c r="QTU43" s="50"/>
      <c r="QTV43" s="50"/>
      <c r="QTW43" s="50"/>
      <c r="QTX43" s="50"/>
      <c r="QTY43" s="50"/>
      <c r="QTZ43" s="50"/>
      <c r="QUA43" s="50"/>
      <c r="QUB43" s="50"/>
      <c r="QUC43" s="50"/>
      <c r="QUD43" s="50"/>
      <c r="QUE43" s="50"/>
      <c r="QUF43" s="50"/>
      <c r="QUG43" s="50"/>
      <c r="QUH43" s="50"/>
      <c r="QUI43" s="50"/>
      <c r="QUJ43" s="50"/>
      <c r="QUK43" s="50"/>
      <c r="QUL43" s="50"/>
      <c r="QUM43" s="50"/>
      <c r="QUN43" s="50"/>
      <c r="QUO43" s="50"/>
      <c r="QUP43" s="50"/>
      <c r="QUQ43" s="50"/>
      <c r="QUR43" s="50"/>
      <c r="QUS43" s="50"/>
      <c r="QUT43" s="50"/>
      <c r="QUU43" s="50"/>
      <c r="QUV43" s="50"/>
      <c r="QUW43" s="50"/>
      <c r="QUX43" s="50"/>
      <c r="QUY43" s="50"/>
      <c r="QUZ43" s="50"/>
      <c r="QVA43" s="50"/>
      <c r="QVB43" s="50"/>
      <c r="QVC43" s="50"/>
      <c r="QVD43" s="50"/>
      <c r="QVE43" s="50"/>
      <c r="QVF43" s="50"/>
      <c r="QVG43" s="50"/>
      <c r="QVH43" s="50"/>
      <c r="QVI43" s="50"/>
      <c r="QVJ43" s="50"/>
      <c r="QVK43" s="50"/>
      <c r="QVL43" s="50"/>
      <c r="QVM43" s="50"/>
      <c r="QVN43" s="50"/>
      <c r="QVO43" s="50"/>
      <c r="QVP43" s="50"/>
      <c r="QVQ43" s="50"/>
      <c r="QVR43" s="50"/>
      <c r="QVS43" s="50"/>
      <c r="QVT43" s="50"/>
      <c r="QVU43" s="50"/>
      <c r="QVV43" s="50"/>
      <c r="QVW43" s="50"/>
      <c r="QVX43" s="50"/>
      <c r="QVY43" s="50"/>
      <c r="QVZ43" s="50"/>
      <c r="QWA43" s="50"/>
      <c r="QWB43" s="50"/>
      <c r="QWC43" s="50"/>
      <c r="QWD43" s="50"/>
      <c r="QWE43" s="50"/>
      <c r="QWF43" s="50"/>
      <c r="QWG43" s="50"/>
      <c r="QWH43" s="50"/>
      <c r="QWI43" s="50"/>
      <c r="QWJ43" s="50"/>
      <c r="QWK43" s="50"/>
      <c r="QWL43" s="50"/>
      <c r="QWM43" s="50"/>
      <c r="QWN43" s="50"/>
      <c r="QWO43" s="50"/>
      <c r="QWP43" s="50"/>
      <c r="QWQ43" s="50"/>
      <c r="QWR43" s="50"/>
      <c r="QWS43" s="50"/>
      <c r="QWT43" s="50"/>
      <c r="QWU43" s="50"/>
      <c r="QWV43" s="50"/>
      <c r="QWW43" s="50"/>
      <c r="QWX43" s="50"/>
      <c r="QWY43" s="50"/>
      <c r="QWZ43" s="50"/>
      <c r="QXA43" s="50"/>
      <c r="QXB43" s="50"/>
      <c r="QXC43" s="50"/>
      <c r="QXD43" s="50"/>
      <c r="QXE43" s="50"/>
      <c r="QXF43" s="50"/>
      <c r="QXG43" s="50"/>
      <c r="QXH43" s="50"/>
      <c r="QXI43" s="50"/>
      <c r="QXJ43" s="50"/>
      <c r="QXK43" s="50"/>
      <c r="QXL43" s="50"/>
      <c r="QXM43" s="50"/>
      <c r="QXN43" s="50"/>
      <c r="QXO43" s="50"/>
      <c r="QXP43" s="50"/>
      <c r="QXQ43" s="50"/>
      <c r="QXR43" s="50"/>
      <c r="QXS43" s="50"/>
      <c r="QXT43" s="50"/>
      <c r="QXU43" s="50"/>
      <c r="QXV43" s="50"/>
      <c r="QXW43" s="50"/>
      <c r="QXX43" s="50"/>
      <c r="QXY43" s="50"/>
      <c r="QXZ43" s="50"/>
      <c r="QYA43" s="50"/>
      <c r="QYB43" s="50"/>
      <c r="QYC43" s="50"/>
      <c r="QYD43" s="50"/>
      <c r="QYE43" s="50"/>
      <c r="QYF43" s="50"/>
      <c r="QYG43" s="50"/>
      <c r="QYH43" s="50"/>
      <c r="QYI43" s="50"/>
      <c r="QYJ43" s="50"/>
      <c r="QYK43" s="50"/>
      <c r="QYL43" s="50"/>
      <c r="QYM43" s="50"/>
      <c r="QYN43" s="50"/>
      <c r="QYO43" s="50"/>
      <c r="QYP43" s="50"/>
      <c r="QYQ43" s="50"/>
      <c r="QYR43" s="50"/>
      <c r="QYS43" s="50"/>
      <c r="QYT43" s="50"/>
      <c r="QYU43" s="50"/>
      <c r="QYV43" s="50"/>
      <c r="QYW43" s="50"/>
      <c r="QYX43" s="50"/>
      <c r="QYY43" s="50"/>
      <c r="QYZ43" s="50"/>
      <c r="QZA43" s="50"/>
      <c r="QZB43" s="50"/>
      <c r="QZC43" s="50"/>
      <c r="QZD43" s="50"/>
      <c r="QZE43" s="50"/>
      <c r="QZF43" s="50"/>
      <c r="QZG43" s="50"/>
      <c r="QZH43" s="50"/>
      <c r="QZI43" s="50"/>
      <c r="QZJ43" s="50"/>
      <c r="QZK43" s="50"/>
      <c r="QZL43" s="50"/>
      <c r="QZM43" s="50"/>
      <c r="QZN43" s="50"/>
      <c r="QZO43" s="50"/>
      <c r="QZP43" s="50"/>
      <c r="QZQ43" s="50"/>
      <c r="QZR43" s="50"/>
      <c r="QZS43" s="50"/>
      <c r="QZT43" s="50"/>
      <c r="QZU43" s="50"/>
      <c r="QZV43" s="50"/>
      <c r="QZW43" s="50"/>
      <c r="QZX43" s="50"/>
      <c r="QZY43" s="50"/>
      <c r="QZZ43" s="50"/>
      <c r="RAA43" s="50"/>
      <c r="RAB43" s="50"/>
      <c r="RAC43" s="50"/>
      <c r="RAD43" s="50"/>
      <c r="RAE43" s="50"/>
      <c r="RAF43" s="50"/>
      <c r="RAG43" s="50"/>
      <c r="RAH43" s="50"/>
      <c r="RAI43" s="50"/>
      <c r="RAJ43" s="50"/>
      <c r="RAK43" s="50"/>
      <c r="RAL43" s="50"/>
      <c r="RAM43" s="50"/>
      <c r="RAN43" s="50"/>
      <c r="RAO43" s="50"/>
      <c r="RAP43" s="50"/>
      <c r="RAQ43" s="50"/>
      <c r="RAR43" s="50"/>
      <c r="RAS43" s="50"/>
      <c r="RAT43" s="50"/>
      <c r="RAU43" s="50"/>
      <c r="RAV43" s="50"/>
      <c r="RAW43" s="50"/>
      <c r="RAX43" s="50"/>
      <c r="RAY43" s="50"/>
      <c r="RAZ43" s="50"/>
      <c r="RBA43" s="50"/>
      <c r="RBB43" s="50"/>
      <c r="RBC43" s="50"/>
      <c r="RBD43" s="50"/>
      <c r="RBE43" s="50"/>
      <c r="RBF43" s="50"/>
      <c r="RBG43" s="50"/>
      <c r="RBH43" s="50"/>
      <c r="RBI43" s="50"/>
      <c r="RBJ43" s="50"/>
      <c r="RBK43" s="50"/>
      <c r="RBL43" s="50"/>
      <c r="RBM43" s="50"/>
      <c r="RBN43" s="50"/>
      <c r="RBO43" s="50"/>
      <c r="RBP43" s="50"/>
      <c r="RBQ43" s="50"/>
      <c r="RBR43" s="50"/>
      <c r="RBS43" s="50"/>
      <c r="RBT43" s="50"/>
      <c r="RBU43" s="50"/>
      <c r="RBV43" s="50"/>
      <c r="RBW43" s="50"/>
      <c r="RBX43" s="50"/>
      <c r="RBY43" s="50"/>
      <c r="RBZ43" s="50"/>
      <c r="RCA43" s="50"/>
      <c r="RCB43" s="50"/>
      <c r="RCC43" s="50"/>
      <c r="RCD43" s="50"/>
      <c r="RCE43" s="50"/>
      <c r="RCF43" s="50"/>
      <c r="RCG43" s="50"/>
      <c r="RCH43" s="50"/>
      <c r="RCI43" s="50"/>
      <c r="RCJ43" s="50"/>
      <c r="RCK43" s="50"/>
      <c r="RCL43" s="50"/>
      <c r="RCM43" s="50"/>
      <c r="RCN43" s="50"/>
      <c r="RCO43" s="50"/>
      <c r="RCP43" s="50"/>
      <c r="RCQ43" s="50"/>
      <c r="RCR43" s="50"/>
      <c r="RCS43" s="50"/>
      <c r="RCT43" s="50"/>
      <c r="RCU43" s="50"/>
      <c r="RCV43" s="50"/>
      <c r="RCW43" s="50"/>
      <c r="RCX43" s="50"/>
      <c r="RCY43" s="50"/>
      <c r="RCZ43" s="50"/>
      <c r="RDA43" s="50"/>
      <c r="RDB43" s="50"/>
      <c r="RDC43" s="50"/>
      <c r="RDD43" s="50"/>
      <c r="RDE43" s="50"/>
      <c r="RDF43" s="50"/>
      <c r="RDG43" s="50"/>
      <c r="RDH43" s="50"/>
      <c r="RDI43" s="50"/>
      <c r="RDJ43" s="50"/>
      <c r="RDK43" s="50"/>
      <c r="RDL43" s="50"/>
      <c r="RDM43" s="50"/>
      <c r="RDN43" s="50"/>
      <c r="RDO43" s="50"/>
      <c r="RDP43" s="50"/>
      <c r="RDQ43" s="50"/>
      <c r="RDR43" s="50"/>
      <c r="RDS43" s="50"/>
      <c r="RDT43" s="50"/>
      <c r="RDU43" s="50"/>
      <c r="RDV43" s="50"/>
      <c r="RDW43" s="50"/>
      <c r="RDX43" s="50"/>
      <c r="RDY43" s="50"/>
      <c r="RDZ43" s="50"/>
      <c r="REA43" s="50"/>
      <c r="REB43" s="50"/>
      <c r="REC43" s="50"/>
      <c r="RED43" s="50"/>
      <c r="REE43" s="50"/>
      <c r="REF43" s="50"/>
      <c r="REG43" s="50"/>
      <c r="REH43" s="50"/>
      <c r="REI43" s="50"/>
      <c r="REJ43" s="50"/>
      <c r="REK43" s="50"/>
      <c r="REL43" s="50"/>
      <c r="REM43" s="50"/>
      <c r="REN43" s="50"/>
      <c r="REO43" s="50"/>
      <c r="REP43" s="50"/>
      <c r="REQ43" s="50"/>
      <c r="RER43" s="50"/>
      <c r="RES43" s="50"/>
      <c r="RET43" s="50"/>
      <c r="REU43" s="50"/>
      <c r="REV43" s="50"/>
      <c r="REW43" s="50"/>
      <c r="REX43" s="50"/>
      <c r="REY43" s="50"/>
      <c r="REZ43" s="50"/>
      <c r="RFA43" s="50"/>
      <c r="RFB43" s="50"/>
      <c r="RFC43" s="50"/>
      <c r="RFD43" s="50"/>
      <c r="RFE43" s="50"/>
      <c r="RFF43" s="50"/>
      <c r="RFG43" s="50"/>
      <c r="RFH43" s="50"/>
      <c r="RFI43" s="50"/>
      <c r="RFJ43" s="50"/>
      <c r="RFK43" s="50"/>
      <c r="RFL43" s="50"/>
      <c r="RFM43" s="50"/>
      <c r="RFN43" s="50"/>
      <c r="RFO43" s="50"/>
      <c r="RFP43" s="50"/>
      <c r="RFQ43" s="50"/>
      <c r="RFR43" s="50"/>
      <c r="RFS43" s="50"/>
      <c r="RFT43" s="50"/>
      <c r="RFU43" s="50"/>
      <c r="RFV43" s="50"/>
      <c r="RFW43" s="50"/>
      <c r="RFX43" s="50"/>
      <c r="RFY43" s="50"/>
      <c r="RFZ43" s="50"/>
      <c r="RGA43" s="50"/>
      <c r="RGB43" s="50"/>
      <c r="RGC43" s="50"/>
      <c r="RGD43" s="50"/>
      <c r="RGE43" s="50"/>
      <c r="RGF43" s="50"/>
      <c r="RGG43" s="50"/>
      <c r="RGH43" s="50"/>
      <c r="RGI43" s="50"/>
      <c r="RGJ43" s="50"/>
      <c r="RGK43" s="50"/>
      <c r="RGL43" s="50"/>
      <c r="RGM43" s="50"/>
      <c r="RGN43" s="50"/>
      <c r="RGO43" s="50"/>
      <c r="RGP43" s="50"/>
      <c r="RGQ43" s="50"/>
      <c r="RGR43" s="50"/>
      <c r="RGS43" s="50"/>
      <c r="RGT43" s="50"/>
      <c r="RGU43" s="50"/>
      <c r="RGV43" s="50"/>
      <c r="RGW43" s="50"/>
      <c r="RGX43" s="50"/>
      <c r="RGY43" s="50"/>
      <c r="RGZ43" s="50"/>
      <c r="RHA43" s="50"/>
      <c r="RHB43" s="50"/>
      <c r="RHC43" s="50"/>
      <c r="RHD43" s="50"/>
      <c r="RHE43" s="50"/>
      <c r="RHF43" s="50"/>
      <c r="RHG43" s="50"/>
      <c r="RHH43" s="50"/>
      <c r="RHI43" s="50"/>
      <c r="RHJ43" s="50"/>
      <c r="RHK43" s="50"/>
      <c r="RHL43" s="50"/>
      <c r="RHM43" s="50"/>
      <c r="RHN43" s="50"/>
      <c r="RHO43" s="50"/>
      <c r="RHP43" s="50"/>
      <c r="RHQ43" s="50"/>
      <c r="RHR43" s="50"/>
      <c r="RHS43" s="50"/>
      <c r="RHT43" s="50"/>
      <c r="RHU43" s="50"/>
      <c r="RHV43" s="50"/>
      <c r="RHW43" s="50"/>
      <c r="RHX43" s="50"/>
      <c r="RHY43" s="50"/>
      <c r="RHZ43" s="50"/>
      <c r="RIA43" s="50"/>
      <c r="RIB43" s="50"/>
      <c r="RIC43" s="50"/>
      <c r="RID43" s="50"/>
      <c r="RIE43" s="50"/>
      <c r="RIF43" s="50"/>
      <c r="RIG43" s="50"/>
      <c r="RIH43" s="50"/>
      <c r="RII43" s="50"/>
      <c r="RIJ43" s="50"/>
      <c r="RIK43" s="50"/>
      <c r="RIL43" s="50"/>
      <c r="RIM43" s="50"/>
      <c r="RIN43" s="50"/>
      <c r="RIO43" s="50"/>
      <c r="RIP43" s="50"/>
      <c r="RIQ43" s="50"/>
      <c r="RIR43" s="50"/>
      <c r="RIS43" s="50"/>
      <c r="RIT43" s="50"/>
      <c r="RIU43" s="50"/>
      <c r="RIV43" s="50"/>
      <c r="RIW43" s="50"/>
      <c r="RIX43" s="50"/>
      <c r="RIY43" s="50"/>
      <c r="RIZ43" s="50"/>
      <c r="RJA43" s="50"/>
      <c r="RJB43" s="50"/>
      <c r="RJC43" s="50"/>
      <c r="RJD43" s="50"/>
      <c r="RJE43" s="50"/>
      <c r="RJF43" s="50"/>
      <c r="RJG43" s="50"/>
      <c r="RJH43" s="50"/>
      <c r="RJI43" s="50"/>
      <c r="RJJ43" s="50"/>
      <c r="RJK43" s="50"/>
      <c r="RJL43" s="50"/>
      <c r="RJM43" s="50"/>
      <c r="RJN43" s="50"/>
      <c r="RJO43" s="50"/>
      <c r="RJP43" s="50"/>
      <c r="RJQ43" s="50"/>
      <c r="RJR43" s="50"/>
      <c r="RJS43" s="50"/>
      <c r="RJT43" s="50"/>
      <c r="RJU43" s="50"/>
      <c r="RJV43" s="50"/>
      <c r="RJW43" s="50"/>
      <c r="RJX43" s="50"/>
      <c r="RJY43" s="50"/>
      <c r="RJZ43" s="50"/>
      <c r="RKA43" s="50"/>
      <c r="RKB43" s="50"/>
      <c r="RKC43" s="50"/>
      <c r="RKD43" s="50"/>
      <c r="RKE43" s="50"/>
      <c r="RKF43" s="50"/>
      <c r="RKG43" s="50"/>
      <c r="RKH43" s="50"/>
      <c r="RKI43" s="50"/>
      <c r="RKJ43" s="50"/>
      <c r="RKK43" s="50"/>
      <c r="RKL43" s="50"/>
      <c r="RKM43" s="50"/>
      <c r="RKN43" s="50"/>
      <c r="RKO43" s="50"/>
      <c r="RKP43" s="50"/>
      <c r="RKQ43" s="50"/>
      <c r="RKR43" s="50"/>
      <c r="RKS43" s="50"/>
      <c r="RKT43" s="50"/>
      <c r="RKU43" s="50"/>
      <c r="RKV43" s="50"/>
      <c r="RKW43" s="50"/>
      <c r="RKX43" s="50"/>
      <c r="RKY43" s="50"/>
      <c r="RKZ43" s="50"/>
      <c r="RLA43" s="50"/>
      <c r="RLB43" s="50"/>
      <c r="RLC43" s="50"/>
      <c r="RLD43" s="50"/>
      <c r="RLE43" s="50"/>
      <c r="RLF43" s="50"/>
      <c r="RLG43" s="50"/>
      <c r="RLH43" s="50"/>
      <c r="RLI43" s="50"/>
      <c r="RLJ43" s="50"/>
      <c r="RLK43" s="50"/>
      <c r="RLL43" s="50"/>
      <c r="RLM43" s="50"/>
      <c r="RLN43" s="50"/>
      <c r="RLO43" s="50"/>
      <c r="RLP43" s="50"/>
      <c r="RLQ43" s="50"/>
      <c r="RLR43" s="50"/>
      <c r="RLS43" s="50"/>
      <c r="RLT43" s="50"/>
      <c r="RLU43" s="50"/>
      <c r="RLV43" s="50"/>
      <c r="RLW43" s="50"/>
      <c r="RLX43" s="50"/>
      <c r="RLY43" s="50"/>
      <c r="RLZ43" s="50"/>
      <c r="RMA43" s="50"/>
      <c r="RMB43" s="50"/>
      <c r="RMC43" s="50"/>
      <c r="RMD43" s="50"/>
      <c r="RME43" s="50"/>
      <c r="RMF43" s="50"/>
      <c r="RMG43" s="50"/>
      <c r="RMH43" s="50"/>
      <c r="RMI43" s="50"/>
      <c r="RMJ43" s="50"/>
      <c r="RMK43" s="50"/>
      <c r="RML43" s="50"/>
      <c r="RMM43" s="50"/>
      <c r="RMN43" s="50"/>
      <c r="RMO43" s="50"/>
      <c r="RMP43" s="50"/>
      <c r="RMQ43" s="50"/>
      <c r="RMR43" s="50"/>
      <c r="RMS43" s="50"/>
      <c r="RMT43" s="50"/>
      <c r="RMU43" s="50"/>
      <c r="RMV43" s="50"/>
      <c r="RMW43" s="50"/>
      <c r="RMX43" s="50"/>
      <c r="RMY43" s="50"/>
      <c r="RMZ43" s="50"/>
      <c r="RNA43" s="50"/>
      <c r="RNB43" s="50"/>
      <c r="RNC43" s="50"/>
      <c r="RND43" s="50"/>
      <c r="RNE43" s="50"/>
      <c r="RNF43" s="50"/>
      <c r="RNG43" s="50"/>
      <c r="RNH43" s="50"/>
      <c r="RNI43" s="50"/>
      <c r="RNJ43" s="50"/>
      <c r="RNK43" s="50"/>
      <c r="RNL43" s="50"/>
      <c r="RNM43" s="50"/>
      <c r="RNN43" s="50"/>
      <c r="RNO43" s="50"/>
      <c r="RNP43" s="50"/>
      <c r="RNQ43" s="50"/>
      <c r="RNR43" s="50"/>
      <c r="RNS43" s="50"/>
      <c r="RNT43" s="50"/>
      <c r="RNU43" s="50"/>
      <c r="RNV43" s="50"/>
      <c r="RNW43" s="50"/>
      <c r="RNX43" s="50"/>
      <c r="RNY43" s="50"/>
      <c r="RNZ43" s="50"/>
      <c r="ROA43" s="50"/>
      <c r="ROB43" s="50"/>
      <c r="ROC43" s="50"/>
      <c r="ROD43" s="50"/>
      <c r="ROE43" s="50"/>
      <c r="ROF43" s="50"/>
      <c r="ROG43" s="50"/>
      <c r="ROH43" s="50"/>
      <c r="ROI43" s="50"/>
      <c r="ROJ43" s="50"/>
      <c r="ROK43" s="50"/>
      <c r="ROL43" s="50"/>
      <c r="ROM43" s="50"/>
      <c r="RON43" s="50"/>
      <c r="ROO43" s="50"/>
      <c r="ROP43" s="50"/>
      <c r="ROQ43" s="50"/>
      <c r="ROR43" s="50"/>
      <c r="ROS43" s="50"/>
      <c r="ROT43" s="50"/>
      <c r="ROU43" s="50"/>
      <c r="ROV43" s="50"/>
      <c r="ROW43" s="50"/>
      <c r="ROX43" s="50"/>
      <c r="ROY43" s="50"/>
      <c r="ROZ43" s="50"/>
      <c r="RPA43" s="50"/>
      <c r="RPB43" s="50"/>
      <c r="RPC43" s="50"/>
      <c r="RPD43" s="50"/>
      <c r="RPE43" s="50"/>
      <c r="RPF43" s="50"/>
      <c r="RPG43" s="50"/>
      <c r="RPH43" s="50"/>
      <c r="RPI43" s="50"/>
      <c r="RPJ43" s="50"/>
      <c r="RPK43" s="50"/>
      <c r="RPL43" s="50"/>
      <c r="RPM43" s="50"/>
      <c r="RPN43" s="50"/>
      <c r="RPO43" s="50"/>
      <c r="RPP43" s="50"/>
      <c r="RPQ43" s="50"/>
      <c r="RPR43" s="50"/>
      <c r="RPS43" s="50"/>
      <c r="RPT43" s="50"/>
      <c r="RPU43" s="50"/>
      <c r="RPV43" s="50"/>
      <c r="RPW43" s="50"/>
      <c r="RPX43" s="50"/>
      <c r="RPY43" s="50"/>
      <c r="RPZ43" s="50"/>
      <c r="RQA43" s="50"/>
      <c r="RQB43" s="50"/>
      <c r="RQC43" s="50"/>
      <c r="RQD43" s="50"/>
      <c r="RQE43" s="50"/>
      <c r="RQF43" s="50"/>
      <c r="RQG43" s="50"/>
      <c r="RQH43" s="50"/>
      <c r="RQI43" s="50"/>
      <c r="RQJ43" s="50"/>
      <c r="RQK43" s="50"/>
      <c r="RQL43" s="50"/>
      <c r="RQM43" s="50"/>
      <c r="RQN43" s="50"/>
      <c r="RQO43" s="50"/>
      <c r="RQP43" s="50"/>
      <c r="RQQ43" s="50"/>
      <c r="RQR43" s="50"/>
      <c r="RQS43" s="50"/>
      <c r="RQT43" s="50"/>
      <c r="RQU43" s="50"/>
      <c r="RQV43" s="50"/>
      <c r="RQW43" s="50"/>
      <c r="RQX43" s="50"/>
      <c r="RQY43" s="50"/>
      <c r="RQZ43" s="50"/>
      <c r="RRA43" s="50"/>
      <c r="RRB43" s="50"/>
      <c r="RRC43" s="50"/>
      <c r="RRD43" s="50"/>
      <c r="RRE43" s="50"/>
      <c r="RRF43" s="50"/>
      <c r="RRG43" s="50"/>
      <c r="RRH43" s="50"/>
      <c r="RRI43" s="50"/>
      <c r="RRJ43" s="50"/>
      <c r="RRK43" s="50"/>
      <c r="RRL43" s="50"/>
      <c r="RRM43" s="50"/>
      <c r="RRN43" s="50"/>
      <c r="RRO43" s="50"/>
      <c r="RRP43" s="50"/>
      <c r="RRQ43" s="50"/>
      <c r="RRR43" s="50"/>
      <c r="RRS43" s="50"/>
      <c r="RRT43" s="50"/>
      <c r="RRU43" s="50"/>
      <c r="RRV43" s="50"/>
      <c r="RRW43" s="50"/>
      <c r="RRX43" s="50"/>
      <c r="RRY43" s="50"/>
      <c r="RRZ43" s="50"/>
      <c r="RSA43" s="50"/>
      <c r="RSB43" s="50"/>
      <c r="RSC43" s="50"/>
      <c r="RSD43" s="50"/>
      <c r="RSE43" s="50"/>
      <c r="RSF43" s="50"/>
      <c r="RSG43" s="50"/>
      <c r="RSH43" s="50"/>
      <c r="RSI43" s="50"/>
      <c r="RSJ43" s="50"/>
      <c r="RSK43" s="50"/>
      <c r="RSL43" s="50"/>
      <c r="RSM43" s="50"/>
      <c r="RSN43" s="50"/>
      <c r="RSO43" s="50"/>
      <c r="RSP43" s="50"/>
      <c r="RSQ43" s="50"/>
      <c r="RSR43" s="50"/>
      <c r="RSS43" s="50"/>
      <c r="RST43" s="50"/>
      <c r="RSU43" s="50"/>
      <c r="RSV43" s="50"/>
      <c r="RSW43" s="50"/>
      <c r="RSX43" s="50"/>
      <c r="RSY43" s="50"/>
      <c r="RSZ43" s="50"/>
      <c r="RTA43" s="50"/>
      <c r="RTB43" s="50"/>
      <c r="RTC43" s="50"/>
      <c r="RTD43" s="50"/>
      <c r="RTE43" s="50"/>
      <c r="RTF43" s="50"/>
      <c r="RTG43" s="50"/>
      <c r="RTH43" s="50"/>
      <c r="RTI43" s="50"/>
      <c r="RTJ43" s="50"/>
      <c r="RTK43" s="50"/>
      <c r="RTL43" s="50"/>
      <c r="RTM43" s="50"/>
      <c r="RTN43" s="50"/>
      <c r="RTO43" s="50"/>
      <c r="RTP43" s="50"/>
      <c r="RTQ43" s="50"/>
      <c r="RTR43" s="50"/>
      <c r="RTS43" s="50"/>
      <c r="RTT43" s="50"/>
      <c r="RTU43" s="50"/>
      <c r="RTV43" s="50"/>
      <c r="RTW43" s="50"/>
      <c r="RTX43" s="50"/>
      <c r="RTY43" s="50"/>
      <c r="RTZ43" s="50"/>
      <c r="RUA43" s="50"/>
      <c r="RUB43" s="50"/>
      <c r="RUC43" s="50"/>
      <c r="RUD43" s="50"/>
      <c r="RUE43" s="50"/>
      <c r="RUF43" s="50"/>
      <c r="RUG43" s="50"/>
      <c r="RUH43" s="50"/>
      <c r="RUI43" s="50"/>
      <c r="RUJ43" s="50"/>
      <c r="RUK43" s="50"/>
      <c r="RUL43" s="50"/>
      <c r="RUM43" s="50"/>
      <c r="RUN43" s="50"/>
      <c r="RUO43" s="50"/>
      <c r="RUP43" s="50"/>
      <c r="RUQ43" s="50"/>
      <c r="RUR43" s="50"/>
      <c r="RUS43" s="50"/>
      <c r="RUT43" s="50"/>
      <c r="RUU43" s="50"/>
      <c r="RUV43" s="50"/>
      <c r="RUW43" s="50"/>
      <c r="RUX43" s="50"/>
      <c r="RUY43" s="50"/>
      <c r="RUZ43" s="50"/>
      <c r="RVA43" s="50"/>
      <c r="RVB43" s="50"/>
      <c r="RVC43" s="50"/>
      <c r="RVD43" s="50"/>
      <c r="RVE43" s="50"/>
      <c r="RVF43" s="50"/>
      <c r="RVG43" s="50"/>
      <c r="RVH43" s="50"/>
      <c r="RVI43" s="50"/>
      <c r="RVJ43" s="50"/>
      <c r="RVK43" s="50"/>
      <c r="RVL43" s="50"/>
      <c r="RVM43" s="50"/>
      <c r="RVN43" s="50"/>
      <c r="RVO43" s="50"/>
      <c r="RVP43" s="50"/>
      <c r="RVQ43" s="50"/>
      <c r="RVR43" s="50"/>
      <c r="RVS43" s="50"/>
      <c r="RVT43" s="50"/>
      <c r="RVU43" s="50"/>
      <c r="RVV43" s="50"/>
      <c r="RVW43" s="50"/>
      <c r="RVX43" s="50"/>
      <c r="RVY43" s="50"/>
      <c r="RVZ43" s="50"/>
      <c r="RWA43" s="50"/>
      <c r="RWB43" s="50"/>
      <c r="RWC43" s="50"/>
      <c r="RWD43" s="50"/>
      <c r="RWE43" s="50"/>
      <c r="RWF43" s="50"/>
      <c r="RWG43" s="50"/>
      <c r="RWH43" s="50"/>
      <c r="RWI43" s="50"/>
      <c r="RWJ43" s="50"/>
      <c r="RWK43" s="50"/>
      <c r="RWL43" s="50"/>
      <c r="RWM43" s="50"/>
      <c r="RWN43" s="50"/>
      <c r="RWO43" s="50"/>
      <c r="RWP43" s="50"/>
      <c r="RWQ43" s="50"/>
      <c r="RWR43" s="50"/>
      <c r="RWS43" s="50"/>
      <c r="RWT43" s="50"/>
      <c r="RWU43" s="50"/>
      <c r="RWV43" s="50"/>
      <c r="RWW43" s="50"/>
      <c r="RWX43" s="50"/>
      <c r="RWY43" s="50"/>
      <c r="RWZ43" s="50"/>
      <c r="RXA43" s="50"/>
      <c r="RXB43" s="50"/>
      <c r="RXC43" s="50"/>
      <c r="RXD43" s="50"/>
      <c r="RXE43" s="50"/>
      <c r="RXF43" s="50"/>
      <c r="RXG43" s="50"/>
      <c r="RXH43" s="50"/>
      <c r="RXI43" s="50"/>
      <c r="RXJ43" s="50"/>
      <c r="RXK43" s="50"/>
      <c r="RXL43" s="50"/>
      <c r="RXM43" s="50"/>
      <c r="RXN43" s="50"/>
      <c r="RXO43" s="50"/>
      <c r="RXP43" s="50"/>
      <c r="RXQ43" s="50"/>
      <c r="RXR43" s="50"/>
      <c r="RXS43" s="50"/>
      <c r="RXT43" s="50"/>
      <c r="RXU43" s="50"/>
      <c r="RXV43" s="50"/>
      <c r="RXW43" s="50"/>
      <c r="RXX43" s="50"/>
      <c r="RXY43" s="50"/>
      <c r="RXZ43" s="50"/>
      <c r="RYA43" s="50"/>
      <c r="RYB43" s="50"/>
      <c r="RYC43" s="50"/>
      <c r="RYD43" s="50"/>
      <c r="RYE43" s="50"/>
      <c r="RYF43" s="50"/>
      <c r="RYG43" s="50"/>
      <c r="RYH43" s="50"/>
      <c r="RYI43" s="50"/>
      <c r="RYJ43" s="50"/>
      <c r="RYK43" s="50"/>
      <c r="RYL43" s="50"/>
      <c r="RYM43" s="50"/>
      <c r="RYN43" s="50"/>
      <c r="RYO43" s="50"/>
      <c r="RYP43" s="50"/>
      <c r="RYQ43" s="50"/>
      <c r="RYR43" s="50"/>
      <c r="RYS43" s="50"/>
      <c r="RYT43" s="50"/>
      <c r="RYU43" s="50"/>
      <c r="RYV43" s="50"/>
      <c r="RYW43" s="50"/>
      <c r="RYX43" s="50"/>
      <c r="RYY43" s="50"/>
      <c r="RYZ43" s="50"/>
      <c r="RZA43" s="50"/>
      <c r="RZB43" s="50"/>
      <c r="RZC43" s="50"/>
      <c r="RZD43" s="50"/>
      <c r="RZE43" s="50"/>
      <c r="RZF43" s="50"/>
      <c r="RZG43" s="50"/>
      <c r="RZH43" s="50"/>
      <c r="RZI43" s="50"/>
      <c r="RZJ43" s="50"/>
      <c r="RZK43" s="50"/>
      <c r="RZL43" s="50"/>
      <c r="RZM43" s="50"/>
      <c r="RZN43" s="50"/>
      <c r="RZO43" s="50"/>
      <c r="RZP43" s="50"/>
      <c r="RZQ43" s="50"/>
      <c r="RZR43" s="50"/>
      <c r="RZS43" s="50"/>
      <c r="RZT43" s="50"/>
      <c r="RZU43" s="50"/>
      <c r="RZV43" s="50"/>
      <c r="RZW43" s="50"/>
      <c r="RZX43" s="50"/>
      <c r="RZY43" s="50"/>
      <c r="RZZ43" s="50"/>
      <c r="SAA43" s="50"/>
      <c r="SAB43" s="50"/>
      <c r="SAC43" s="50"/>
      <c r="SAD43" s="50"/>
      <c r="SAE43" s="50"/>
      <c r="SAF43" s="50"/>
      <c r="SAG43" s="50"/>
      <c r="SAH43" s="50"/>
      <c r="SAI43" s="50"/>
      <c r="SAJ43" s="50"/>
      <c r="SAK43" s="50"/>
      <c r="SAL43" s="50"/>
      <c r="SAM43" s="50"/>
      <c r="SAN43" s="50"/>
      <c r="SAO43" s="50"/>
      <c r="SAP43" s="50"/>
      <c r="SAQ43" s="50"/>
      <c r="SAR43" s="50"/>
      <c r="SAS43" s="50"/>
      <c r="SAT43" s="50"/>
      <c r="SAU43" s="50"/>
      <c r="SAV43" s="50"/>
      <c r="SAW43" s="50"/>
      <c r="SAX43" s="50"/>
      <c r="SAY43" s="50"/>
      <c r="SAZ43" s="50"/>
      <c r="SBA43" s="50"/>
      <c r="SBB43" s="50"/>
      <c r="SBC43" s="50"/>
      <c r="SBD43" s="50"/>
      <c r="SBE43" s="50"/>
      <c r="SBF43" s="50"/>
      <c r="SBG43" s="50"/>
      <c r="SBH43" s="50"/>
      <c r="SBI43" s="50"/>
      <c r="SBJ43" s="50"/>
      <c r="SBK43" s="50"/>
      <c r="SBL43" s="50"/>
      <c r="SBM43" s="50"/>
      <c r="SBN43" s="50"/>
      <c r="SBO43" s="50"/>
      <c r="SBP43" s="50"/>
      <c r="SBQ43" s="50"/>
      <c r="SBR43" s="50"/>
      <c r="SBS43" s="50"/>
      <c r="SBT43" s="50"/>
      <c r="SBU43" s="50"/>
      <c r="SBV43" s="50"/>
      <c r="SBW43" s="50"/>
      <c r="SBX43" s="50"/>
      <c r="SBY43" s="50"/>
      <c r="SBZ43" s="50"/>
      <c r="SCA43" s="50"/>
      <c r="SCB43" s="50"/>
      <c r="SCC43" s="50"/>
      <c r="SCD43" s="50"/>
      <c r="SCE43" s="50"/>
      <c r="SCF43" s="50"/>
      <c r="SCG43" s="50"/>
      <c r="SCH43" s="50"/>
      <c r="SCI43" s="50"/>
      <c r="SCJ43" s="50"/>
      <c r="SCK43" s="50"/>
      <c r="SCL43" s="50"/>
      <c r="SCM43" s="50"/>
      <c r="SCN43" s="50"/>
      <c r="SCO43" s="50"/>
      <c r="SCP43" s="50"/>
      <c r="SCQ43" s="50"/>
      <c r="SCR43" s="50"/>
      <c r="SCS43" s="50"/>
      <c r="SCT43" s="50"/>
      <c r="SCU43" s="50"/>
      <c r="SCV43" s="50"/>
      <c r="SCW43" s="50"/>
      <c r="SCX43" s="50"/>
      <c r="SCY43" s="50"/>
      <c r="SCZ43" s="50"/>
      <c r="SDA43" s="50"/>
      <c r="SDB43" s="50"/>
      <c r="SDC43" s="50"/>
      <c r="SDD43" s="50"/>
      <c r="SDE43" s="50"/>
      <c r="SDF43" s="50"/>
      <c r="SDG43" s="50"/>
      <c r="SDH43" s="50"/>
      <c r="SDI43" s="50"/>
      <c r="SDJ43" s="50"/>
      <c r="SDK43" s="50"/>
      <c r="SDL43" s="50"/>
      <c r="SDM43" s="50"/>
      <c r="SDN43" s="50"/>
      <c r="SDO43" s="50"/>
      <c r="SDP43" s="50"/>
      <c r="SDQ43" s="50"/>
      <c r="SDR43" s="50"/>
      <c r="SDS43" s="50"/>
      <c r="SDT43" s="50"/>
      <c r="SDU43" s="50"/>
      <c r="SDV43" s="50"/>
      <c r="SDW43" s="50"/>
      <c r="SDX43" s="50"/>
      <c r="SDY43" s="50"/>
      <c r="SDZ43" s="50"/>
      <c r="SEA43" s="50"/>
      <c r="SEB43" s="50"/>
      <c r="SEC43" s="50"/>
      <c r="SED43" s="50"/>
      <c r="SEE43" s="50"/>
      <c r="SEF43" s="50"/>
      <c r="SEG43" s="50"/>
      <c r="SEH43" s="50"/>
      <c r="SEI43" s="50"/>
      <c r="SEJ43" s="50"/>
      <c r="SEK43" s="50"/>
      <c r="SEL43" s="50"/>
      <c r="SEM43" s="50"/>
      <c r="SEN43" s="50"/>
      <c r="SEO43" s="50"/>
      <c r="SEP43" s="50"/>
      <c r="SEQ43" s="50"/>
      <c r="SER43" s="50"/>
      <c r="SES43" s="50"/>
      <c r="SET43" s="50"/>
      <c r="SEU43" s="50"/>
      <c r="SEV43" s="50"/>
      <c r="SEW43" s="50"/>
      <c r="SEX43" s="50"/>
      <c r="SEY43" s="50"/>
      <c r="SEZ43" s="50"/>
      <c r="SFA43" s="50"/>
      <c r="SFB43" s="50"/>
      <c r="SFC43" s="50"/>
      <c r="SFD43" s="50"/>
      <c r="SFE43" s="50"/>
      <c r="SFF43" s="50"/>
      <c r="SFG43" s="50"/>
      <c r="SFH43" s="50"/>
      <c r="SFI43" s="50"/>
      <c r="SFJ43" s="50"/>
      <c r="SFK43" s="50"/>
      <c r="SFL43" s="50"/>
      <c r="SFM43" s="50"/>
      <c r="SFN43" s="50"/>
      <c r="SFO43" s="50"/>
      <c r="SFP43" s="50"/>
      <c r="SFQ43" s="50"/>
      <c r="SFR43" s="50"/>
      <c r="SFS43" s="50"/>
      <c r="SFT43" s="50"/>
      <c r="SFU43" s="50"/>
      <c r="SFV43" s="50"/>
      <c r="SFW43" s="50"/>
      <c r="SFX43" s="50"/>
      <c r="SFY43" s="50"/>
      <c r="SFZ43" s="50"/>
      <c r="SGA43" s="50"/>
      <c r="SGB43" s="50"/>
      <c r="SGC43" s="50"/>
      <c r="SGD43" s="50"/>
      <c r="SGE43" s="50"/>
      <c r="SGF43" s="50"/>
      <c r="SGG43" s="50"/>
      <c r="SGH43" s="50"/>
      <c r="SGI43" s="50"/>
      <c r="SGJ43" s="50"/>
      <c r="SGK43" s="50"/>
      <c r="SGL43" s="50"/>
      <c r="SGM43" s="50"/>
      <c r="SGN43" s="50"/>
      <c r="SGO43" s="50"/>
      <c r="SGP43" s="50"/>
      <c r="SGQ43" s="50"/>
      <c r="SGR43" s="50"/>
      <c r="SGS43" s="50"/>
      <c r="SGT43" s="50"/>
      <c r="SGU43" s="50"/>
      <c r="SGV43" s="50"/>
      <c r="SGW43" s="50"/>
      <c r="SGX43" s="50"/>
      <c r="SGY43" s="50"/>
      <c r="SGZ43" s="50"/>
      <c r="SHA43" s="50"/>
      <c r="SHB43" s="50"/>
      <c r="SHC43" s="50"/>
      <c r="SHD43" s="50"/>
      <c r="SHE43" s="50"/>
      <c r="SHF43" s="50"/>
      <c r="SHG43" s="50"/>
      <c r="SHH43" s="50"/>
      <c r="SHI43" s="50"/>
      <c r="SHJ43" s="50"/>
      <c r="SHK43" s="50"/>
      <c r="SHL43" s="50"/>
      <c r="SHM43" s="50"/>
      <c r="SHN43" s="50"/>
      <c r="SHO43" s="50"/>
      <c r="SHP43" s="50"/>
      <c r="SHQ43" s="50"/>
      <c r="SHR43" s="50"/>
      <c r="SHS43" s="50"/>
      <c r="SHT43" s="50"/>
      <c r="SHU43" s="50"/>
      <c r="SHV43" s="50"/>
      <c r="SHW43" s="50"/>
      <c r="SHX43" s="50"/>
      <c r="SHY43" s="50"/>
      <c r="SHZ43" s="50"/>
      <c r="SIA43" s="50"/>
      <c r="SIB43" s="50"/>
      <c r="SIC43" s="50"/>
      <c r="SID43" s="50"/>
      <c r="SIE43" s="50"/>
      <c r="SIF43" s="50"/>
      <c r="SIG43" s="50"/>
      <c r="SIH43" s="50"/>
      <c r="SII43" s="50"/>
      <c r="SIJ43" s="50"/>
      <c r="SIK43" s="50"/>
      <c r="SIL43" s="50"/>
      <c r="SIM43" s="50"/>
      <c r="SIN43" s="50"/>
      <c r="SIO43" s="50"/>
      <c r="SIP43" s="50"/>
      <c r="SIQ43" s="50"/>
      <c r="SIR43" s="50"/>
      <c r="SIS43" s="50"/>
      <c r="SIT43" s="50"/>
      <c r="SIU43" s="50"/>
      <c r="SIV43" s="50"/>
      <c r="SIW43" s="50"/>
      <c r="SIX43" s="50"/>
      <c r="SIY43" s="50"/>
      <c r="SIZ43" s="50"/>
      <c r="SJA43" s="50"/>
      <c r="SJB43" s="50"/>
      <c r="SJC43" s="50"/>
      <c r="SJD43" s="50"/>
      <c r="SJE43" s="50"/>
      <c r="SJF43" s="50"/>
      <c r="SJG43" s="50"/>
      <c r="SJH43" s="50"/>
      <c r="SJI43" s="50"/>
      <c r="SJJ43" s="50"/>
      <c r="SJK43" s="50"/>
      <c r="SJL43" s="50"/>
      <c r="SJM43" s="50"/>
      <c r="SJN43" s="50"/>
      <c r="SJO43" s="50"/>
      <c r="SJP43" s="50"/>
      <c r="SJQ43" s="50"/>
      <c r="SJR43" s="50"/>
      <c r="SJS43" s="50"/>
      <c r="SJT43" s="50"/>
      <c r="SJU43" s="50"/>
      <c r="SJV43" s="50"/>
      <c r="SJW43" s="50"/>
      <c r="SJX43" s="50"/>
      <c r="SJY43" s="50"/>
      <c r="SJZ43" s="50"/>
      <c r="SKA43" s="50"/>
      <c r="SKB43" s="50"/>
      <c r="SKC43" s="50"/>
      <c r="SKD43" s="50"/>
      <c r="SKE43" s="50"/>
      <c r="SKF43" s="50"/>
      <c r="SKG43" s="50"/>
      <c r="SKH43" s="50"/>
      <c r="SKI43" s="50"/>
      <c r="SKJ43" s="50"/>
      <c r="SKK43" s="50"/>
      <c r="SKL43" s="50"/>
      <c r="SKM43" s="50"/>
      <c r="SKN43" s="50"/>
      <c r="SKO43" s="50"/>
      <c r="SKP43" s="50"/>
      <c r="SKQ43" s="50"/>
      <c r="SKR43" s="50"/>
      <c r="SKS43" s="50"/>
      <c r="SKT43" s="50"/>
      <c r="SKU43" s="50"/>
      <c r="SKV43" s="50"/>
      <c r="SKW43" s="50"/>
      <c r="SKX43" s="50"/>
      <c r="SKY43" s="50"/>
      <c r="SKZ43" s="50"/>
      <c r="SLA43" s="50"/>
      <c r="SLB43" s="50"/>
      <c r="SLC43" s="50"/>
      <c r="SLD43" s="50"/>
      <c r="SLE43" s="50"/>
      <c r="SLF43" s="50"/>
      <c r="SLG43" s="50"/>
      <c r="SLH43" s="50"/>
      <c r="SLI43" s="50"/>
      <c r="SLJ43" s="50"/>
      <c r="SLK43" s="50"/>
      <c r="SLL43" s="50"/>
      <c r="SLM43" s="50"/>
      <c r="SLN43" s="50"/>
      <c r="SLO43" s="50"/>
      <c r="SLP43" s="50"/>
      <c r="SLQ43" s="50"/>
      <c r="SLR43" s="50"/>
      <c r="SLS43" s="50"/>
      <c r="SLT43" s="50"/>
      <c r="SLU43" s="50"/>
      <c r="SLV43" s="50"/>
      <c r="SLW43" s="50"/>
      <c r="SLX43" s="50"/>
      <c r="SLY43" s="50"/>
      <c r="SLZ43" s="50"/>
      <c r="SMA43" s="50"/>
      <c r="SMB43" s="50"/>
      <c r="SMC43" s="50"/>
      <c r="SMD43" s="50"/>
      <c r="SME43" s="50"/>
      <c r="SMF43" s="50"/>
      <c r="SMG43" s="50"/>
      <c r="SMH43" s="50"/>
      <c r="SMI43" s="50"/>
      <c r="SMJ43" s="50"/>
      <c r="SMK43" s="50"/>
      <c r="SML43" s="50"/>
      <c r="SMM43" s="50"/>
      <c r="SMN43" s="50"/>
      <c r="SMO43" s="50"/>
      <c r="SMP43" s="50"/>
      <c r="SMQ43" s="50"/>
      <c r="SMR43" s="50"/>
      <c r="SMS43" s="50"/>
      <c r="SMT43" s="50"/>
      <c r="SMU43" s="50"/>
      <c r="SMV43" s="50"/>
      <c r="SMW43" s="50"/>
      <c r="SMX43" s="50"/>
      <c r="SMY43" s="50"/>
      <c r="SMZ43" s="50"/>
      <c r="SNA43" s="50"/>
      <c r="SNB43" s="50"/>
      <c r="SNC43" s="50"/>
      <c r="SND43" s="50"/>
      <c r="SNE43" s="50"/>
      <c r="SNF43" s="50"/>
      <c r="SNG43" s="50"/>
      <c r="SNH43" s="50"/>
      <c r="SNI43" s="50"/>
      <c r="SNJ43" s="50"/>
      <c r="SNK43" s="50"/>
      <c r="SNL43" s="50"/>
      <c r="SNM43" s="50"/>
      <c r="SNN43" s="50"/>
      <c r="SNO43" s="50"/>
      <c r="SNP43" s="50"/>
      <c r="SNQ43" s="50"/>
      <c r="SNR43" s="50"/>
      <c r="SNS43" s="50"/>
      <c r="SNT43" s="50"/>
      <c r="SNU43" s="50"/>
      <c r="SNV43" s="50"/>
      <c r="SNW43" s="50"/>
      <c r="SNX43" s="50"/>
      <c r="SNY43" s="50"/>
      <c r="SNZ43" s="50"/>
      <c r="SOA43" s="50"/>
      <c r="SOB43" s="50"/>
      <c r="SOC43" s="50"/>
      <c r="SOD43" s="50"/>
      <c r="SOE43" s="50"/>
      <c r="SOF43" s="50"/>
      <c r="SOG43" s="50"/>
      <c r="SOH43" s="50"/>
      <c r="SOI43" s="50"/>
      <c r="SOJ43" s="50"/>
      <c r="SOK43" s="50"/>
      <c r="SOL43" s="50"/>
      <c r="SOM43" s="50"/>
      <c r="SON43" s="50"/>
      <c r="SOO43" s="50"/>
      <c r="SOP43" s="50"/>
      <c r="SOQ43" s="50"/>
      <c r="SOR43" s="50"/>
      <c r="SOS43" s="50"/>
      <c r="SOT43" s="50"/>
      <c r="SOU43" s="50"/>
      <c r="SOV43" s="50"/>
      <c r="SOW43" s="50"/>
      <c r="SOX43" s="50"/>
      <c r="SOY43" s="50"/>
      <c r="SOZ43" s="50"/>
      <c r="SPA43" s="50"/>
      <c r="SPB43" s="50"/>
      <c r="SPC43" s="50"/>
      <c r="SPD43" s="50"/>
      <c r="SPE43" s="50"/>
      <c r="SPF43" s="50"/>
      <c r="SPG43" s="50"/>
      <c r="SPH43" s="50"/>
      <c r="SPI43" s="50"/>
      <c r="SPJ43" s="50"/>
      <c r="SPK43" s="50"/>
      <c r="SPL43" s="50"/>
      <c r="SPM43" s="50"/>
      <c r="SPN43" s="50"/>
      <c r="SPO43" s="50"/>
      <c r="SPP43" s="50"/>
      <c r="SPQ43" s="50"/>
      <c r="SPR43" s="50"/>
      <c r="SPS43" s="50"/>
      <c r="SPT43" s="50"/>
      <c r="SPU43" s="50"/>
      <c r="SPV43" s="50"/>
      <c r="SPW43" s="50"/>
      <c r="SPX43" s="50"/>
      <c r="SPY43" s="50"/>
      <c r="SPZ43" s="50"/>
      <c r="SQA43" s="50"/>
      <c r="SQB43" s="50"/>
      <c r="SQC43" s="50"/>
      <c r="SQD43" s="50"/>
      <c r="SQE43" s="50"/>
      <c r="SQF43" s="50"/>
      <c r="SQG43" s="50"/>
      <c r="SQH43" s="50"/>
      <c r="SQI43" s="50"/>
      <c r="SQJ43" s="50"/>
      <c r="SQK43" s="50"/>
      <c r="SQL43" s="50"/>
      <c r="SQM43" s="50"/>
      <c r="SQN43" s="50"/>
      <c r="SQO43" s="50"/>
      <c r="SQP43" s="50"/>
      <c r="SQQ43" s="50"/>
      <c r="SQR43" s="50"/>
      <c r="SQS43" s="50"/>
      <c r="SQT43" s="50"/>
      <c r="SQU43" s="50"/>
      <c r="SQV43" s="50"/>
      <c r="SQW43" s="50"/>
      <c r="SQX43" s="50"/>
      <c r="SQY43" s="50"/>
      <c r="SQZ43" s="50"/>
      <c r="SRA43" s="50"/>
      <c r="SRB43" s="50"/>
      <c r="SRC43" s="50"/>
      <c r="SRD43" s="50"/>
      <c r="SRE43" s="50"/>
      <c r="SRF43" s="50"/>
      <c r="SRG43" s="50"/>
      <c r="SRH43" s="50"/>
      <c r="SRI43" s="50"/>
      <c r="SRJ43" s="50"/>
      <c r="SRK43" s="50"/>
      <c r="SRL43" s="50"/>
      <c r="SRM43" s="50"/>
      <c r="SRN43" s="50"/>
      <c r="SRO43" s="50"/>
      <c r="SRP43" s="50"/>
      <c r="SRQ43" s="50"/>
      <c r="SRR43" s="50"/>
      <c r="SRS43" s="50"/>
      <c r="SRT43" s="50"/>
      <c r="SRU43" s="50"/>
      <c r="SRV43" s="50"/>
      <c r="SRW43" s="50"/>
      <c r="SRX43" s="50"/>
      <c r="SRY43" s="50"/>
      <c r="SRZ43" s="50"/>
      <c r="SSA43" s="50"/>
      <c r="SSB43" s="50"/>
      <c r="SSC43" s="50"/>
      <c r="SSD43" s="50"/>
      <c r="SSE43" s="50"/>
      <c r="SSF43" s="50"/>
      <c r="SSG43" s="50"/>
      <c r="SSH43" s="50"/>
      <c r="SSI43" s="50"/>
      <c r="SSJ43" s="50"/>
      <c r="SSK43" s="50"/>
      <c r="SSL43" s="50"/>
      <c r="SSM43" s="50"/>
      <c r="SSN43" s="50"/>
      <c r="SSO43" s="50"/>
      <c r="SSP43" s="50"/>
      <c r="SSQ43" s="50"/>
      <c r="SSR43" s="50"/>
      <c r="SSS43" s="50"/>
      <c r="SST43" s="50"/>
      <c r="SSU43" s="50"/>
      <c r="SSV43" s="50"/>
      <c r="SSW43" s="50"/>
      <c r="SSX43" s="50"/>
      <c r="SSY43" s="50"/>
      <c r="SSZ43" s="50"/>
      <c r="STA43" s="50"/>
      <c r="STB43" s="50"/>
      <c r="STC43" s="50"/>
      <c r="STD43" s="50"/>
      <c r="STE43" s="50"/>
      <c r="STF43" s="50"/>
      <c r="STG43" s="50"/>
      <c r="STH43" s="50"/>
      <c r="STI43" s="50"/>
      <c r="STJ43" s="50"/>
      <c r="STK43" s="50"/>
      <c r="STL43" s="50"/>
      <c r="STM43" s="50"/>
      <c r="STN43" s="50"/>
      <c r="STO43" s="50"/>
      <c r="STP43" s="50"/>
      <c r="STQ43" s="50"/>
      <c r="STR43" s="50"/>
      <c r="STS43" s="50"/>
      <c r="STT43" s="50"/>
      <c r="STU43" s="50"/>
      <c r="STV43" s="50"/>
      <c r="STW43" s="50"/>
      <c r="STX43" s="50"/>
      <c r="STY43" s="50"/>
      <c r="STZ43" s="50"/>
      <c r="SUA43" s="50"/>
      <c r="SUB43" s="50"/>
      <c r="SUC43" s="50"/>
      <c r="SUD43" s="50"/>
      <c r="SUE43" s="50"/>
      <c r="SUF43" s="50"/>
      <c r="SUG43" s="50"/>
      <c r="SUH43" s="50"/>
      <c r="SUI43" s="50"/>
      <c r="SUJ43" s="50"/>
      <c r="SUK43" s="50"/>
      <c r="SUL43" s="50"/>
      <c r="SUM43" s="50"/>
      <c r="SUN43" s="50"/>
      <c r="SUO43" s="50"/>
      <c r="SUP43" s="50"/>
      <c r="SUQ43" s="50"/>
      <c r="SUR43" s="50"/>
      <c r="SUS43" s="50"/>
      <c r="SUT43" s="50"/>
      <c r="SUU43" s="50"/>
      <c r="SUV43" s="50"/>
      <c r="SUW43" s="50"/>
      <c r="SUX43" s="50"/>
      <c r="SUY43" s="50"/>
      <c r="SUZ43" s="50"/>
      <c r="SVA43" s="50"/>
      <c r="SVB43" s="50"/>
      <c r="SVC43" s="50"/>
      <c r="SVD43" s="50"/>
      <c r="SVE43" s="50"/>
      <c r="SVF43" s="50"/>
      <c r="SVG43" s="50"/>
      <c r="SVH43" s="50"/>
      <c r="SVI43" s="50"/>
      <c r="SVJ43" s="50"/>
      <c r="SVK43" s="50"/>
      <c r="SVL43" s="50"/>
      <c r="SVM43" s="50"/>
      <c r="SVN43" s="50"/>
      <c r="SVO43" s="50"/>
      <c r="SVP43" s="50"/>
      <c r="SVQ43" s="50"/>
      <c r="SVR43" s="50"/>
      <c r="SVS43" s="50"/>
      <c r="SVT43" s="50"/>
      <c r="SVU43" s="50"/>
      <c r="SVV43" s="50"/>
      <c r="SVW43" s="50"/>
      <c r="SVX43" s="50"/>
      <c r="SVY43" s="50"/>
      <c r="SVZ43" s="50"/>
      <c r="SWA43" s="50"/>
      <c r="SWB43" s="50"/>
      <c r="SWC43" s="50"/>
      <c r="SWD43" s="50"/>
      <c r="SWE43" s="50"/>
      <c r="SWF43" s="50"/>
      <c r="SWG43" s="50"/>
      <c r="SWH43" s="50"/>
      <c r="SWI43" s="50"/>
      <c r="SWJ43" s="50"/>
      <c r="SWK43" s="50"/>
      <c r="SWL43" s="50"/>
      <c r="SWM43" s="50"/>
      <c r="SWN43" s="50"/>
      <c r="SWO43" s="50"/>
      <c r="SWP43" s="50"/>
      <c r="SWQ43" s="50"/>
      <c r="SWR43" s="50"/>
      <c r="SWS43" s="50"/>
      <c r="SWT43" s="50"/>
      <c r="SWU43" s="50"/>
      <c r="SWV43" s="50"/>
      <c r="SWW43" s="50"/>
      <c r="SWX43" s="50"/>
      <c r="SWY43" s="50"/>
      <c r="SWZ43" s="50"/>
      <c r="SXA43" s="50"/>
      <c r="SXB43" s="50"/>
      <c r="SXC43" s="50"/>
      <c r="SXD43" s="50"/>
      <c r="SXE43" s="50"/>
      <c r="SXF43" s="50"/>
      <c r="SXG43" s="50"/>
      <c r="SXH43" s="50"/>
      <c r="SXI43" s="50"/>
      <c r="SXJ43" s="50"/>
      <c r="SXK43" s="50"/>
      <c r="SXL43" s="50"/>
      <c r="SXM43" s="50"/>
      <c r="SXN43" s="50"/>
      <c r="SXO43" s="50"/>
      <c r="SXP43" s="50"/>
      <c r="SXQ43" s="50"/>
      <c r="SXR43" s="50"/>
      <c r="SXS43" s="50"/>
      <c r="SXT43" s="50"/>
      <c r="SXU43" s="50"/>
      <c r="SXV43" s="50"/>
      <c r="SXW43" s="50"/>
      <c r="SXX43" s="50"/>
      <c r="SXY43" s="50"/>
      <c r="SXZ43" s="50"/>
      <c r="SYA43" s="50"/>
      <c r="SYB43" s="50"/>
      <c r="SYC43" s="50"/>
      <c r="SYD43" s="50"/>
      <c r="SYE43" s="50"/>
      <c r="SYF43" s="50"/>
      <c r="SYG43" s="50"/>
      <c r="SYH43" s="50"/>
      <c r="SYI43" s="50"/>
      <c r="SYJ43" s="50"/>
      <c r="SYK43" s="50"/>
      <c r="SYL43" s="50"/>
      <c r="SYM43" s="50"/>
      <c r="SYN43" s="50"/>
      <c r="SYO43" s="50"/>
      <c r="SYP43" s="50"/>
      <c r="SYQ43" s="50"/>
      <c r="SYR43" s="50"/>
      <c r="SYS43" s="50"/>
      <c r="SYT43" s="50"/>
      <c r="SYU43" s="50"/>
      <c r="SYV43" s="50"/>
      <c r="SYW43" s="50"/>
      <c r="SYX43" s="50"/>
      <c r="SYY43" s="50"/>
      <c r="SYZ43" s="50"/>
      <c r="SZA43" s="50"/>
      <c r="SZB43" s="50"/>
      <c r="SZC43" s="50"/>
      <c r="SZD43" s="50"/>
      <c r="SZE43" s="50"/>
      <c r="SZF43" s="50"/>
      <c r="SZG43" s="50"/>
      <c r="SZH43" s="50"/>
      <c r="SZI43" s="50"/>
      <c r="SZJ43" s="50"/>
      <c r="SZK43" s="50"/>
      <c r="SZL43" s="50"/>
      <c r="SZM43" s="50"/>
      <c r="SZN43" s="50"/>
      <c r="SZO43" s="50"/>
      <c r="SZP43" s="50"/>
      <c r="SZQ43" s="50"/>
      <c r="SZR43" s="50"/>
      <c r="SZS43" s="50"/>
      <c r="SZT43" s="50"/>
      <c r="SZU43" s="50"/>
      <c r="SZV43" s="50"/>
      <c r="SZW43" s="50"/>
      <c r="SZX43" s="50"/>
      <c r="SZY43" s="50"/>
      <c r="SZZ43" s="50"/>
      <c r="TAA43" s="50"/>
      <c r="TAB43" s="50"/>
      <c r="TAC43" s="50"/>
      <c r="TAD43" s="50"/>
      <c r="TAE43" s="50"/>
      <c r="TAF43" s="50"/>
      <c r="TAG43" s="50"/>
      <c r="TAH43" s="50"/>
      <c r="TAI43" s="50"/>
      <c r="TAJ43" s="50"/>
      <c r="TAK43" s="50"/>
      <c r="TAL43" s="50"/>
      <c r="TAM43" s="50"/>
      <c r="TAN43" s="50"/>
      <c r="TAO43" s="50"/>
      <c r="TAP43" s="50"/>
      <c r="TAQ43" s="50"/>
      <c r="TAR43" s="50"/>
      <c r="TAS43" s="50"/>
      <c r="TAT43" s="50"/>
      <c r="TAU43" s="50"/>
      <c r="TAV43" s="50"/>
      <c r="TAW43" s="50"/>
      <c r="TAX43" s="50"/>
      <c r="TAY43" s="50"/>
      <c r="TAZ43" s="50"/>
      <c r="TBA43" s="50"/>
      <c r="TBB43" s="50"/>
      <c r="TBC43" s="50"/>
      <c r="TBD43" s="50"/>
      <c r="TBE43" s="50"/>
      <c r="TBF43" s="50"/>
      <c r="TBG43" s="50"/>
      <c r="TBH43" s="50"/>
      <c r="TBI43" s="50"/>
      <c r="TBJ43" s="50"/>
      <c r="TBK43" s="50"/>
      <c r="TBL43" s="50"/>
      <c r="TBM43" s="50"/>
      <c r="TBN43" s="50"/>
      <c r="TBO43" s="50"/>
      <c r="TBP43" s="50"/>
      <c r="TBQ43" s="50"/>
      <c r="TBR43" s="50"/>
      <c r="TBS43" s="50"/>
      <c r="TBT43" s="50"/>
      <c r="TBU43" s="50"/>
      <c r="TBV43" s="50"/>
      <c r="TBW43" s="50"/>
      <c r="TBX43" s="50"/>
      <c r="TBY43" s="50"/>
      <c r="TBZ43" s="50"/>
      <c r="TCA43" s="50"/>
      <c r="TCB43" s="50"/>
      <c r="TCC43" s="50"/>
      <c r="TCD43" s="50"/>
      <c r="TCE43" s="50"/>
      <c r="TCF43" s="50"/>
      <c r="TCG43" s="50"/>
      <c r="TCH43" s="50"/>
      <c r="TCI43" s="50"/>
      <c r="TCJ43" s="50"/>
      <c r="TCK43" s="50"/>
      <c r="TCL43" s="50"/>
      <c r="TCM43" s="50"/>
      <c r="TCN43" s="50"/>
      <c r="TCO43" s="50"/>
      <c r="TCP43" s="50"/>
      <c r="TCQ43" s="50"/>
      <c r="TCR43" s="50"/>
      <c r="TCS43" s="50"/>
      <c r="TCT43" s="50"/>
      <c r="TCU43" s="50"/>
      <c r="TCV43" s="50"/>
      <c r="TCW43" s="50"/>
      <c r="TCX43" s="50"/>
      <c r="TCY43" s="50"/>
      <c r="TCZ43" s="50"/>
      <c r="TDA43" s="50"/>
      <c r="TDB43" s="50"/>
      <c r="TDC43" s="50"/>
      <c r="TDD43" s="50"/>
      <c r="TDE43" s="50"/>
      <c r="TDF43" s="50"/>
      <c r="TDG43" s="50"/>
      <c r="TDH43" s="50"/>
      <c r="TDI43" s="50"/>
      <c r="TDJ43" s="50"/>
      <c r="TDK43" s="50"/>
      <c r="TDL43" s="50"/>
      <c r="TDM43" s="50"/>
      <c r="TDN43" s="50"/>
      <c r="TDO43" s="50"/>
      <c r="TDP43" s="50"/>
      <c r="TDQ43" s="50"/>
      <c r="TDR43" s="50"/>
      <c r="TDS43" s="50"/>
      <c r="TDT43" s="50"/>
      <c r="TDU43" s="50"/>
      <c r="TDV43" s="50"/>
      <c r="TDW43" s="50"/>
      <c r="TDX43" s="50"/>
      <c r="TDY43" s="50"/>
      <c r="TDZ43" s="50"/>
      <c r="TEA43" s="50"/>
      <c r="TEB43" s="50"/>
      <c r="TEC43" s="50"/>
      <c r="TED43" s="50"/>
      <c r="TEE43" s="50"/>
      <c r="TEF43" s="50"/>
      <c r="TEG43" s="50"/>
      <c r="TEH43" s="50"/>
      <c r="TEI43" s="50"/>
      <c r="TEJ43" s="50"/>
      <c r="TEK43" s="50"/>
      <c r="TEL43" s="50"/>
      <c r="TEM43" s="50"/>
      <c r="TEN43" s="50"/>
      <c r="TEO43" s="50"/>
      <c r="TEP43" s="50"/>
      <c r="TEQ43" s="50"/>
      <c r="TER43" s="50"/>
      <c r="TES43" s="50"/>
      <c r="TET43" s="50"/>
      <c r="TEU43" s="50"/>
      <c r="TEV43" s="50"/>
      <c r="TEW43" s="50"/>
      <c r="TEX43" s="50"/>
      <c r="TEY43" s="50"/>
      <c r="TEZ43" s="50"/>
      <c r="TFA43" s="50"/>
      <c r="TFB43" s="50"/>
      <c r="TFC43" s="50"/>
      <c r="TFD43" s="50"/>
      <c r="TFE43" s="50"/>
      <c r="TFF43" s="50"/>
      <c r="TFG43" s="50"/>
      <c r="TFH43" s="50"/>
      <c r="TFI43" s="50"/>
      <c r="TFJ43" s="50"/>
      <c r="TFK43" s="50"/>
      <c r="TFL43" s="50"/>
      <c r="TFM43" s="50"/>
      <c r="TFN43" s="50"/>
      <c r="TFO43" s="50"/>
      <c r="TFP43" s="50"/>
      <c r="TFQ43" s="50"/>
      <c r="TFR43" s="50"/>
      <c r="TFS43" s="50"/>
      <c r="TFT43" s="50"/>
      <c r="TFU43" s="50"/>
      <c r="TFV43" s="50"/>
      <c r="TFW43" s="50"/>
      <c r="TFX43" s="50"/>
      <c r="TFY43" s="50"/>
      <c r="TFZ43" s="50"/>
      <c r="TGA43" s="50"/>
      <c r="TGB43" s="50"/>
      <c r="TGC43" s="50"/>
      <c r="TGD43" s="50"/>
      <c r="TGE43" s="50"/>
      <c r="TGF43" s="50"/>
      <c r="TGG43" s="50"/>
      <c r="TGH43" s="50"/>
      <c r="TGI43" s="50"/>
      <c r="TGJ43" s="50"/>
      <c r="TGK43" s="50"/>
      <c r="TGL43" s="50"/>
      <c r="TGM43" s="50"/>
      <c r="TGN43" s="50"/>
      <c r="TGO43" s="50"/>
      <c r="TGP43" s="50"/>
      <c r="TGQ43" s="50"/>
      <c r="TGR43" s="50"/>
      <c r="TGS43" s="50"/>
      <c r="TGT43" s="50"/>
      <c r="TGU43" s="50"/>
      <c r="TGV43" s="50"/>
      <c r="TGW43" s="50"/>
      <c r="TGX43" s="50"/>
      <c r="TGY43" s="50"/>
      <c r="TGZ43" s="50"/>
      <c r="THA43" s="50"/>
      <c r="THB43" s="50"/>
      <c r="THC43" s="50"/>
      <c r="THD43" s="50"/>
      <c r="THE43" s="50"/>
      <c r="THF43" s="50"/>
      <c r="THG43" s="50"/>
      <c r="THH43" s="50"/>
      <c r="THI43" s="50"/>
      <c r="THJ43" s="50"/>
      <c r="THK43" s="50"/>
      <c r="THL43" s="50"/>
      <c r="THM43" s="50"/>
      <c r="THN43" s="50"/>
      <c r="THO43" s="50"/>
      <c r="THP43" s="50"/>
      <c r="THQ43" s="50"/>
      <c r="THR43" s="50"/>
      <c r="THS43" s="50"/>
      <c r="THT43" s="50"/>
      <c r="THU43" s="50"/>
      <c r="THV43" s="50"/>
      <c r="THW43" s="50"/>
      <c r="THX43" s="50"/>
      <c r="THY43" s="50"/>
      <c r="THZ43" s="50"/>
      <c r="TIA43" s="50"/>
      <c r="TIB43" s="50"/>
      <c r="TIC43" s="50"/>
      <c r="TID43" s="50"/>
      <c r="TIE43" s="50"/>
      <c r="TIF43" s="50"/>
      <c r="TIG43" s="50"/>
      <c r="TIH43" s="50"/>
      <c r="TII43" s="50"/>
      <c r="TIJ43" s="50"/>
      <c r="TIK43" s="50"/>
      <c r="TIL43" s="50"/>
      <c r="TIM43" s="50"/>
      <c r="TIN43" s="50"/>
      <c r="TIO43" s="50"/>
      <c r="TIP43" s="50"/>
      <c r="TIQ43" s="50"/>
      <c r="TIR43" s="50"/>
      <c r="TIS43" s="50"/>
      <c r="TIT43" s="50"/>
      <c r="TIU43" s="50"/>
      <c r="TIV43" s="50"/>
      <c r="TIW43" s="50"/>
      <c r="TIX43" s="50"/>
      <c r="TIY43" s="50"/>
      <c r="TIZ43" s="50"/>
      <c r="TJA43" s="50"/>
      <c r="TJB43" s="50"/>
      <c r="TJC43" s="50"/>
      <c r="TJD43" s="50"/>
      <c r="TJE43" s="50"/>
      <c r="TJF43" s="50"/>
      <c r="TJG43" s="50"/>
      <c r="TJH43" s="50"/>
      <c r="TJI43" s="50"/>
      <c r="TJJ43" s="50"/>
      <c r="TJK43" s="50"/>
      <c r="TJL43" s="50"/>
      <c r="TJM43" s="50"/>
      <c r="TJN43" s="50"/>
      <c r="TJO43" s="50"/>
      <c r="TJP43" s="50"/>
      <c r="TJQ43" s="50"/>
      <c r="TJR43" s="50"/>
      <c r="TJS43" s="50"/>
      <c r="TJT43" s="50"/>
      <c r="TJU43" s="50"/>
      <c r="TJV43" s="50"/>
      <c r="TJW43" s="50"/>
      <c r="TJX43" s="50"/>
      <c r="TJY43" s="50"/>
      <c r="TJZ43" s="50"/>
      <c r="TKA43" s="50"/>
      <c r="TKB43" s="50"/>
      <c r="TKC43" s="50"/>
      <c r="TKD43" s="50"/>
      <c r="TKE43" s="50"/>
      <c r="TKF43" s="50"/>
      <c r="TKG43" s="50"/>
      <c r="TKH43" s="50"/>
      <c r="TKI43" s="50"/>
      <c r="TKJ43" s="50"/>
      <c r="TKK43" s="50"/>
      <c r="TKL43" s="50"/>
      <c r="TKM43" s="50"/>
      <c r="TKN43" s="50"/>
      <c r="TKO43" s="50"/>
      <c r="TKP43" s="50"/>
      <c r="TKQ43" s="50"/>
      <c r="TKR43" s="50"/>
      <c r="TKS43" s="50"/>
      <c r="TKT43" s="50"/>
      <c r="TKU43" s="50"/>
      <c r="TKV43" s="50"/>
      <c r="TKW43" s="50"/>
      <c r="TKX43" s="50"/>
      <c r="TKY43" s="50"/>
      <c r="TKZ43" s="50"/>
      <c r="TLA43" s="50"/>
      <c r="TLB43" s="50"/>
      <c r="TLC43" s="50"/>
      <c r="TLD43" s="50"/>
      <c r="TLE43" s="50"/>
      <c r="TLF43" s="50"/>
      <c r="TLG43" s="50"/>
      <c r="TLH43" s="50"/>
      <c r="TLI43" s="50"/>
      <c r="TLJ43" s="50"/>
      <c r="TLK43" s="50"/>
      <c r="TLL43" s="50"/>
      <c r="TLM43" s="50"/>
      <c r="TLN43" s="50"/>
      <c r="TLO43" s="50"/>
      <c r="TLP43" s="50"/>
      <c r="TLQ43" s="50"/>
      <c r="TLR43" s="50"/>
      <c r="TLS43" s="50"/>
      <c r="TLT43" s="50"/>
      <c r="TLU43" s="50"/>
      <c r="TLV43" s="50"/>
      <c r="TLW43" s="50"/>
      <c r="TLX43" s="50"/>
      <c r="TLY43" s="50"/>
      <c r="TLZ43" s="50"/>
      <c r="TMA43" s="50"/>
      <c r="TMB43" s="50"/>
      <c r="TMC43" s="50"/>
      <c r="TMD43" s="50"/>
      <c r="TME43" s="50"/>
      <c r="TMF43" s="50"/>
      <c r="TMG43" s="50"/>
      <c r="TMH43" s="50"/>
      <c r="TMI43" s="50"/>
      <c r="TMJ43" s="50"/>
      <c r="TMK43" s="50"/>
      <c r="TML43" s="50"/>
      <c r="TMM43" s="50"/>
      <c r="TMN43" s="50"/>
      <c r="TMO43" s="50"/>
      <c r="TMP43" s="50"/>
      <c r="TMQ43" s="50"/>
      <c r="TMR43" s="50"/>
      <c r="TMS43" s="50"/>
      <c r="TMT43" s="50"/>
      <c r="TMU43" s="50"/>
      <c r="TMV43" s="50"/>
      <c r="TMW43" s="50"/>
      <c r="TMX43" s="50"/>
      <c r="TMY43" s="50"/>
      <c r="TMZ43" s="50"/>
      <c r="TNA43" s="50"/>
      <c r="TNB43" s="50"/>
      <c r="TNC43" s="50"/>
      <c r="TND43" s="50"/>
      <c r="TNE43" s="50"/>
      <c r="TNF43" s="50"/>
      <c r="TNG43" s="50"/>
      <c r="TNH43" s="50"/>
      <c r="TNI43" s="50"/>
      <c r="TNJ43" s="50"/>
      <c r="TNK43" s="50"/>
      <c r="TNL43" s="50"/>
      <c r="TNM43" s="50"/>
      <c r="TNN43" s="50"/>
      <c r="TNO43" s="50"/>
      <c r="TNP43" s="50"/>
      <c r="TNQ43" s="50"/>
      <c r="TNR43" s="50"/>
      <c r="TNS43" s="50"/>
      <c r="TNT43" s="50"/>
      <c r="TNU43" s="50"/>
      <c r="TNV43" s="50"/>
      <c r="TNW43" s="50"/>
      <c r="TNX43" s="50"/>
      <c r="TNY43" s="50"/>
      <c r="TNZ43" s="50"/>
      <c r="TOA43" s="50"/>
      <c r="TOB43" s="50"/>
      <c r="TOC43" s="50"/>
      <c r="TOD43" s="50"/>
      <c r="TOE43" s="50"/>
      <c r="TOF43" s="50"/>
      <c r="TOG43" s="50"/>
      <c r="TOH43" s="50"/>
      <c r="TOI43" s="50"/>
      <c r="TOJ43" s="50"/>
      <c r="TOK43" s="50"/>
      <c r="TOL43" s="50"/>
      <c r="TOM43" s="50"/>
      <c r="TON43" s="50"/>
      <c r="TOO43" s="50"/>
      <c r="TOP43" s="50"/>
      <c r="TOQ43" s="50"/>
      <c r="TOR43" s="50"/>
      <c r="TOS43" s="50"/>
      <c r="TOT43" s="50"/>
      <c r="TOU43" s="50"/>
      <c r="TOV43" s="50"/>
      <c r="TOW43" s="50"/>
      <c r="TOX43" s="50"/>
      <c r="TOY43" s="50"/>
      <c r="TOZ43" s="50"/>
      <c r="TPA43" s="50"/>
      <c r="TPB43" s="50"/>
      <c r="TPC43" s="50"/>
      <c r="TPD43" s="50"/>
      <c r="TPE43" s="50"/>
      <c r="TPF43" s="50"/>
      <c r="TPG43" s="50"/>
      <c r="TPH43" s="50"/>
      <c r="TPI43" s="50"/>
      <c r="TPJ43" s="50"/>
      <c r="TPK43" s="50"/>
      <c r="TPL43" s="50"/>
      <c r="TPM43" s="50"/>
      <c r="TPN43" s="50"/>
      <c r="TPO43" s="50"/>
      <c r="TPP43" s="50"/>
      <c r="TPQ43" s="50"/>
      <c r="TPR43" s="50"/>
      <c r="TPS43" s="50"/>
      <c r="TPT43" s="50"/>
      <c r="TPU43" s="50"/>
      <c r="TPV43" s="50"/>
      <c r="TPW43" s="50"/>
      <c r="TPX43" s="50"/>
      <c r="TPY43" s="50"/>
      <c r="TPZ43" s="50"/>
      <c r="TQA43" s="50"/>
      <c r="TQB43" s="50"/>
      <c r="TQC43" s="50"/>
      <c r="TQD43" s="50"/>
      <c r="TQE43" s="50"/>
      <c r="TQF43" s="50"/>
      <c r="TQG43" s="50"/>
      <c r="TQH43" s="50"/>
      <c r="TQI43" s="50"/>
      <c r="TQJ43" s="50"/>
      <c r="TQK43" s="50"/>
      <c r="TQL43" s="50"/>
      <c r="TQM43" s="50"/>
      <c r="TQN43" s="50"/>
      <c r="TQO43" s="50"/>
      <c r="TQP43" s="50"/>
      <c r="TQQ43" s="50"/>
      <c r="TQR43" s="50"/>
      <c r="TQS43" s="50"/>
      <c r="TQT43" s="50"/>
      <c r="TQU43" s="50"/>
      <c r="TQV43" s="50"/>
      <c r="TQW43" s="50"/>
      <c r="TQX43" s="50"/>
      <c r="TQY43" s="50"/>
      <c r="TQZ43" s="50"/>
      <c r="TRA43" s="50"/>
      <c r="TRB43" s="50"/>
      <c r="TRC43" s="50"/>
      <c r="TRD43" s="50"/>
      <c r="TRE43" s="50"/>
      <c r="TRF43" s="50"/>
      <c r="TRG43" s="50"/>
      <c r="TRH43" s="50"/>
      <c r="TRI43" s="50"/>
      <c r="TRJ43" s="50"/>
      <c r="TRK43" s="50"/>
      <c r="TRL43" s="50"/>
      <c r="TRM43" s="50"/>
      <c r="TRN43" s="50"/>
      <c r="TRO43" s="50"/>
      <c r="TRP43" s="50"/>
      <c r="TRQ43" s="50"/>
      <c r="TRR43" s="50"/>
      <c r="TRS43" s="50"/>
      <c r="TRT43" s="50"/>
      <c r="TRU43" s="50"/>
      <c r="TRV43" s="50"/>
      <c r="TRW43" s="50"/>
      <c r="TRX43" s="50"/>
      <c r="TRY43" s="50"/>
      <c r="TRZ43" s="50"/>
      <c r="TSA43" s="50"/>
      <c r="TSB43" s="50"/>
      <c r="TSC43" s="50"/>
      <c r="TSD43" s="50"/>
      <c r="TSE43" s="50"/>
      <c r="TSF43" s="50"/>
      <c r="TSG43" s="50"/>
      <c r="TSH43" s="50"/>
      <c r="TSI43" s="50"/>
      <c r="TSJ43" s="50"/>
      <c r="TSK43" s="50"/>
      <c r="TSL43" s="50"/>
      <c r="TSM43" s="50"/>
      <c r="TSN43" s="50"/>
      <c r="TSO43" s="50"/>
      <c r="TSP43" s="50"/>
      <c r="TSQ43" s="50"/>
      <c r="TSR43" s="50"/>
      <c r="TSS43" s="50"/>
      <c r="TST43" s="50"/>
      <c r="TSU43" s="50"/>
      <c r="TSV43" s="50"/>
      <c r="TSW43" s="50"/>
      <c r="TSX43" s="50"/>
      <c r="TSY43" s="50"/>
      <c r="TSZ43" s="50"/>
      <c r="TTA43" s="50"/>
      <c r="TTB43" s="50"/>
      <c r="TTC43" s="50"/>
      <c r="TTD43" s="50"/>
      <c r="TTE43" s="50"/>
      <c r="TTF43" s="50"/>
      <c r="TTG43" s="50"/>
      <c r="TTH43" s="50"/>
      <c r="TTI43" s="50"/>
      <c r="TTJ43" s="50"/>
      <c r="TTK43" s="50"/>
      <c r="TTL43" s="50"/>
      <c r="TTM43" s="50"/>
      <c r="TTN43" s="50"/>
      <c r="TTO43" s="50"/>
      <c r="TTP43" s="50"/>
      <c r="TTQ43" s="50"/>
      <c r="TTR43" s="50"/>
      <c r="TTS43" s="50"/>
      <c r="TTT43" s="50"/>
      <c r="TTU43" s="50"/>
      <c r="TTV43" s="50"/>
      <c r="TTW43" s="50"/>
      <c r="TTX43" s="50"/>
      <c r="TTY43" s="50"/>
      <c r="TTZ43" s="50"/>
      <c r="TUA43" s="50"/>
      <c r="TUB43" s="50"/>
      <c r="TUC43" s="50"/>
      <c r="TUD43" s="50"/>
      <c r="TUE43" s="50"/>
      <c r="TUF43" s="50"/>
      <c r="TUG43" s="50"/>
      <c r="TUH43" s="50"/>
      <c r="TUI43" s="50"/>
      <c r="TUJ43" s="50"/>
      <c r="TUK43" s="50"/>
      <c r="TUL43" s="50"/>
      <c r="TUM43" s="50"/>
      <c r="TUN43" s="50"/>
      <c r="TUO43" s="50"/>
      <c r="TUP43" s="50"/>
      <c r="TUQ43" s="50"/>
      <c r="TUR43" s="50"/>
      <c r="TUS43" s="50"/>
      <c r="TUT43" s="50"/>
      <c r="TUU43" s="50"/>
      <c r="TUV43" s="50"/>
      <c r="TUW43" s="50"/>
      <c r="TUX43" s="50"/>
      <c r="TUY43" s="50"/>
      <c r="TUZ43" s="50"/>
      <c r="TVA43" s="50"/>
      <c r="TVB43" s="50"/>
      <c r="TVC43" s="50"/>
      <c r="TVD43" s="50"/>
      <c r="TVE43" s="50"/>
      <c r="TVF43" s="50"/>
      <c r="TVG43" s="50"/>
      <c r="TVH43" s="50"/>
      <c r="TVI43" s="50"/>
      <c r="TVJ43" s="50"/>
      <c r="TVK43" s="50"/>
      <c r="TVL43" s="50"/>
      <c r="TVM43" s="50"/>
      <c r="TVN43" s="50"/>
      <c r="TVO43" s="50"/>
      <c r="TVP43" s="50"/>
      <c r="TVQ43" s="50"/>
      <c r="TVR43" s="50"/>
      <c r="TVS43" s="50"/>
      <c r="TVT43" s="50"/>
      <c r="TVU43" s="50"/>
      <c r="TVV43" s="50"/>
      <c r="TVW43" s="50"/>
      <c r="TVX43" s="50"/>
      <c r="TVY43" s="50"/>
      <c r="TVZ43" s="50"/>
      <c r="TWA43" s="50"/>
      <c r="TWB43" s="50"/>
      <c r="TWC43" s="50"/>
      <c r="TWD43" s="50"/>
      <c r="TWE43" s="50"/>
      <c r="TWF43" s="50"/>
      <c r="TWG43" s="50"/>
      <c r="TWH43" s="50"/>
      <c r="TWI43" s="50"/>
      <c r="TWJ43" s="50"/>
      <c r="TWK43" s="50"/>
      <c r="TWL43" s="50"/>
      <c r="TWM43" s="50"/>
      <c r="TWN43" s="50"/>
      <c r="TWO43" s="50"/>
      <c r="TWP43" s="50"/>
      <c r="TWQ43" s="50"/>
      <c r="TWR43" s="50"/>
      <c r="TWS43" s="50"/>
      <c r="TWT43" s="50"/>
      <c r="TWU43" s="50"/>
      <c r="TWV43" s="50"/>
      <c r="TWW43" s="50"/>
      <c r="TWX43" s="50"/>
      <c r="TWY43" s="50"/>
      <c r="TWZ43" s="50"/>
      <c r="TXA43" s="50"/>
      <c r="TXB43" s="50"/>
      <c r="TXC43" s="50"/>
      <c r="TXD43" s="50"/>
      <c r="TXE43" s="50"/>
      <c r="TXF43" s="50"/>
      <c r="TXG43" s="50"/>
      <c r="TXH43" s="50"/>
      <c r="TXI43" s="50"/>
      <c r="TXJ43" s="50"/>
      <c r="TXK43" s="50"/>
      <c r="TXL43" s="50"/>
      <c r="TXM43" s="50"/>
      <c r="TXN43" s="50"/>
      <c r="TXO43" s="50"/>
      <c r="TXP43" s="50"/>
      <c r="TXQ43" s="50"/>
      <c r="TXR43" s="50"/>
      <c r="TXS43" s="50"/>
      <c r="TXT43" s="50"/>
      <c r="TXU43" s="50"/>
      <c r="TXV43" s="50"/>
      <c r="TXW43" s="50"/>
      <c r="TXX43" s="50"/>
      <c r="TXY43" s="50"/>
      <c r="TXZ43" s="50"/>
      <c r="TYA43" s="50"/>
      <c r="TYB43" s="50"/>
      <c r="TYC43" s="50"/>
      <c r="TYD43" s="50"/>
      <c r="TYE43" s="50"/>
      <c r="TYF43" s="50"/>
      <c r="TYG43" s="50"/>
      <c r="TYH43" s="50"/>
      <c r="TYI43" s="50"/>
      <c r="TYJ43" s="50"/>
      <c r="TYK43" s="50"/>
      <c r="TYL43" s="50"/>
      <c r="TYM43" s="50"/>
      <c r="TYN43" s="50"/>
      <c r="TYO43" s="50"/>
      <c r="TYP43" s="50"/>
      <c r="TYQ43" s="50"/>
      <c r="TYR43" s="50"/>
      <c r="TYS43" s="50"/>
      <c r="TYT43" s="50"/>
      <c r="TYU43" s="50"/>
      <c r="TYV43" s="50"/>
      <c r="TYW43" s="50"/>
      <c r="TYX43" s="50"/>
      <c r="TYY43" s="50"/>
      <c r="TYZ43" s="50"/>
      <c r="TZA43" s="50"/>
      <c r="TZB43" s="50"/>
      <c r="TZC43" s="50"/>
      <c r="TZD43" s="50"/>
      <c r="TZE43" s="50"/>
      <c r="TZF43" s="50"/>
      <c r="TZG43" s="50"/>
      <c r="TZH43" s="50"/>
      <c r="TZI43" s="50"/>
      <c r="TZJ43" s="50"/>
      <c r="TZK43" s="50"/>
      <c r="TZL43" s="50"/>
      <c r="TZM43" s="50"/>
      <c r="TZN43" s="50"/>
      <c r="TZO43" s="50"/>
      <c r="TZP43" s="50"/>
      <c r="TZQ43" s="50"/>
      <c r="TZR43" s="50"/>
      <c r="TZS43" s="50"/>
      <c r="TZT43" s="50"/>
      <c r="TZU43" s="50"/>
      <c r="TZV43" s="50"/>
      <c r="TZW43" s="50"/>
      <c r="TZX43" s="50"/>
      <c r="TZY43" s="50"/>
      <c r="TZZ43" s="50"/>
      <c r="UAA43" s="50"/>
      <c r="UAB43" s="50"/>
      <c r="UAC43" s="50"/>
      <c r="UAD43" s="50"/>
      <c r="UAE43" s="50"/>
      <c r="UAF43" s="50"/>
      <c r="UAG43" s="50"/>
      <c r="UAH43" s="50"/>
      <c r="UAI43" s="50"/>
      <c r="UAJ43" s="50"/>
      <c r="UAK43" s="50"/>
      <c r="UAL43" s="50"/>
      <c r="UAM43" s="50"/>
      <c r="UAN43" s="50"/>
      <c r="UAO43" s="50"/>
      <c r="UAP43" s="50"/>
      <c r="UAQ43" s="50"/>
      <c r="UAR43" s="50"/>
      <c r="UAS43" s="50"/>
      <c r="UAT43" s="50"/>
      <c r="UAU43" s="50"/>
      <c r="UAV43" s="50"/>
      <c r="UAW43" s="50"/>
      <c r="UAX43" s="50"/>
      <c r="UAY43" s="50"/>
      <c r="UAZ43" s="50"/>
      <c r="UBA43" s="50"/>
      <c r="UBB43" s="50"/>
      <c r="UBC43" s="50"/>
      <c r="UBD43" s="50"/>
      <c r="UBE43" s="50"/>
      <c r="UBF43" s="50"/>
      <c r="UBG43" s="50"/>
      <c r="UBH43" s="50"/>
      <c r="UBI43" s="50"/>
      <c r="UBJ43" s="50"/>
      <c r="UBK43" s="50"/>
      <c r="UBL43" s="50"/>
      <c r="UBM43" s="50"/>
      <c r="UBN43" s="50"/>
      <c r="UBO43" s="50"/>
      <c r="UBP43" s="50"/>
      <c r="UBQ43" s="50"/>
      <c r="UBR43" s="50"/>
      <c r="UBS43" s="50"/>
      <c r="UBT43" s="50"/>
      <c r="UBU43" s="50"/>
      <c r="UBV43" s="50"/>
      <c r="UBW43" s="50"/>
      <c r="UBX43" s="50"/>
      <c r="UBY43" s="50"/>
      <c r="UBZ43" s="50"/>
      <c r="UCA43" s="50"/>
      <c r="UCB43" s="50"/>
      <c r="UCC43" s="50"/>
      <c r="UCD43" s="50"/>
      <c r="UCE43" s="50"/>
      <c r="UCF43" s="50"/>
      <c r="UCG43" s="50"/>
      <c r="UCH43" s="50"/>
      <c r="UCI43" s="50"/>
      <c r="UCJ43" s="50"/>
      <c r="UCK43" s="50"/>
      <c r="UCL43" s="50"/>
      <c r="UCM43" s="50"/>
      <c r="UCN43" s="50"/>
      <c r="UCO43" s="50"/>
      <c r="UCP43" s="50"/>
      <c r="UCQ43" s="50"/>
      <c r="UCR43" s="50"/>
      <c r="UCS43" s="50"/>
      <c r="UCT43" s="50"/>
      <c r="UCU43" s="50"/>
      <c r="UCV43" s="50"/>
      <c r="UCW43" s="50"/>
      <c r="UCX43" s="50"/>
      <c r="UCY43" s="50"/>
      <c r="UCZ43" s="50"/>
      <c r="UDA43" s="50"/>
      <c r="UDB43" s="50"/>
      <c r="UDC43" s="50"/>
      <c r="UDD43" s="50"/>
      <c r="UDE43" s="50"/>
      <c r="UDF43" s="50"/>
      <c r="UDG43" s="50"/>
      <c r="UDH43" s="50"/>
      <c r="UDI43" s="50"/>
      <c r="UDJ43" s="50"/>
      <c r="UDK43" s="50"/>
      <c r="UDL43" s="50"/>
      <c r="UDM43" s="50"/>
      <c r="UDN43" s="50"/>
      <c r="UDO43" s="50"/>
      <c r="UDP43" s="50"/>
      <c r="UDQ43" s="50"/>
      <c r="UDR43" s="50"/>
      <c r="UDS43" s="50"/>
      <c r="UDT43" s="50"/>
      <c r="UDU43" s="50"/>
      <c r="UDV43" s="50"/>
      <c r="UDW43" s="50"/>
      <c r="UDX43" s="50"/>
      <c r="UDY43" s="50"/>
      <c r="UDZ43" s="50"/>
      <c r="UEA43" s="50"/>
      <c r="UEB43" s="50"/>
      <c r="UEC43" s="50"/>
      <c r="UED43" s="50"/>
      <c r="UEE43" s="50"/>
      <c r="UEF43" s="50"/>
      <c r="UEG43" s="50"/>
      <c r="UEH43" s="50"/>
      <c r="UEI43" s="50"/>
      <c r="UEJ43" s="50"/>
      <c r="UEK43" s="50"/>
      <c r="UEL43" s="50"/>
      <c r="UEM43" s="50"/>
      <c r="UEN43" s="50"/>
      <c r="UEO43" s="50"/>
      <c r="UEP43" s="50"/>
      <c r="UEQ43" s="50"/>
      <c r="UER43" s="50"/>
      <c r="UES43" s="50"/>
      <c r="UET43" s="50"/>
      <c r="UEU43" s="50"/>
      <c r="UEV43" s="50"/>
      <c r="UEW43" s="50"/>
      <c r="UEX43" s="50"/>
      <c r="UEY43" s="50"/>
      <c r="UEZ43" s="50"/>
      <c r="UFA43" s="50"/>
      <c r="UFB43" s="50"/>
      <c r="UFC43" s="50"/>
      <c r="UFD43" s="50"/>
      <c r="UFE43" s="50"/>
      <c r="UFF43" s="50"/>
      <c r="UFG43" s="50"/>
      <c r="UFH43" s="50"/>
      <c r="UFI43" s="50"/>
      <c r="UFJ43" s="50"/>
      <c r="UFK43" s="50"/>
      <c r="UFL43" s="50"/>
      <c r="UFM43" s="50"/>
      <c r="UFN43" s="50"/>
      <c r="UFO43" s="50"/>
      <c r="UFP43" s="50"/>
      <c r="UFQ43" s="50"/>
      <c r="UFR43" s="50"/>
      <c r="UFS43" s="50"/>
      <c r="UFT43" s="50"/>
      <c r="UFU43" s="50"/>
      <c r="UFV43" s="50"/>
      <c r="UFW43" s="50"/>
      <c r="UFX43" s="50"/>
      <c r="UFY43" s="50"/>
      <c r="UFZ43" s="50"/>
      <c r="UGA43" s="50"/>
      <c r="UGB43" s="50"/>
      <c r="UGC43" s="50"/>
      <c r="UGD43" s="50"/>
      <c r="UGE43" s="50"/>
      <c r="UGF43" s="50"/>
      <c r="UGG43" s="50"/>
      <c r="UGH43" s="50"/>
      <c r="UGI43" s="50"/>
      <c r="UGJ43" s="50"/>
      <c r="UGK43" s="50"/>
      <c r="UGL43" s="50"/>
      <c r="UGM43" s="50"/>
      <c r="UGN43" s="50"/>
      <c r="UGO43" s="50"/>
      <c r="UGP43" s="50"/>
      <c r="UGQ43" s="50"/>
      <c r="UGR43" s="50"/>
      <c r="UGS43" s="50"/>
      <c r="UGT43" s="50"/>
      <c r="UGU43" s="50"/>
      <c r="UGV43" s="50"/>
      <c r="UGW43" s="50"/>
      <c r="UGX43" s="50"/>
      <c r="UGY43" s="50"/>
      <c r="UGZ43" s="50"/>
      <c r="UHA43" s="50"/>
      <c r="UHB43" s="50"/>
      <c r="UHC43" s="50"/>
      <c r="UHD43" s="50"/>
      <c r="UHE43" s="50"/>
      <c r="UHF43" s="50"/>
      <c r="UHG43" s="50"/>
      <c r="UHH43" s="50"/>
      <c r="UHI43" s="50"/>
      <c r="UHJ43" s="50"/>
      <c r="UHK43" s="50"/>
      <c r="UHL43" s="50"/>
      <c r="UHM43" s="50"/>
      <c r="UHN43" s="50"/>
      <c r="UHO43" s="50"/>
      <c r="UHP43" s="50"/>
      <c r="UHQ43" s="50"/>
      <c r="UHR43" s="50"/>
      <c r="UHS43" s="50"/>
      <c r="UHT43" s="50"/>
      <c r="UHU43" s="50"/>
      <c r="UHV43" s="50"/>
      <c r="UHW43" s="50"/>
      <c r="UHX43" s="50"/>
      <c r="UHY43" s="50"/>
      <c r="UHZ43" s="50"/>
      <c r="UIA43" s="50"/>
      <c r="UIB43" s="50"/>
      <c r="UIC43" s="50"/>
      <c r="UID43" s="50"/>
      <c r="UIE43" s="50"/>
      <c r="UIF43" s="50"/>
      <c r="UIG43" s="50"/>
      <c r="UIH43" s="50"/>
      <c r="UII43" s="50"/>
      <c r="UIJ43" s="50"/>
      <c r="UIK43" s="50"/>
      <c r="UIL43" s="50"/>
      <c r="UIM43" s="50"/>
      <c r="UIN43" s="50"/>
      <c r="UIO43" s="50"/>
      <c r="UIP43" s="50"/>
      <c r="UIQ43" s="50"/>
      <c r="UIR43" s="50"/>
      <c r="UIS43" s="50"/>
      <c r="UIT43" s="50"/>
      <c r="UIU43" s="50"/>
      <c r="UIV43" s="50"/>
      <c r="UIW43" s="50"/>
      <c r="UIX43" s="50"/>
      <c r="UIY43" s="50"/>
      <c r="UIZ43" s="50"/>
      <c r="UJA43" s="50"/>
      <c r="UJB43" s="50"/>
      <c r="UJC43" s="50"/>
      <c r="UJD43" s="50"/>
      <c r="UJE43" s="50"/>
      <c r="UJF43" s="50"/>
      <c r="UJG43" s="50"/>
      <c r="UJH43" s="50"/>
      <c r="UJI43" s="50"/>
      <c r="UJJ43" s="50"/>
      <c r="UJK43" s="50"/>
      <c r="UJL43" s="50"/>
      <c r="UJM43" s="50"/>
      <c r="UJN43" s="50"/>
      <c r="UJO43" s="50"/>
      <c r="UJP43" s="50"/>
      <c r="UJQ43" s="50"/>
      <c r="UJR43" s="50"/>
      <c r="UJS43" s="50"/>
      <c r="UJT43" s="50"/>
      <c r="UJU43" s="50"/>
      <c r="UJV43" s="50"/>
      <c r="UJW43" s="50"/>
      <c r="UJX43" s="50"/>
      <c r="UJY43" s="50"/>
      <c r="UJZ43" s="50"/>
      <c r="UKA43" s="50"/>
      <c r="UKB43" s="50"/>
      <c r="UKC43" s="50"/>
      <c r="UKD43" s="50"/>
      <c r="UKE43" s="50"/>
      <c r="UKF43" s="50"/>
      <c r="UKG43" s="50"/>
      <c r="UKH43" s="50"/>
      <c r="UKI43" s="50"/>
      <c r="UKJ43" s="50"/>
      <c r="UKK43" s="50"/>
      <c r="UKL43" s="50"/>
      <c r="UKM43" s="50"/>
      <c r="UKN43" s="50"/>
      <c r="UKO43" s="50"/>
      <c r="UKP43" s="50"/>
      <c r="UKQ43" s="50"/>
      <c r="UKR43" s="50"/>
      <c r="UKS43" s="50"/>
      <c r="UKT43" s="50"/>
      <c r="UKU43" s="50"/>
      <c r="UKV43" s="50"/>
      <c r="UKW43" s="50"/>
      <c r="UKX43" s="50"/>
      <c r="UKY43" s="50"/>
      <c r="UKZ43" s="50"/>
      <c r="ULA43" s="50"/>
      <c r="ULB43" s="50"/>
      <c r="ULC43" s="50"/>
      <c r="ULD43" s="50"/>
      <c r="ULE43" s="50"/>
      <c r="ULF43" s="50"/>
      <c r="ULG43" s="50"/>
      <c r="ULH43" s="50"/>
      <c r="ULI43" s="50"/>
      <c r="ULJ43" s="50"/>
      <c r="ULK43" s="50"/>
      <c r="ULL43" s="50"/>
      <c r="ULM43" s="50"/>
      <c r="ULN43" s="50"/>
      <c r="ULO43" s="50"/>
      <c r="ULP43" s="50"/>
      <c r="ULQ43" s="50"/>
      <c r="ULR43" s="50"/>
      <c r="ULS43" s="50"/>
      <c r="ULT43" s="50"/>
      <c r="ULU43" s="50"/>
      <c r="ULV43" s="50"/>
      <c r="ULW43" s="50"/>
      <c r="ULX43" s="50"/>
      <c r="ULY43" s="50"/>
      <c r="ULZ43" s="50"/>
      <c r="UMA43" s="50"/>
      <c r="UMB43" s="50"/>
      <c r="UMC43" s="50"/>
      <c r="UMD43" s="50"/>
      <c r="UME43" s="50"/>
      <c r="UMF43" s="50"/>
      <c r="UMG43" s="50"/>
      <c r="UMH43" s="50"/>
      <c r="UMI43" s="50"/>
      <c r="UMJ43" s="50"/>
      <c r="UMK43" s="50"/>
      <c r="UML43" s="50"/>
      <c r="UMM43" s="50"/>
      <c r="UMN43" s="50"/>
      <c r="UMO43" s="50"/>
      <c r="UMP43" s="50"/>
      <c r="UMQ43" s="50"/>
      <c r="UMR43" s="50"/>
      <c r="UMS43" s="50"/>
      <c r="UMT43" s="50"/>
      <c r="UMU43" s="50"/>
      <c r="UMV43" s="50"/>
      <c r="UMW43" s="50"/>
      <c r="UMX43" s="50"/>
      <c r="UMY43" s="50"/>
      <c r="UMZ43" s="50"/>
      <c r="UNA43" s="50"/>
      <c r="UNB43" s="50"/>
      <c r="UNC43" s="50"/>
      <c r="UND43" s="50"/>
      <c r="UNE43" s="50"/>
      <c r="UNF43" s="50"/>
      <c r="UNG43" s="50"/>
      <c r="UNH43" s="50"/>
      <c r="UNI43" s="50"/>
      <c r="UNJ43" s="50"/>
      <c r="UNK43" s="50"/>
      <c r="UNL43" s="50"/>
      <c r="UNM43" s="50"/>
      <c r="UNN43" s="50"/>
      <c r="UNO43" s="50"/>
      <c r="UNP43" s="50"/>
      <c r="UNQ43" s="50"/>
      <c r="UNR43" s="50"/>
      <c r="UNS43" s="50"/>
      <c r="UNT43" s="50"/>
      <c r="UNU43" s="50"/>
      <c r="UNV43" s="50"/>
      <c r="UNW43" s="50"/>
      <c r="UNX43" s="50"/>
      <c r="UNY43" s="50"/>
      <c r="UNZ43" s="50"/>
      <c r="UOA43" s="50"/>
      <c r="UOB43" s="50"/>
      <c r="UOC43" s="50"/>
      <c r="UOD43" s="50"/>
      <c r="UOE43" s="50"/>
      <c r="UOF43" s="50"/>
      <c r="UOG43" s="50"/>
      <c r="UOH43" s="50"/>
      <c r="UOI43" s="50"/>
      <c r="UOJ43" s="50"/>
      <c r="UOK43" s="50"/>
      <c r="UOL43" s="50"/>
      <c r="UOM43" s="50"/>
      <c r="UON43" s="50"/>
      <c r="UOO43" s="50"/>
      <c r="UOP43" s="50"/>
      <c r="UOQ43" s="50"/>
      <c r="UOR43" s="50"/>
      <c r="UOS43" s="50"/>
      <c r="UOT43" s="50"/>
      <c r="UOU43" s="50"/>
      <c r="UOV43" s="50"/>
      <c r="UOW43" s="50"/>
      <c r="UOX43" s="50"/>
      <c r="UOY43" s="50"/>
      <c r="UOZ43" s="50"/>
      <c r="UPA43" s="50"/>
      <c r="UPB43" s="50"/>
      <c r="UPC43" s="50"/>
      <c r="UPD43" s="50"/>
      <c r="UPE43" s="50"/>
      <c r="UPF43" s="50"/>
      <c r="UPG43" s="50"/>
      <c r="UPH43" s="50"/>
      <c r="UPI43" s="50"/>
      <c r="UPJ43" s="50"/>
      <c r="UPK43" s="50"/>
      <c r="UPL43" s="50"/>
      <c r="UPM43" s="50"/>
      <c r="UPN43" s="50"/>
      <c r="UPO43" s="50"/>
      <c r="UPP43" s="50"/>
      <c r="UPQ43" s="50"/>
      <c r="UPR43" s="50"/>
      <c r="UPS43" s="50"/>
      <c r="UPT43" s="50"/>
      <c r="UPU43" s="50"/>
      <c r="UPV43" s="50"/>
      <c r="UPW43" s="50"/>
      <c r="UPX43" s="50"/>
      <c r="UPY43" s="50"/>
      <c r="UPZ43" s="50"/>
      <c r="UQA43" s="50"/>
      <c r="UQB43" s="50"/>
      <c r="UQC43" s="50"/>
      <c r="UQD43" s="50"/>
      <c r="UQE43" s="50"/>
      <c r="UQF43" s="50"/>
      <c r="UQG43" s="50"/>
      <c r="UQH43" s="50"/>
      <c r="UQI43" s="50"/>
      <c r="UQJ43" s="50"/>
      <c r="UQK43" s="50"/>
      <c r="UQL43" s="50"/>
      <c r="UQM43" s="50"/>
      <c r="UQN43" s="50"/>
      <c r="UQO43" s="50"/>
      <c r="UQP43" s="50"/>
      <c r="UQQ43" s="50"/>
      <c r="UQR43" s="50"/>
      <c r="UQS43" s="50"/>
      <c r="UQT43" s="50"/>
      <c r="UQU43" s="50"/>
      <c r="UQV43" s="50"/>
      <c r="UQW43" s="50"/>
      <c r="UQX43" s="50"/>
      <c r="UQY43" s="50"/>
      <c r="UQZ43" s="50"/>
      <c r="URA43" s="50"/>
      <c r="URB43" s="50"/>
      <c r="URC43" s="50"/>
      <c r="URD43" s="50"/>
      <c r="URE43" s="50"/>
      <c r="URF43" s="50"/>
      <c r="URG43" s="50"/>
      <c r="URH43" s="50"/>
      <c r="URI43" s="50"/>
      <c r="URJ43" s="50"/>
      <c r="URK43" s="50"/>
      <c r="URL43" s="50"/>
      <c r="URM43" s="50"/>
      <c r="URN43" s="50"/>
      <c r="URO43" s="50"/>
      <c r="URP43" s="50"/>
      <c r="URQ43" s="50"/>
      <c r="URR43" s="50"/>
      <c r="URS43" s="50"/>
      <c r="URT43" s="50"/>
      <c r="URU43" s="50"/>
      <c r="URV43" s="50"/>
      <c r="URW43" s="50"/>
      <c r="URX43" s="50"/>
      <c r="URY43" s="50"/>
      <c r="URZ43" s="50"/>
      <c r="USA43" s="50"/>
      <c r="USB43" s="50"/>
      <c r="USC43" s="50"/>
      <c r="USD43" s="50"/>
      <c r="USE43" s="50"/>
      <c r="USF43" s="50"/>
      <c r="USG43" s="50"/>
      <c r="USH43" s="50"/>
      <c r="USI43" s="50"/>
      <c r="USJ43" s="50"/>
      <c r="USK43" s="50"/>
      <c r="USL43" s="50"/>
      <c r="USM43" s="50"/>
      <c r="USN43" s="50"/>
      <c r="USO43" s="50"/>
      <c r="USP43" s="50"/>
      <c r="USQ43" s="50"/>
      <c r="USR43" s="50"/>
      <c r="USS43" s="50"/>
      <c r="UST43" s="50"/>
      <c r="USU43" s="50"/>
      <c r="USV43" s="50"/>
      <c r="USW43" s="50"/>
      <c r="USX43" s="50"/>
      <c r="USY43" s="50"/>
      <c r="USZ43" s="50"/>
      <c r="UTA43" s="50"/>
      <c r="UTB43" s="50"/>
      <c r="UTC43" s="50"/>
      <c r="UTD43" s="50"/>
      <c r="UTE43" s="50"/>
      <c r="UTF43" s="50"/>
      <c r="UTG43" s="50"/>
      <c r="UTH43" s="50"/>
      <c r="UTI43" s="50"/>
      <c r="UTJ43" s="50"/>
      <c r="UTK43" s="50"/>
      <c r="UTL43" s="50"/>
      <c r="UTM43" s="50"/>
      <c r="UTN43" s="50"/>
      <c r="UTO43" s="50"/>
      <c r="UTP43" s="50"/>
      <c r="UTQ43" s="50"/>
      <c r="UTR43" s="50"/>
      <c r="UTS43" s="50"/>
      <c r="UTT43" s="50"/>
      <c r="UTU43" s="50"/>
      <c r="UTV43" s="50"/>
      <c r="UTW43" s="50"/>
      <c r="UTX43" s="50"/>
      <c r="UTY43" s="50"/>
      <c r="UTZ43" s="50"/>
      <c r="UUA43" s="50"/>
      <c r="UUB43" s="50"/>
      <c r="UUC43" s="50"/>
      <c r="UUD43" s="50"/>
      <c r="UUE43" s="50"/>
      <c r="UUF43" s="50"/>
      <c r="UUG43" s="50"/>
      <c r="UUH43" s="50"/>
      <c r="UUI43" s="50"/>
      <c r="UUJ43" s="50"/>
      <c r="UUK43" s="50"/>
      <c r="UUL43" s="50"/>
      <c r="UUM43" s="50"/>
      <c r="UUN43" s="50"/>
      <c r="UUO43" s="50"/>
      <c r="UUP43" s="50"/>
      <c r="UUQ43" s="50"/>
      <c r="UUR43" s="50"/>
      <c r="UUS43" s="50"/>
      <c r="UUT43" s="50"/>
      <c r="UUU43" s="50"/>
      <c r="UUV43" s="50"/>
      <c r="UUW43" s="50"/>
      <c r="UUX43" s="50"/>
      <c r="UUY43" s="50"/>
      <c r="UUZ43" s="50"/>
      <c r="UVA43" s="50"/>
      <c r="UVB43" s="50"/>
      <c r="UVC43" s="50"/>
      <c r="UVD43" s="50"/>
      <c r="UVE43" s="50"/>
      <c r="UVF43" s="50"/>
      <c r="UVG43" s="50"/>
      <c r="UVH43" s="50"/>
      <c r="UVI43" s="50"/>
      <c r="UVJ43" s="50"/>
      <c r="UVK43" s="50"/>
      <c r="UVL43" s="50"/>
      <c r="UVM43" s="50"/>
      <c r="UVN43" s="50"/>
      <c r="UVO43" s="50"/>
      <c r="UVP43" s="50"/>
      <c r="UVQ43" s="50"/>
      <c r="UVR43" s="50"/>
      <c r="UVS43" s="50"/>
      <c r="UVT43" s="50"/>
      <c r="UVU43" s="50"/>
      <c r="UVV43" s="50"/>
      <c r="UVW43" s="50"/>
      <c r="UVX43" s="50"/>
      <c r="UVY43" s="50"/>
      <c r="UVZ43" s="50"/>
      <c r="UWA43" s="50"/>
      <c r="UWB43" s="50"/>
      <c r="UWC43" s="50"/>
      <c r="UWD43" s="50"/>
      <c r="UWE43" s="50"/>
      <c r="UWF43" s="50"/>
      <c r="UWG43" s="50"/>
      <c r="UWH43" s="50"/>
      <c r="UWI43" s="50"/>
      <c r="UWJ43" s="50"/>
      <c r="UWK43" s="50"/>
      <c r="UWL43" s="50"/>
      <c r="UWM43" s="50"/>
      <c r="UWN43" s="50"/>
      <c r="UWO43" s="50"/>
      <c r="UWP43" s="50"/>
      <c r="UWQ43" s="50"/>
      <c r="UWR43" s="50"/>
      <c r="UWS43" s="50"/>
      <c r="UWT43" s="50"/>
      <c r="UWU43" s="50"/>
      <c r="UWV43" s="50"/>
      <c r="UWW43" s="50"/>
      <c r="UWX43" s="50"/>
      <c r="UWY43" s="50"/>
      <c r="UWZ43" s="50"/>
      <c r="UXA43" s="50"/>
      <c r="UXB43" s="50"/>
      <c r="UXC43" s="50"/>
      <c r="UXD43" s="50"/>
      <c r="UXE43" s="50"/>
      <c r="UXF43" s="50"/>
      <c r="UXG43" s="50"/>
      <c r="UXH43" s="50"/>
      <c r="UXI43" s="50"/>
      <c r="UXJ43" s="50"/>
      <c r="UXK43" s="50"/>
      <c r="UXL43" s="50"/>
      <c r="UXM43" s="50"/>
      <c r="UXN43" s="50"/>
      <c r="UXO43" s="50"/>
      <c r="UXP43" s="50"/>
      <c r="UXQ43" s="50"/>
      <c r="UXR43" s="50"/>
      <c r="UXS43" s="50"/>
      <c r="UXT43" s="50"/>
      <c r="UXU43" s="50"/>
      <c r="UXV43" s="50"/>
      <c r="UXW43" s="50"/>
      <c r="UXX43" s="50"/>
      <c r="UXY43" s="50"/>
      <c r="UXZ43" s="50"/>
      <c r="UYA43" s="50"/>
      <c r="UYB43" s="50"/>
      <c r="UYC43" s="50"/>
      <c r="UYD43" s="50"/>
      <c r="UYE43" s="50"/>
      <c r="UYF43" s="50"/>
      <c r="UYG43" s="50"/>
      <c r="UYH43" s="50"/>
      <c r="UYI43" s="50"/>
      <c r="UYJ43" s="50"/>
      <c r="UYK43" s="50"/>
      <c r="UYL43" s="50"/>
      <c r="UYM43" s="50"/>
      <c r="UYN43" s="50"/>
      <c r="UYO43" s="50"/>
      <c r="UYP43" s="50"/>
      <c r="UYQ43" s="50"/>
      <c r="UYR43" s="50"/>
      <c r="UYS43" s="50"/>
      <c r="UYT43" s="50"/>
      <c r="UYU43" s="50"/>
      <c r="UYV43" s="50"/>
      <c r="UYW43" s="50"/>
      <c r="UYX43" s="50"/>
      <c r="UYY43" s="50"/>
      <c r="UYZ43" s="50"/>
      <c r="UZA43" s="50"/>
      <c r="UZB43" s="50"/>
      <c r="UZC43" s="50"/>
      <c r="UZD43" s="50"/>
      <c r="UZE43" s="50"/>
      <c r="UZF43" s="50"/>
      <c r="UZG43" s="50"/>
      <c r="UZH43" s="50"/>
      <c r="UZI43" s="50"/>
      <c r="UZJ43" s="50"/>
      <c r="UZK43" s="50"/>
      <c r="UZL43" s="50"/>
      <c r="UZM43" s="50"/>
      <c r="UZN43" s="50"/>
      <c r="UZO43" s="50"/>
      <c r="UZP43" s="50"/>
      <c r="UZQ43" s="50"/>
      <c r="UZR43" s="50"/>
      <c r="UZS43" s="50"/>
      <c r="UZT43" s="50"/>
      <c r="UZU43" s="50"/>
      <c r="UZV43" s="50"/>
      <c r="UZW43" s="50"/>
      <c r="UZX43" s="50"/>
      <c r="UZY43" s="50"/>
      <c r="UZZ43" s="50"/>
      <c r="VAA43" s="50"/>
      <c r="VAB43" s="50"/>
      <c r="VAC43" s="50"/>
      <c r="VAD43" s="50"/>
      <c r="VAE43" s="50"/>
      <c r="VAF43" s="50"/>
      <c r="VAG43" s="50"/>
      <c r="VAH43" s="50"/>
      <c r="VAI43" s="50"/>
      <c r="VAJ43" s="50"/>
      <c r="VAK43" s="50"/>
      <c r="VAL43" s="50"/>
      <c r="VAM43" s="50"/>
      <c r="VAN43" s="50"/>
      <c r="VAO43" s="50"/>
      <c r="VAP43" s="50"/>
      <c r="VAQ43" s="50"/>
      <c r="VAR43" s="50"/>
      <c r="VAS43" s="50"/>
      <c r="VAT43" s="50"/>
      <c r="VAU43" s="50"/>
      <c r="VAV43" s="50"/>
      <c r="VAW43" s="50"/>
      <c r="VAX43" s="50"/>
      <c r="VAY43" s="50"/>
      <c r="VAZ43" s="50"/>
      <c r="VBA43" s="50"/>
      <c r="VBB43" s="50"/>
      <c r="VBC43" s="50"/>
      <c r="VBD43" s="50"/>
      <c r="VBE43" s="50"/>
      <c r="VBF43" s="50"/>
      <c r="VBG43" s="50"/>
      <c r="VBH43" s="50"/>
      <c r="VBI43" s="50"/>
      <c r="VBJ43" s="50"/>
      <c r="VBK43" s="50"/>
      <c r="VBL43" s="50"/>
      <c r="VBM43" s="50"/>
      <c r="VBN43" s="50"/>
      <c r="VBO43" s="50"/>
      <c r="VBP43" s="50"/>
      <c r="VBQ43" s="50"/>
      <c r="VBR43" s="50"/>
      <c r="VBS43" s="50"/>
      <c r="VBT43" s="50"/>
      <c r="VBU43" s="50"/>
      <c r="VBV43" s="50"/>
      <c r="VBW43" s="50"/>
      <c r="VBX43" s="50"/>
      <c r="VBY43" s="50"/>
      <c r="VBZ43" s="50"/>
      <c r="VCA43" s="50"/>
      <c r="VCB43" s="50"/>
      <c r="VCC43" s="50"/>
      <c r="VCD43" s="50"/>
      <c r="VCE43" s="50"/>
      <c r="VCF43" s="50"/>
      <c r="VCG43" s="50"/>
      <c r="VCH43" s="50"/>
      <c r="VCI43" s="50"/>
      <c r="VCJ43" s="50"/>
      <c r="VCK43" s="50"/>
      <c r="VCL43" s="50"/>
      <c r="VCM43" s="50"/>
      <c r="VCN43" s="50"/>
      <c r="VCO43" s="50"/>
      <c r="VCP43" s="50"/>
      <c r="VCQ43" s="50"/>
      <c r="VCR43" s="50"/>
      <c r="VCS43" s="50"/>
      <c r="VCT43" s="50"/>
      <c r="VCU43" s="50"/>
      <c r="VCV43" s="50"/>
      <c r="VCW43" s="50"/>
      <c r="VCX43" s="50"/>
      <c r="VCY43" s="50"/>
      <c r="VCZ43" s="50"/>
      <c r="VDA43" s="50"/>
      <c r="VDB43" s="50"/>
      <c r="VDC43" s="50"/>
      <c r="VDD43" s="50"/>
      <c r="VDE43" s="50"/>
      <c r="VDF43" s="50"/>
      <c r="VDG43" s="50"/>
      <c r="VDH43" s="50"/>
      <c r="VDI43" s="50"/>
      <c r="VDJ43" s="50"/>
      <c r="VDK43" s="50"/>
      <c r="VDL43" s="50"/>
      <c r="VDM43" s="50"/>
      <c r="VDN43" s="50"/>
      <c r="VDO43" s="50"/>
      <c r="VDP43" s="50"/>
      <c r="VDQ43" s="50"/>
      <c r="VDR43" s="50"/>
      <c r="VDS43" s="50"/>
      <c r="VDT43" s="50"/>
      <c r="VDU43" s="50"/>
      <c r="VDV43" s="50"/>
      <c r="VDW43" s="50"/>
      <c r="VDX43" s="50"/>
      <c r="VDY43" s="50"/>
      <c r="VDZ43" s="50"/>
      <c r="VEA43" s="50"/>
      <c r="VEB43" s="50"/>
      <c r="VEC43" s="50"/>
      <c r="VED43" s="50"/>
      <c r="VEE43" s="50"/>
      <c r="VEF43" s="50"/>
      <c r="VEG43" s="50"/>
      <c r="VEH43" s="50"/>
      <c r="VEI43" s="50"/>
      <c r="VEJ43" s="50"/>
      <c r="VEK43" s="50"/>
      <c r="VEL43" s="50"/>
      <c r="VEM43" s="50"/>
      <c r="VEN43" s="50"/>
      <c r="VEO43" s="50"/>
      <c r="VEP43" s="50"/>
      <c r="VEQ43" s="50"/>
      <c r="VER43" s="50"/>
      <c r="VES43" s="50"/>
      <c r="VET43" s="50"/>
      <c r="VEU43" s="50"/>
      <c r="VEV43" s="50"/>
      <c r="VEW43" s="50"/>
      <c r="VEX43" s="50"/>
      <c r="VEY43" s="50"/>
      <c r="VEZ43" s="50"/>
      <c r="VFA43" s="50"/>
      <c r="VFB43" s="50"/>
      <c r="VFC43" s="50"/>
      <c r="VFD43" s="50"/>
      <c r="VFE43" s="50"/>
      <c r="VFF43" s="50"/>
      <c r="VFG43" s="50"/>
      <c r="VFH43" s="50"/>
      <c r="VFI43" s="50"/>
      <c r="VFJ43" s="50"/>
      <c r="VFK43" s="50"/>
      <c r="VFL43" s="50"/>
      <c r="VFM43" s="50"/>
      <c r="VFN43" s="50"/>
      <c r="VFO43" s="50"/>
      <c r="VFP43" s="50"/>
      <c r="VFQ43" s="50"/>
      <c r="VFR43" s="50"/>
      <c r="VFS43" s="50"/>
      <c r="VFT43" s="50"/>
      <c r="VFU43" s="50"/>
      <c r="VFV43" s="50"/>
      <c r="VFW43" s="50"/>
      <c r="VFX43" s="50"/>
      <c r="VFY43" s="50"/>
      <c r="VFZ43" s="50"/>
      <c r="VGA43" s="50"/>
      <c r="VGB43" s="50"/>
      <c r="VGC43" s="50"/>
      <c r="VGD43" s="50"/>
      <c r="VGE43" s="50"/>
      <c r="VGF43" s="50"/>
      <c r="VGG43" s="50"/>
      <c r="VGH43" s="50"/>
      <c r="VGI43" s="50"/>
      <c r="VGJ43" s="50"/>
      <c r="VGK43" s="50"/>
      <c r="VGL43" s="50"/>
      <c r="VGM43" s="50"/>
      <c r="VGN43" s="50"/>
      <c r="VGO43" s="50"/>
      <c r="VGP43" s="50"/>
      <c r="VGQ43" s="50"/>
      <c r="VGR43" s="50"/>
      <c r="VGS43" s="50"/>
      <c r="VGT43" s="50"/>
      <c r="VGU43" s="50"/>
      <c r="VGV43" s="50"/>
      <c r="VGW43" s="50"/>
      <c r="VGX43" s="50"/>
      <c r="VGY43" s="50"/>
      <c r="VGZ43" s="50"/>
      <c r="VHA43" s="50"/>
      <c r="VHB43" s="50"/>
      <c r="VHC43" s="50"/>
      <c r="VHD43" s="50"/>
      <c r="VHE43" s="50"/>
      <c r="VHF43" s="50"/>
      <c r="VHG43" s="50"/>
      <c r="VHH43" s="50"/>
      <c r="VHI43" s="50"/>
      <c r="VHJ43" s="50"/>
      <c r="VHK43" s="50"/>
      <c r="VHL43" s="50"/>
      <c r="VHM43" s="50"/>
      <c r="VHN43" s="50"/>
      <c r="VHO43" s="50"/>
      <c r="VHP43" s="50"/>
      <c r="VHQ43" s="50"/>
      <c r="VHR43" s="50"/>
      <c r="VHS43" s="50"/>
      <c r="VHT43" s="50"/>
      <c r="VHU43" s="50"/>
      <c r="VHV43" s="50"/>
      <c r="VHW43" s="50"/>
      <c r="VHX43" s="50"/>
      <c r="VHY43" s="50"/>
      <c r="VHZ43" s="50"/>
      <c r="VIA43" s="50"/>
      <c r="VIB43" s="50"/>
      <c r="VIC43" s="50"/>
      <c r="VID43" s="50"/>
      <c r="VIE43" s="50"/>
      <c r="VIF43" s="50"/>
      <c r="VIG43" s="50"/>
      <c r="VIH43" s="50"/>
      <c r="VII43" s="50"/>
      <c r="VIJ43" s="50"/>
      <c r="VIK43" s="50"/>
      <c r="VIL43" s="50"/>
      <c r="VIM43" s="50"/>
      <c r="VIN43" s="50"/>
      <c r="VIO43" s="50"/>
      <c r="VIP43" s="50"/>
      <c r="VIQ43" s="50"/>
      <c r="VIR43" s="50"/>
      <c r="VIS43" s="50"/>
      <c r="VIT43" s="50"/>
      <c r="VIU43" s="50"/>
      <c r="VIV43" s="50"/>
      <c r="VIW43" s="50"/>
      <c r="VIX43" s="50"/>
      <c r="VIY43" s="50"/>
      <c r="VIZ43" s="50"/>
      <c r="VJA43" s="50"/>
      <c r="VJB43" s="50"/>
      <c r="VJC43" s="50"/>
      <c r="VJD43" s="50"/>
      <c r="VJE43" s="50"/>
      <c r="VJF43" s="50"/>
      <c r="VJG43" s="50"/>
      <c r="VJH43" s="50"/>
      <c r="VJI43" s="50"/>
      <c r="VJJ43" s="50"/>
      <c r="VJK43" s="50"/>
      <c r="VJL43" s="50"/>
      <c r="VJM43" s="50"/>
      <c r="VJN43" s="50"/>
      <c r="VJO43" s="50"/>
      <c r="VJP43" s="50"/>
      <c r="VJQ43" s="50"/>
      <c r="VJR43" s="50"/>
      <c r="VJS43" s="50"/>
      <c r="VJT43" s="50"/>
      <c r="VJU43" s="50"/>
      <c r="VJV43" s="50"/>
      <c r="VJW43" s="50"/>
      <c r="VJX43" s="50"/>
      <c r="VJY43" s="50"/>
      <c r="VJZ43" s="50"/>
      <c r="VKA43" s="50"/>
      <c r="VKB43" s="50"/>
      <c r="VKC43" s="50"/>
      <c r="VKD43" s="50"/>
      <c r="VKE43" s="50"/>
      <c r="VKF43" s="50"/>
      <c r="VKG43" s="50"/>
      <c r="VKH43" s="50"/>
      <c r="VKI43" s="50"/>
      <c r="VKJ43" s="50"/>
      <c r="VKK43" s="50"/>
      <c r="VKL43" s="50"/>
      <c r="VKM43" s="50"/>
      <c r="VKN43" s="50"/>
      <c r="VKO43" s="50"/>
      <c r="VKP43" s="50"/>
      <c r="VKQ43" s="50"/>
      <c r="VKR43" s="50"/>
      <c r="VKS43" s="50"/>
      <c r="VKT43" s="50"/>
      <c r="VKU43" s="50"/>
      <c r="VKV43" s="50"/>
      <c r="VKW43" s="50"/>
      <c r="VKX43" s="50"/>
      <c r="VKY43" s="50"/>
      <c r="VKZ43" s="50"/>
      <c r="VLA43" s="50"/>
      <c r="VLB43" s="50"/>
      <c r="VLC43" s="50"/>
      <c r="VLD43" s="50"/>
      <c r="VLE43" s="50"/>
      <c r="VLF43" s="50"/>
      <c r="VLG43" s="50"/>
      <c r="VLH43" s="50"/>
      <c r="VLI43" s="50"/>
      <c r="VLJ43" s="50"/>
      <c r="VLK43" s="50"/>
      <c r="VLL43" s="50"/>
      <c r="VLM43" s="50"/>
      <c r="VLN43" s="50"/>
      <c r="VLO43" s="50"/>
      <c r="VLP43" s="50"/>
      <c r="VLQ43" s="50"/>
      <c r="VLR43" s="50"/>
      <c r="VLS43" s="50"/>
      <c r="VLT43" s="50"/>
      <c r="VLU43" s="50"/>
      <c r="VLV43" s="50"/>
      <c r="VLW43" s="50"/>
      <c r="VLX43" s="50"/>
      <c r="VLY43" s="50"/>
      <c r="VLZ43" s="50"/>
      <c r="VMA43" s="50"/>
      <c r="VMB43" s="50"/>
      <c r="VMC43" s="50"/>
      <c r="VMD43" s="50"/>
      <c r="VME43" s="50"/>
      <c r="VMF43" s="50"/>
      <c r="VMG43" s="50"/>
      <c r="VMH43" s="50"/>
      <c r="VMI43" s="50"/>
      <c r="VMJ43" s="50"/>
      <c r="VMK43" s="50"/>
      <c r="VML43" s="50"/>
      <c r="VMM43" s="50"/>
      <c r="VMN43" s="50"/>
      <c r="VMO43" s="50"/>
      <c r="VMP43" s="50"/>
      <c r="VMQ43" s="50"/>
      <c r="VMR43" s="50"/>
      <c r="VMS43" s="50"/>
      <c r="VMT43" s="50"/>
      <c r="VMU43" s="50"/>
      <c r="VMV43" s="50"/>
      <c r="VMW43" s="50"/>
      <c r="VMX43" s="50"/>
      <c r="VMY43" s="50"/>
      <c r="VMZ43" s="50"/>
      <c r="VNA43" s="50"/>
      <c r="VNB43" s="50"/>
      <c r="VNC43" s="50"/>
      <c r="VND43" s="50"/>
      <c r="VNE43" s="50"/>
      <c r="VNF43" s="50"/>
      <c r="VNG43" s="50"/>
      <c r="VNH43" s="50"/>
      <c r="VNI43" s="50"/>
      <c r="VNJ43" s="50"/>
      <c r="VNK43" s="50"/>
      <c r="VNL43" s="50"/>
      <c r="VNM43" s="50"/>
      <c r="VNN43" s="50"/>
      <c r="VNO43" s="50"/>
      <c r="VNP43" s="50"/>
      <c r="VNQ43" s="50"/>
      <c r="VNR43" s="50"/>
      <c r="VNS43" s="50"/>
      <c r="VNT43" s="50"/>
      <c r="VNU43" s="50"/>
      <c r="VNV43" s="50"/>
      <c r="VNW43" s="50"/>
      <c r="VNX43" s="50"/>
      <c r="VNY43" s="50"/>
      <c r="VNZ43" s="50"/>
      <c r="VOA43" s="50"/>
      <c r="VOB43" s="50"/>
      <c r="VOC43" s="50"/>
      <c r="VOD43" s="50"/>
      <c r="VOE43" s="50"/>
      <c r="VOF43" s="50"/>
      <c r="VOG43" s="50"/>
      <c r="VOH43" s="50"/>
      <c r="VOI43" s="50"/>
      <c r="VOJ43" s="50"/>
      <c r="VOK43" s="50"/>
      <c r="VOL43" s="50"/>
      <c r="VOM43" s="50"/>
      <c r="VON43" s="50"/>
      <c r="VOO43" s="50"/>
      <c r="VOP43" s="50"/>
      <c r="VOQ43" s="50"/>
      <c r="VOR43" s="50"/>
      <c r="VOS43" s="50"/>
      <c r="VOT43" s="50"/>
      <c r="VOU43" s="50"/>
      <c r="VOV43" s="50"/>
      <c r="VOW43" s="50"/>
      <c r="VOX43" s="50"/>
      <c r="VOY43" s="50"/>
      <c r="VOZ43" s="50"/>
      <c r="VPA43" s="50"/>
      <c r="VPB43" s="50"/>
      <c r="VPC43" s="50"/>
      <c r="VPD43" s="50"/>
      <c r="VPE43" s="50"/>
      <c r="VPF43" s="50"/>
      <c r="VPG43" s="50"/>
      <c r="VPH43" s="50"/>
      <c r="VPI43" s="50"/>
      <c r="VPJ43" s="50"/>
      <c r="VPK43" s="50"/>
      <c r="VPL43" s="50"/>
      <c r="VPM43" s="50"/>
      <c r="VPN43" s="50"/>
      <c r="VPO43" s="50"/>
      <c r="VPP43" s="50"/>
      <c r="VPQ43" s="50"/>
      <c r="VPR43" s="50"/>
      <c r="VPS43" s="50"/>
      <c r="VPT43" s="50"/>
      <c r="VPU43" s="50"/>
      <c r="VPV43" s="50"/>
      <c r="VPW43" s="50"/>
      <c r="VPX43" s="50"/>
      <c r="VPY43" s="50"/>
      <c r="VPZ43" s="50"/>
      <c r="VQA43" s="50"/>
      <c r="VQB43" s="50"/>
      <c r="VQC43" s="50"/>
      <c r="VQD43" s="50"/>
      <c r="VQE43" s="50"/>
      <c r="VQF43" s="50"/>
      <c r="VQG43" s="50"/>
      <c r="VQH43" s="50"/>
      <c r="VQI43" s="50"/>
      <c r="VQJ43" s="50"/>
      <c r="VQK43" s="50"/>
      <c r="VQL43" s="50"/>
      <c r="VQM43" s="50"/>
      <c r="VQN43" s="50"/>
      <c r="VQO43" s="50"/>
      <c r="VQP43" s="50"/>
      <c r="VQQ43" s="50"/>
      <c r="VQR43" s="50"/>
      <c r="VQS43" s="50"/>
      <c r="VQT43" s="50"/>
      <c r="VQU43" s="50"/>
      <c r="VQV43" s="50"/>
      <c r="VQW43" s="50"/>
      <c r="VQX43" s="50"/>
      <c r="VQY43" s="50"/>
      <c r="VQZ43" s="50"/>
      <c r="VRA43" s="50"/>
      <c r="VRB43" s="50"/>
      <c r="VRC43" s="50"/>
      <c r="VRD43" s="50"/>
      <c r="VRE43" s="50"/>
      <c r="VRF43" s="50"/>
      <c r="VRG43" s="50"/>
      <c r="VRH43" s="50"/>
      <c r="VRI43" s="50"/>
      <c r="VRJ43" s="50"/>
      <c r="VRK43" s="50"/>
      <c r="VRL43" s="50"/>
      <c r="VRM43" s="50"/>
      <c r="VRN43" s="50"/>
      <c r="VRO43" s="50"/>
      <c r="VRP43" s="50"/>
      <c r="VRQ43" s="50"/>
      <c r="VRR43" s="50"/>
      <c r="VRS43" s="50"/>
      <c r="VRT43" s="50"/>
      <c r="VRU43" s="50"/>
      <c r="VRV43" s="50"/>
      <c r="VRW43" s="50"/>
      <c r="VRX43" s="50"/>
      <c r="VRY43" s="50"/>
      <c r="VRZ43" s="50"/>
      <c r="VSA43" s="50"/>
      <c r="VSB43" s="50"/>
      <c r="VSC43" s="50"/>
      <c r="VSD43" s="50"/>
      <c r="VSE43" s="50"/>
      <c r="VSF43" s="50"/>
      <c r="VSG43" s="50"/>
      <c r="VSH43" s="50"/>
      <c r="VSI43" s="50"/>
      <c r="VSJ43" s="50"/>
      <c r="VSK43" s="50"/>
      <c r="VSL43" s="50"/>
      <c r="VSM43" s="50"/>
      <c r="VSN43" s="50"/>
      <c r="VSO43" s="50"/>
      <c r="VSP43" s="50"/>
      <c r="VSQ43" s="50"/>
      <c r="VSR43" s="50"/>
      <c r="VSS43" s="50"/>
      <c r="VST43" s="50"/>
      <c r="VSU43" s="50"/>
      <c r="VSV43" s="50"/>
      <c r="VSW43" s="50"/>
      <c r="VSX43" s="50"/>
      <c r="VSY43" s="50"/>
      <c r="VSZ43" s="50"/>
      <c r="VTA43" s="50"/>
      <c r="VTB43" s="50"/>
      <c r="VTC43" s="50"/>
      <c r="VTD43" s="50"/>
      <c r="VTE43" s="50"/>
      <c r="VTF43" s="50"/>
      <c r="VTG43" s="50"/>
      <c r="VTH43" s="50"/>
      <c r="VTI43" s="50"/>
      <c r="VTJ43" s="50"/>
      <c r="VTK43" s="50"/>
      <c r="VTL43" s="50"/>
      <c r="VTM43" s="50"/>
      <c r="VTN43" s="50"/>
      <c r="VTO43" s="50"/>
      <c r="VTP43" s="50"/>
      <c r="VTQ43" s="50"/>
      <c r="VTR43" s="50"/>
      <c r="VTS43" s="50"/>
      <c r="VTT43" s="50"/>
      <c r="VTU43" s="50"/>
      <c r="VTV43" s="50"/>
      <c r="VTW43" s="50"/>
      <c r="VTX43" s="50"/>
      <c r="VTY43" s="50"/>
      <c r="VTZ43" s="50"/>
      <c r="VUA43" s="50"/>
      <c r="VUB43" s="50"/>
      <c r="VUC43" s="50"/>
      <c r="VUD43" s="50"/>
      <c r="VUE43" s="50"/>
      <c r="VUF43" s="50"/>
      <c r="VUG43" s="50"/>
      <c r="VUH43" s="50"/>
      <c r="VUI43" s="50"/>
      <c r="VUJ43" s="50"/>
      <c r="VUK43" s="50"/>
      <c r="VUL43" s="50"/>
      <c r="VUM43" s="50"/>
      <c r="VUN43" s="50"/>
      <c r="VUO43" s="50"/>
      <c r="VUP43" s="50"/>
      <c r="VUQ43" s="50"/>
      <c r="VUR43" s="50"/>
      <c r="VUS43" s="50"/>
      <c r="VUT43" s="50"/>
      <c r="VUU43" s="50"/>
      <c r="VUV43" s="50"/>
      <c r="VUW43" s="50"/>
      <c r="VUX43" s="50"/>
      <c r="VUY43" s="50"/>
      <c r="VUZ43" s="50"/>
      <c r="VVA43" s="50"/>
      <c r="VVB43" s="50"/>
      <c r="VVC43" s="50"/>
      <c r="VVD43" s="50"/>
      <c r="VVE43" s="50"/>
      <c r="VVF43" s="50"/>
      <c r="VVG43" s="50"/>
      <c r="VVH43" s="50"/>
      <c r="VVI43" s="50"/>
      <c r="VVJ43" s="50"/>
      <c r="VVK43" s="50"/>
      <c r="VVL43" s="50"/>
      <c r="VVM43" s="50"/>
      <c r="VVN43" s="50"/>
      <c r="VVO43" s="50"/>
      <c r="VVP43" s="50"/>
      <c r="VVQ43" s="50"/>
      <c r="VVR43" s="50"/>
      <c r="VVS43" s="50"/>
      <c r="VVT43" s="50"/>
      <c r="VVU43" s="50"/>
      <c r="VVV43" s="50"/>
      <c r="VVW43" s="50"/>
      <c r="VVX43" s="50"/>
      <c r="VVY43" s="50"/>
      <c r="VVZ43" s="50"/>
      <c r="VWA43" s="50"/>
      <c r="VWB43" s="50"/>
      <c r="VWC43" s="50"/>
      <c r="VWD43" s="50"/>
      <c r="VWE43" s="50"/>
      <c r="VWF43" s="50"/>
      <c r="VWG43" s="50"/>
      <c r="VWH43" s="50"/>
      <c r="VWI43" s="50"/>
      <c r="VWJ43" s="50"/>
      <c r="VWK43" s="50"/>
      <c r="VWL43" s="50"/>
      <c r="VWM43" s="50"/>
      <c r="VWN43" s="50"/>
      <c r="VWO43" s="50"/>
      <c r="VWP43" s="50"/>
      <c r="VWQ43" s="50"/>
      <c r="VWR43" s="50"/>
      <c r="VWS43" s="50"/>
      <c r="VWT43" s="50"/>
      <c r="VWU43" s="50"/>
      <c r="VWV43" s="50"/>
      <c r="VWW43" s="50"/>
      <c r="VWX43" s="50"/>
      <c r="VWY43" s="50"/>
      <c r="VWZ43" s="50"/>
      <c r="VXA43" s="50"/>
      <c r="VXB43" s="50"/>
      <c r="VXC43" s="50"/>
      <c r="VXD43" s="50"/>
      <c r="VXE43" s="50"/>
      <c r="VXF43" s="50"/>
      <c r="VXG43" s="50"/>
      <c r="VXH43" s="50"/>
      <c r="VXI43" s="50"/>
      <c r="VXJ43" s="50"/>
      <c r="VXK43" s="50"/>
      <c r="VXL43" s="50"/>
      <c r="VXM43" s="50"/>
      <c r="VXN43" s="50"/>
      <c r="VXO43" s="50"/>
      <c r="VXP43" s="50"/>
      <c r="VXQ43" s="50"/>
      <c r="VXR43" s="50"/>
      <c r="VXS43" s="50"/>
      <c r="VXT43" s="50"/>
      <c r="VXU43" s="50"/>
      <c r="VXV43" s="50"/>
      <c r="VXW43" s="50"/>
      <c r="VXX43" s="50"/>
      <c r="VXY43" s="50"/>
      <c r="VXZ43" s="50"/>
      <c r="VYA43" s="50"/>
      <c r="VYB43" s="50"/>
      <c r="VYC43" s="50"/>
      <c r="VYD43" s="50"/>
      <c r="VYE43" s="50"/>
      <c r="VYF43" s="50"/>
      <c r="VYG43" s="50"/>
      <c r="VYH43" s="50"/>
      <c r="VYI43" s="50"/>
      <c r="VYJ43" s="50"/>
      <c r="VYK43" s="50"/>
      <c r="VYL43" s="50"/>
      <c r="VYM43" s="50"/>
      <c r="VYN43" s="50"/>
      <c r="VYO43" s="50"/>
      <c r="VYP43" s="50"/>
      <c r="VYQ43" s="50"/>
      <c r="VYR43" s="50"/>
      <c r="VYS43" s="50"/>
      <c r="VYT43" s="50"/>
      <c r="VYU43" s="50"/>
      <c r="VYV43" s="50"/>
      <c r="VYW43" s="50"/>
      <c r="VYX43" s="50"/>
      <c r="VYY43" s="50"/>
      <c r="VYZ43" s="50"/>
      <c r="VZA43" s="50"/>
      <c r="VZB43" s="50"/>
      <c r="VZC43" s="50"/>
      <c r="VZD43" s="50"/>
      <c r="VZE43" s="50"/>
      <c r="VZF43" s="50"/>
      <c r="VZG43" s="50"/>
      <c r="VZH43" s="50"/>
      <c r="VZI43" s="50"/>
      <c r="VZJ43" s="50"/>
      <c r="VZK43" s="50"/>
      <c r="VZL43" s="50"/>
      <c r="VZM43" s="50"/>
      <c r="VZN43" s="50"/>
      <c r="VZO43" s="50"/>
      <c r="VZP43" s="50"/>
      <c r="VZQ43" s="50"/>
      <c r="VZR43" s="50"/>
      <c r="VZS43" s="50"/>
      <c r="VZT43" s="50"/>
      <c r="VZU43" s="50"/>
      <c r="VZV43" s="50"/>
      <c r="VZW43" s="50"/>
      <c r="VZX43" s="50"/>
      <c r="VZY43" s="50"/>
      <c r="VZZ43" s="50"/>
      <c r="WAA43" s="50"/>
      <c r="WAB43" s="50"/>
      <c r="WAC43" s="50"/>
      <c r="WAD43" s="50"/>
      <c r="WAE43" s="50"/>
      <c r="WAF43" s="50"/>
      <c r="WAG43" s="50"/>
      <c r="WAH43" s="50"/>
      <c r="WAI43" s="50"/>
      <c r="WAJ43" s="50"/>
      <c r="WAK43" s="50"/>
      <c r="WAL43" s="50"/>
      <c r="WAM43" s="50"/>
      <c r="WAN43" s="50"/>
      <c r="WAO43" s="50"/>
      <c r="WAP43" s="50"/>
      <c r="WAQ43" s="50"/>
      <c r="WAR43" s="50"/>
      <c r="WAS43" s="50"/>
      <c r="WAT43" s="50"/>
      <c r="WAU43" s="50"/>
      <c r="WAV43" s="50"/>
      <c r="WAW43" s="50"/>
      <c r="WAX43" s="50"/>
      <c r="WAY43" s="50"/>
      <c r="WAZ43" s="50"/>
      <c r="WBA43" s="50"/>
      <c r="WBB43" s="50"/>
      <c r="WBC43" s="50"/>
      <c r="WBD43" s="50"/>
      <c r="WBE43" s="50"/>
      <c r="WBF43" s="50"/>
      <c r="WBG43" s="50"/>
      <c r="WBH43" s="50"/>
      <c r="WBI43" s="50"/>
      <c r="WBJ43" s="50"/>
      <c r="WBK43" s="50"/>
      <c r="WBL43" s="50"/>
      <c r="WBM43" s="50"/>
      <c r="WBN43" s="50"/>
      <c r="WBO43" s="50"/>
      <c r="WBP43" s="50"/>
      <c r="WBQ43" s="50"/>
      <c r="WBR43" s="50"/>
      <c r="WBS43" s="50"/>
      <c r="WBT43" s="50"/>
      <c r="WBU43" s="50"/>
      <c r="WBV43" s="50"/>
      <c r="WBW43" s="50"/>
      <c r="WBX43" s="50"/>
      <c r="WBY43" s="50"/>
      <c r="WBZ43" s="50"/>
      <c r="WCA43" s="50"/>
      <c r="WCB43" s="50"/>
      <c r="WCC43" s="50"/>
      <c r="WCD43" s="50"/>
      <c r="WCE43" s="50"/>
      <c r="WCF43" s="50"/>
      <c r="WCG43" s="50"/>
      <c r="WCH43" s="50"/>
      <c r="WCI43" s="50"/>
      <c r="WCJ43" s="50"/>
      <c r="WCK43" s="50"/>
      <c r="WCL43" s="50"/>
      <c r="WCM43" s="50"/>
      <c r="WCN43" s="50"/>
      <c r="WCO43" s="50"/>
      <c r="WCP43" s="50"/>
      <c r="WCQ43" s="50"/>
      <c r="WCR43" s="50"/>
      <c r="WCS43" s="50"/>
      <c r="WCT43" s="50"/>
      <c r="WCU43" s="50"/>
      <c r="WCV43" s="50"/>
      <c r="WCW43" s="50"/>
      <c r="WCX43" s="50"/>
      <c r="WCY43" s="50"/>
      <c r="WCZ43" s="50"/>
      <c r="WDA43" s="50"/>
      <c r="WDB43" s="50"/>
      <c r="WDC43" s="50"/>
      <c r="WDD43" s="50"/>
      <c r="WDE43" s="50"/>
      <c r="WDF43" s="50"/>
      <c r="WDG43" s="50"/>
      <c r="WDH43" s="50"/>
      <c r="WDI43" s="50"/>
      <c r="WDJ43" s="50"/>
      <c r="WDK43" s="50"/>
      <c r="WDL43" s="50"/>
      <c r="WDM43" s="50"/>
      <c r="WDN43" s="50"/>
      <c r="WDO43" s="50"/>
      <c r="WDP43" s="50"/>
      <c r="WDQ43" s="50"/>
      <c r="WDR43" s="50"/>
      <c r="WDS43" s="50"/>
      <c r="WDT43" s="50"/>
      <c r="WDU43" s="50"/>
      <c r="WDV43" s="50"/>
      <c r="WDW43" s="50"/>
      <c r="WDX43" s="50"/>
      <c r="WDY43" s="50"/>
      <c r="WDZ43" s="50"/>
      <c r="WEA43" s="50"/>
      <c r="WEB43" s="50"/>
      <c r="WEC43" s="50"/>
      <c r="WED43" s="50"/>
      <c r="WEE43" s="50"/>
      <c r="WEF43" s="50"/>
      <c r="WEG43" s="50"/>
      <c r="WEH43" s="50"/>
      <c r="WEI43" s="50"/>
      <c r="WEJ43" s="50"/>
      <c r="WEK43" s="50"/>
      <c r="WEL43" s="50"/>
      <c r="WEM43" s="50"/>
      <c r="WEN43" s="50"/>
      <c r="WEO43" s="50"/>
      <c r="WEP43" s="50"/>
      <c r="WEQ43" s="50"/>
      <c r="WER43" s="50"/>
      <c r="WES43" s="50"/>
      <c r="WET43" s="50"/>
      <c r="WEU43" s="50"/>
      <c r="WEV43" s="50"/>
      <c r="WEW43" s="50"/>
      <c r="WEX43" s="50"/>
      <c r="WEY43" s="50"/>
      <c r="WEZ43" s="50"/>
      <c r="WFA43" s="50"/>
      <c r="WFB43" s="50"/>
      <c r="WFC43" s="50"/>
      <c r="WFD43" s="50"/>
      <c r="WFE43" s="50"/>
      <c r="WFF43" s="50"/>
      <c r="WFG43" s="50"/>
      <c r="WFH43" s="50"/>
      <c r="WFI43" s="50"/>
      <c r="WFJ43" s="50"/>
      <c r="WFK43" s="50"/>
      <c r="WFL43" s="50"/>
      <c r="WFM43" s="50"/>
      <c r="WFN43" s="50"/>
      <c r="WFO43" s="50"/>
      <c r="WFP43" s="50"/>
      <c r="WFQ43" s="50"/>
      <c r="WFR43" s="50"/>
      <c r="WFS43" s="50"/>
      <c r="WFT43" s="50"/>
      <c r="WFU43" s="50"/>
      <c r="WFV43" s="50"/>
      <c r="WFW43" s="50"/>
      <c r="WFX43" s="50"/>
      <c r="WFY43" s="50"/>
      <c r="WFZ43" s="50"/>
      <c r="WGA43" s="50"/>
      <c r="WGB43" s="50"/>
      <c r="WGC43" s="50"/>
      <c r="WGD43" s="50"/>
      <c r="WGE43" s="50"/>
      <c r="WGF43" s="50"/>
      <c r="WGG43" s="50"/>
      <c r="WGH43" s="50"/>
      <c r="WGI43" s="50"/>
      <c r="WGJ43" s="50"/>
      <c r="WGK43" s="50"/>
      <c r="WGL43" s="50"/>
      <c r="WGM43" s="50"/>
      <c r="WGN43" s="50"/>
      <c r="WGO43" s="50"/>
      <c r="WGP43" s="50"/>
      <c r="WGQ43" s="50"/>
      <c r="WGR43" s="50"/>
      <c r="WGS43" s="50"/>
      <c r="WGT43" s="50"/>
      <c r="WGU43" s="50"/>
      <c r="WGV43" s="50"/>
      <c r="WGW43" s="50"/>
      <c r="WGX43" s="50"/>
      <c r="WGY43" s="50"/>
      <c r="WGZ43" s="50"/>
      <c r="WHA43" s="50"/>
      <c r="WHB43" s="50"/>
      <c r="WHC43" s="50"/>
      <c r="WHD43" s="50"/>
      <c r="WHE43" s="50"/>
      <c r="WHF43" s="50"/>
      <c r="WHG43" s="50"/>
      <c r="WHH43" s="50"/>
      <c r="WHI43" s="50"/>
      <c r="WHJ43" s="50"/>
      <c r="WHK43" s="50"/>
      <c r="WHL43" s="50"/>
      <c r="WHM43" s="50"/>
      <c r="WHN43" s="50"/>
      <c r="WHO43" s="50"/>
      <c r="WHP43" s="50"/>
      <c r="WHQ43" s="50"/>
      <c r="WHR43" s="50"/>
      <c r="WHS43" s="50"/>
      <c r="WHT43" s="50"/>
      <c r="WHU43" s="50"/>
      <c r="WHV43" s="50"/>
      <c r="WHW43" s="50"/>
      <c r="WHX43" s="50"/>
      <c r="WHY43" s="50"/>
      <c r="WHZ43" s="50"/>
      <c r="WIA43" s="50"/>
      <c r="WIB43" s="50"/>
      <c r="WIC43" s="50"/>
      <c r="WID43" s="50"/>
      <c r="WIE43" s="50"/>
      <c r="WIF43" s="50"/>
      <c r="WIG43" s="50"/>
      <c r="WIH43" s="50"/>
      <c r="WII43" s="50"/>
      <c r="WIJ43" s="50"/>
      <c r="WIK43" s="50"/>
      <c r="WIL43" s="50"/>
      <c r="WIM43" s="50"/>
      <c r="WIN43" s="50"/>
      <c r="WIO43" s="50"/>
      <c r="WIP43" s="50"/>
      <c r="WIQ43" s="50"/>
      <c r="WIR43" s="50"/>
      <c r="WIS43" s="50"/>
      <c r="WIT43" s="50"/>
      <c r="WIU43" s="50"/>
      <c r="WIV43" s="50"/>
      <c r="WIW43" s="50"/>
      <c r="WIX43" s="50"/>
      <c r="WIY43" s="50"/>
      <c r="WIZ43" s="50"/>
      <c r="WJA43" s="50"/>
      <c r="WJB43" s="50"/>
      <c r="WJC43" s="50"/>
      <c r="WJD43" s="50"/>
      <c r="WJE43" s="50"/>
      <c r="WJF43" s="50"/>
      <c r="WJG43" s="50"/>
      <c r="WJH43" s="50"/>
      <c r="WJI43" s="50"/>
      <c r="WJJ43" s="50"/>
      <c r="WJK43" s="50"/>
      <c r="WJL43" s="50"/>
      <c r="WJM43" s="50"/>
      <c r="WJN43" s="50"/>
      <c r="WJO43" s="50"/>
      <c r="WJP43" s="50"/>
      <c r="WJQ43" s="50"/>
      <c r="WJR43" s="50"/>
      <c r="WJS43" s="50"/>
      <c r="WJT43" s="50"/>
      <c r="WJU43" s="50"/>
      <c r="WJV43" s="50"/>
      <c r="WJW43" s="50"/>
      <c r="WJX43" s="50"/>
      <c r="WJY43" s="50"/>
      <c r="WJZ43" s="50"/>
      <c r="WKA43" s="50"/>
      <c r="WKB43" s="50"/>
      <c r="WKC43" s="50"/>
      <c r="WKD43" s="50"/>
      <c r="WKE43" s="50"/>
      <c r="WKF43" s="50"/>
      <c r="WKG43" s="50"/>
      <c r="WKH43" s="50"/>
      <c r="WKI43" s="50"/>
      <c r="WKJ43" s="50"/>
      <c r="WKK43" s="50"/>
      <c r="WKL43" s="50"/>
      <c r="WKM43" s="50"/>
      <c r="WKN43" s="50"/>
      <c r="WKO43" s="50"/>
      <c r="WKP43" s="50"/>
      <c r="WKQ43" s="50"/>
      <c r="WKR43" s="50"/>
      <c r="WKS43" s="50"/>
      <c r="WKT43" s="50"/>
      <c r="WKU43" s="50"/>
      <c r="WKV43" s="50"/>
      <c r="WKW43" s="50"/>
      <c r="WKX43" s="50"/>
      <c r="WKY43" s="50"/>
      <c r="WKZ43" s="50"/>
      <c r="WLA43" s="50"/>
      <c r="WLB43" s="50"/>
      <c r="WLC43" s="50"/>
      <c r="WLD43" s="50"/>
      <c r="WLE43" s="50"/>
      <c r="WLF43" s="50"/>
      <c r="WLG43" s="50"/>
      <c r="WLH43" s="50"/>
      <c r="WLI43" s="50"/>
      <c r="WLJ43" s="50"/>
      <c r="WLK43" s="50"/>
      <c r="WLL43" s="50"/>
      <c r="WLM43" s="50"/>
      <c r="WLN43" s="50"/>
      <c r="WLO43" s="50"/>
      <c r="WLP43" s="50"/>
      <c r="WLQ43" s="50"/>
      <c r="WLR43" s="50"/>
      <c r="WLS43" s="50"/>
      <c r="WLT43" s="50"/>
      <c r="WLU43" s="50"/>
      <c r="WLV43" s="50"/>
      <c r="WLW43" s="50"/>
      <c r="WLX43" s="50"/>
      <c r="WLY43" s="50"/>
      <c r="WLZ43" s="50"/>
      <c r="WMA43" s="50"/>
      <c r="WMB43" s="50"/>
      <c r="WMC43" s="50"/>
      <c r="WMD43" s="50"/>
      <c r="WME43" s="50"/>
      <c r="WMF43" s="50"/>
      <c r="WMG43" s="50"/>
      <c r="WMH43" s="50"/>
      <c r="WMI43" s="50"/>
      <c r="WMJ43" s="50"/>
      <c r="WMK43" s="50"/>
      <c r="WML43" s="50"/>
      <c r="WMM43" s="50"/>
      <c r="WMN43" s="50"/>
      <c r="WMO43" s="50"/>
      <c r="WMP43" s="50"/>
      <c r="WMQ43" s="50"/>
      <c r="WMR43" s="50"/>
      <c r="WMS43" s="50"/>
      <c r="WMT43" s="50"/>
      <c r="WMU43" s="50"/>
      <c r="WMV43" s="50"/>
      <c r="WMW43" s="50"/>
      <c r="WMX43" s="50"/>
      <c r="WMY43" s="50"/>
      <c r="WMZ43" s="50"/>
      <c r="WNA43" s="50"/>
      <c r="WNB43" s="50"/>
      <c r="WNC43" s="50"/>
      <c r="WND43" s="50"/>
      <c r="WNE43" s="50"/>
      <c r="WNF43" s="50"/>
      <c r="WNG43" s="50"/>
      <c r="WNH43" s="50"/>
      <c r="WNI43" s="50"/>
      <c r="WNJ43" s="50"/>
      <c r="WNK43" s="50"/>
      <c r="WNL43" s="50"/>
      <c r="WNM43" s="50"/>
      <c r="WNN43" s="50"/>
      <c r="WNO43" s="50"/>
      <c r="WNP43" s="50"/>
      <c r="WNQ43" s="50"/>
      <c r="WNR43" s="50"/>
      <c r="WNS43" s="50"/>
      <c r="WNT43" s="50"/>
      <c r="WNU43" s="50"/>
      <c r="WNV43" s="50"/>
      <c r="WNW43" s="50"/>
      <c r="WNX43" s="50"/>
      <c r="WNY43" s="50"/>
      <c r="WNZ43" s="50"/>
      <c r="WOA43" s="50"/>
      <c r="WOB43" s="50"/>
      <c r="WOC43" s="50"/>
      <c r="WOD43" s="50"/>
      <c r="WOE43" s="50"/>
      <c r="WOF43" s="50"/>
      <c r="WOG43" s="50"/>
      <c r="WOH43" s="50"/>
      <c r="WOI43" s="50"/>
      <c r="WOJ43" s="50"/>
      <c r="WOK43" s="50"/>
      <c r="WOL43" s="50"/>
      <c r="WOM43" s="50"/>
      <c r="WON43" s="50"/>
      <c r="WOO43" s="50"/>
      <c r="WOP43" s="50"/>
      <c r="WOQ43" s="50"/>
      <c r="WOR43" s="50"/>
      <c r="WOS43" s="50"/>
      <c r="WOT43" s="50"/>
      <c r="WOU43" s="50"/>
      <c r="WOV43" s="50"/>
      <c r="WOW43" s="50"/>
      <c r="WOX43" s="50"/>
      <c r="WOY43" s="50"/>
      <c r="WOZ43" s="50"/>
      <c r="WPA43" s="50"/>
      <c r="WPB43" s="50"/>
      <c r="WPC43" s="50"/>
      <c r="WPD43" s="50"/>
      <c r="WPE43" s="50"/>
      <c r="WPF43" s="50"/>
      <c r="WPG43" s="50"/>
      <c r="WPH43" s="50"/>
      <c r="WPI43" s="50"/>
      <c r="WPJ43" s="50"/>
      <c r="WPK43" s="50"/>
      <c r="WPL43" s="50"/>
      <c r="WPM43" s="50"/>
      <c r="WPN43" s="50"/>
      <c r="WPO43" s="50"/>
      <c r="WPP43" s="50"/>
      <c r="WPQ43" s="50"/>
      <c r="WPR43" s="50"/>
      <c r="WPS43" s="50"/>
      <c r="WPT43" s="50"/>
      <c r="WPU43" s="50"/>
      <c r="WPV43" s="50"/>
      <c r="WPW43" s="50"/>
      <c r="WPX43" s="50"/>
      <c r="WPY43" s="50"/>
      <c r="WPZ43" s="50"/>
      <c r="WQA43" s="50"/>
      <c r="WQB43" s="50"/>
      <c r="WQC43" s="50"/>
      <c r="WQD43" s="50"/>
      <c r="WQE43" s="50"/>
      <c r="WQF43" s="50"/>
      <c r="WQG43" s="50"/>
      <c r="WQH43" s="50"/>
      <c r="WQI43" s="50"/>
      <c r="WQJ43" s="50"/>
      <c r="WQK43" s="50"/>
      <c r="WQL43" s="50"/>
      <c r="WQM43" s="50"/>
      <c r="WQN43" s="50"/>
      <c r="WQO43" s="50"/>
      <c r="WQP43" s="50"/>
      <c r="WQQ43" s="50"/>
      <c r="WQR43" s="50"/>
      <c r="WQS43" s="50"/>
      <c r="WQT43" s="50"/>
      <c r="WQU43" s="50"/>
      <c r="WQV43" s="50"/>
      <c r="WQW43" s="50"/>
      <c r="WQX43" s="50"/>
      <c r="WQY43" s="50"/>
      <c r="WQZ43" s="50"/>
      <c r="WRA43" s="50"/>
      <c r="WRB43" s="50"/>
      <c r="WRC43" s="50"/>
      <c r="WRD43" s="50"/>
      <c r="WRE43" s="50"/>
      <c r="WRF43" s="50"/>
      <c r="WRG43" s="50"/>
      <c r="WRH43" s="50"/>
      <c r="WRI43" s="50"/>
      <c r="WRJ43" s="50"/>
      <c r="WRK43" s="50"/>
      <c r="WRL43" s="50"/>
      <c r="WRM43" s="50"/>
      <c r="WRN43" s="50"/>
      <c r="WRO43" s="50"/>
      <c r="WRP43" s="50"/>
      <c r="WRQ43" s="50"/>
      <c r="WRR43" s="50"/>
      <c r="WRS43" s="50"/>
      <c r="WRT43" s="50"/>
      <c r="WRU43" s="50"/>
      <c r="WRV43" s="50"/>
      <c r="WRW43" s="50"/>
      <c r="WRX43" s="50"/>
      <c r="WRY43" s="50"/>
      <c r="WRZ43" s="50"/>
      <c r="WSA43" s="50"/>
      <c r="WSB43" s="50"/>
      <c r="WSC43" s="50"/>
      <c r="WSD43" s="50"/>
      <c r="WSE43" s="50"/>
      <c r="WSF43" s="50"/>
      <c r="WSG43" s="50"/>
      <c r="WSH43" s="50"/>
      <c r="WSI43" s="50"/>
      <c r="WSJ43" s="50"/>
      <c r="WSK43" s="50"/>
      <c r="WSL43" s="50"/>
      <c r="WSM43" s="50"/>
      <c r="WSN43" s="50"/>
      <c r="WSO43" s="50"/>
      <c r="WSP43" s="50"/>
      <c r="WSQ43" s="50"/>
      <c r="WSR43" s="50"/>
      <c r="WSS43" s="50"/>
      <c r="WST43" s="50"/>
      <c r="WSU43" s="50"/>
      <c r="WSV43" s="50"/>
      <c r="WSW43" s="50"/>
      <c r="WSX43" s="50"/>
      <c r="WSY43" s="50"/>
      <c r="WSZ43" s="50"/>
      <c r="WTA43" s="50"/>
      <c r="WTB43" s="50"/>
      <c r="WTC43" s="50"/>
      <c r="WTD43" s="50"/>
      <c r="WTE43" s="50"/>
      <c r="WTF43" s="50"/>
      <c r="WTG43" s="50"/>
      <c r="WTH43" s="50"/>
      <c r="WTI43" s="50"/>
      <c r="WTJ43" s="50"/>
      <c r="WTK43" s="50"/>
      <c r="WTL43" s="50"/>
      <c r="WTM43" s="50"/>
      <c r="WTN43" s="50"/>
      <c r="WTO43" s="50"/>
      <c r="WTP43" s="50"/>
      <c r="WTQ43" s="50"/>
      <c r="WTR43" s="50"/>
      <c r="WTS43" s="50"/>
      <c r="WTT43" s="50"/>
      <c r="WTU43" s="50"/>
      <c r="WTV43" s="50"/>
      <c r="WTW43" s="50"/>
      <c r="WTX43" s="50"/>
      <c r="WTY43" s="50"/>
      <c r="WTZ43" s="50"/>
      <c r="WUA43" s="50"/>
      <c r="WUB43" s="50"/>
      <c r="WUC43" s="50"/>
      <c r="WUD43" s="50"/>
      <c r="WUE43" s="50"/>
      <c r="WUF43" s="50"/>
      <c r="WUG43" s="50"/>
      <c r="WUH43" s="50"/>
      <c r="WUI43" s="50"/>
      <c r="WUJ43" s="50"/>
      <c r="WUK43" s="50"/>
      <c r="WUL43" s="50"/>
      <c r="WUM43" s="50"/>
      <c r="WUN43" s="50"/>
      <c r="WUO43" s="50"/>
      <c r="WUP43" s="50"/>
      <c r="WUQ43" s="50"/>
      <c r="WUR43" s="50"/>
      <c r="WUS43" s="50"/>
      <c r="WUT43" s="50"/>
      <c r="WUU43" s="50"/>
      <c r="WUV43" s="50"/>
      <c r="WUW43" s="50"/>
      <c r="WUX43" s="50"/>
      <c r="WUY43" s="50"/>
      <c r="WUZ43" s="50"/>
      <c r="WVA43" s="50"/>
      <c r="WVB43" s="50"/>
      <c r="WVC43" s="50"/>
      <c r="WVD43" s="50"/>
      <c r="WVE43" s="50"/>
      <c r="WVF43" s="50"/>
      <c r="WVG43" s="50"/>
      <c r="WVH43" s="50"/>
      <c r="WVI43" s="50"/>
      <c r="WVJ43" s="50"/>
      <c r="WVK43" s="50"/>
      <c r="WVL43" s="50"/>
      <c r="WVM43" s="50"/>
      <c r="WVN43" s="50"/>
      <c r="WVO43" s="50"/>
      <c r="WVP43" s="50"/>
      <c r="WVQ43" s="50"/>
      <c r="WVR43" s="50"/>
      <c r="WVS43" s="50"/>
      <c r="WVT43" s="50"/>
      <c r="WVU43" s="50"/>
      <c r="WVV43" s="50"/>
      <c r="WVW43" s="50"/>
      <c r="WVX43" s="50"/>
      <c r="WVY43" s="50"/>
      <c r="WVZ43" s="50"/>
      <c r="WWA43" s="50"/>
      <c r="WWB43" s="50"/>
      <c r="WWC43" s="50"/>
      <c r="WWD43" s="50"/>
      <c r="WWE43" s="50"/>
      <c r="WWF43" s="50"/>
      <c r="WWG43" s="50"/>
      <c r="WWH43" s="50"/>
      <c r="WWI43" s="50"/>
      <c r="WWJ43" s="50"/>
      <c r="WWK43" s="50"/>
      <c r="WWL43" s="50"/>
      <c r="WWM43" s="50"/>
      <c r="WWN43" s="50"/>
      <c r="WWO43" s="50"/>
      <c r="WWP43" s="50"/>
      <c r="WWQ43" s="50"/>
      <c r="WWR43" s="50"/>
      <c r="WWS43" s="50"/>
      <c r="WWT43" s="50"/>
      <c r="WWU43" s="50"/>
      <c r="WWV43" s="50"/>
      <c r="WWW43" s="50"/>
      <c r="WWX43" s="50"/>
      <c r="WWY43" s="50"/>
      <c r="WWZ43" s="50"/>
      <c r="WXA43" s="50"/>
      <c r="WXB43" s="50"/>
      <c r="WXC43" s="50"/>
      <c r="WXD43" s="50"/>
      <c r="WXE43" s="50"/>
      <c r="WXF43" s="50"/>
      <c r="WXG43" s="50"/>
      <c r="WXH43" s="50"/>
      <c r="WXI43" s="50"/>
      <c r="WXJ43" s="50"/>
      <c r="WXK43" s="50"/>
      <c r="WXL43" s="50"/>
      <c r="WXM43" s="50"/>
      <c r="WXN43" s="50"/>
      <c r="WXO43" s="50"/>
      <c r="WXP43" s="50"/>
      <c r="WXQ43" s="50"/>
      <c r="WXR43" s="50"/>
      <c r="WXS43" s="50"/>
      <c r="WXT43" s="50"/>
      <c r="WXU43" s="50"/>
      <c r="WXV43" s="50"/>
      <c r="WXW43" s="50"/>
      <c r="WXX43" s="50"/>
      <c r="WXY43" s="50"/>
      <c r="WXZ43" s="50"/>
      <c r="WYA43" s="50"/>
      <c r="WYB43" s="50"/>
      <c r="WYC43" s="50"/>
      <c r="WYD43" s="50"/>
      <c r="WYE43" s="50"/>
      <c r="WYF43" s="50"/>
      <c r="WYG43" s="50"/>
      <c r="WYH43" s="50"/>
      <c r="WYI43" s="50"/>
      <c r="WYJ43" s="50"/>
      <c r="WYK43" s="50"/>
      <c r="WYL43" s="50"/>
      <c r="WYM43" s="50"/>
      <c r="WYN43" s="50"/>
      <c r="WYO43" s="50"/>
      <c r="WYP43" s="50"/>
      <c r="WYQ43" s="50"/>
      <c r="WYR43" s="50"/>
      <c r="WYS43" s="50"/>
      <c r="WYT43" s="50"/>
      <c r="WYU43" s="50"/>
      <c r="WYV43" s="50"/>
      <c r="WYW43" s="50"/>
      <c r="WYX43" s="50"/>
      <c r="WYY43" s="50"/>
      <c r="WYZ43" s="50"/>
      <c r="WZA43" s="50"/>
      <c r="WZB43" s="50"/>
      <c r="WZC43" s="50"/>
      <c r="WZD43" s="50"/>
      <c r="WZE43" s="50"/>
      <c r="WZF43" s="50"/>
      <c r="WZG43" s="50"/>
      <c r="WZH43" s="50"/>
      <c r="WZI43" s="50"/>
      <c r="WZJ43" s="50"/>
      <c r="WZK43" s="50"/>
      <c r="WZL43" s="50"/>
      <c r="WZM43" s="50"/>
      <c r="WZN43" s="50"/>
      <c r="WZO43" s="50"/>
      <c r="WZP43" s="50"/>
      <c r="WZQ43" s="50"/>
      <c r="WZR43" s="50"/>
      <c r="WZS43" s="50"/>
      <c r="WZT43" s="50"/>
      <c r="WZU43" s="50"/>
      <c r="WZV43" s="50"/>
      <c r="WZW43" s="50"/>
      <c r="WZX43" s="50"/>
      <c r="WZY43" s="50"/>
      <c r="WZZ43" s="50"/>
      <c r="XAA43" s="50"/>
      <c r="XAB43" s="50"/>
      <c r="XAC43" s="50"/>
      <c r="XAD43" s="50"/>
      <c r="XAE43" s="50"/>
      <c r="XAF43" s="50"/>
      <c r="XAG43" s="50"/>
      <c r="XAH43" s="50"/>
      <c r="XAI43" s="50"/>
      <c r="XAJ43" s="50"/>
      <c r="XAK43" s="50"/>
      <c r="XAL43" s="50"/>
      <c r="XAM43" s="50"/>
      <c r="XAN43" s="50"/>
      <c r="XAO43" s="50"/>
      <c r="XAP43" s="50"/>
      <c r="XAQ43" s="50"/>
      <c r="XAR43" s="50"/>
      <c r="XAS43" s="50"/>
      <c r="XAT43" s="50"/>
      <c r="XAU43" s="50"/>
      <c r="XAV43" s="50"/>
      <c r="XAW43" s="50"/>
      <c r="XAX43" s="50"/>
      <c r="XAY43" s="50"/>
      <c r="XAZ43" s="50"/>
      <c r="XBA43" s="50"/>
      <c r="XBB43" s="50"/>
      <c r="XBC43" s="50"/>
      <c r="XBD43" s="50"/>
      <c r="XBE43" s="50"/>
      <c r="XBF43" s="50"/>
      <c r="XBG43" s="50"/>
      <c r="XBH43" s="50"/>
      <c r="XBI43" s="50"/>
      <c r="XBJ43" s="50"/>
      <c r="XBK43" s="50"/>
      <c r="XBL43" s="50"/>
      <c r="XBM43" s="50"/>
      <c r="XBN43" s="50"/>
      <c r="XBO43" s="50"/>
      <c r="XBP43" s="50"/>
      <c r="XBQ43" s="50"/>
      <c r="XBR43" s="50"/>
      <c r="XBS43" s="50"/>
      <c r="XBT43" s="50"/>
      <c r="XBU43" s="50"/>
      <c r="XBV43" s="50"/>
      <c r="XBW43" s="50"/>
      <c r="XBX43" s="50"/>
      <c r="XBY43" s="50"/>
      <c r="XBZ43" s="50"/>
      <c r="XCA43" s="50"/>
      <c r="XCB43" s="50"/>
      <c r="XCC43" s="50"/>
      <c r="XCD43" s="50"/>
      <c r="XCE43" s="50"/>
      <c r="XCF43" s="50"/>
      <c r="XCG43" s="50"/>
      <c r="XCH43" s="50"/>
      <c r="XCI43" s="50"/>
      <c r="XCJ43" s="50"/>
      <c r="XCK43" s="50"/>
      <c r="XCL43" s="50"/>
      <c r="XCM43" s="50"/>
      <c r="XCN43" s="50"/>
      <c r="XCO43" s="50"/>
      <c r="XCP43" s="50"/>
      <c r="XCQ43" s="50"/>
      <c r="XCR43" s="50"/>
      <c r="XCS43" s="50"/>
      <c r="XCT43" s="50"/>
      <c r="XCU43" s="50"/>
      <c r="XCV43" s="50"/>
      <c r="XCW43" s="50"/>
      <c r="XCX43" s="50"/>
      <c r="XCY43" s="50"/>
      <c r="XCZ43" s="50"/>
      <c r="XDA43" s="50"/>
      <c r="XDB43" s="50"/>
      <c r="XDC43" s="50"/>
      <c r="XDD43" s="50"/>
      <c r="XDE43" s="50"/>
      <c r="XDF43" s="50"/>
      <c r="XDG43" s="50"/>
      <c r="XDH43" s="50"/>
      <c r="XDI43" s="50"/>
      <c r="XDJ43" s="50"/>
      <c r="XDK43" s="50"/>
      <c r="XDL43" s="50"/>
      <c r="XDM43" s="50"/>
      <c r="XDN43" s="50"/>
      <c r="XDO43" s="50"/>
      <c r="XDP43" s="50"/>
      <c r="XDQ43" s="50"/>
      <c r="XDR43" s="50"/>
      <c r="XDS43" s="50"/>
      <c r="XDT43" s="50"/>
      <c r="XDU43" s="50"/>
      <c r="XDV43" s="50"/>
      <c r="XDW43" s="50"/>
      <c r="XDX43" s="50"/>
      <c r="XDY43" s="50"/>
      <c r="XDZ43" s="50"/>
      <c r="XEA43" s="50"/>
      <c r="XEB43" s="50"/>
      <c r="XEC43" s="50"/>
      <c r="XED43" s="50"/>
      <c r="XEE43" s="50"/>
      <c r="XEF43" s="50"/>
      <c r="XEG43" s="50"/>
      <c r="XEH43" s="50"/>
      <c r="XEI43" s="50"/>
      <c r="XEJ43" s="50"/>
      <c r="XEK43" s="50"/>
      <c r="XEL43" s="50"/>
      <c r="XEM43" s="50"/>
      <c r="XEN43" s="50"/>
      <c r="XEO43" s="50"/>
      <c r="XEP43" s="50"/>
      <c r="XEQ43" s="50"/>
      <c r="XER43" s="50"/>
      <c r="XES43" s="50"/>
      <c r="XET43" s="50"/>
      <c r="XEU43" s="50"/>
      <c r="XEV43" s="50"/>
      <c r="XEW43" s="50"/>
      <c r="XEX43" s="50"/>
      <c r="XEY43" s="50"/>
      <c r="XEZ43" s="50"/>
      <c r="XFA43" s="50"/>
      <c r="XFB43" s="50"/>
      <c r="XFC43" s="50"/>
      <c r="XFD43" s="50"/>
    </row>
    <row r="44" spans="1:16384" ht="23.25" customHeight="1" x14ac:dyDescent="0.2">
      <c r="A44" s="50"/>
      <c r="B44" s="90"/>
      <c r="C44" s="90"/>
      <c r="D44" s="90"/>
      <c r="E44" s="90"/>
      <c r="F44" s="90"/>
      <c r="G44" s="90"/>
      <c r="H44" s="90"/>
      <c r="I44" s="91"/>
      <c r="J44" s="90"/>
      <c r="K44" s="387" t="str">
        <f ca="1">IF(K54&lt;0,"Er wordt teveel betaald verlof gegeven. Pas verlofuren of periode aan","")</f>
        <v/>
      </c>
      <c r="L44" s="388"/>
      <c r="M44" s="388"/>
      <c r="N44" s="388"/>
      <c r="O44" s="388"/>
      <c r="P44" s="388"/>
      <c r="Q44" s="26"/>
      <c r="R44" s="26"/>
      <c r="S44" s="423" t="str">
        <f ca="1">IF(B54&lt;0,"Er wordt totaal teveel verlof gegeven. Pas verlofuren of periode aan","")</f>
        <v/>
      </c>
      <c r="T44" s="423"/>
      <c r="U44" s="424"/>
      <c r="V44" s="424"/>
      <c r="W44" s="424"/>
      <c r="X44" s="424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  <c r="IW44" s="50"/>
      <c r="IX44" s="50"/>
      <c r="IY44" s="50"/>
      <c r="IZ44" s="50"/>
      <c r="JA44" s="50"/>
      <c r="JB44" s="50"/>
      <c r="JC44" s="50"/>
      <c r="JD44" s="50"/>
      <c r="JE44" s="50"/>
      <c r="JF44" s="50"/>
      <c r="JG44" s="50"/>
      <c r="JH44" s="50"/>
      <c r="JI44" s="50"/>
      <c r="JJ44" s="50"/>
      <c r="JK44" s="50"/>
      <c r="JL44" s="50"/>
      <c r="JM44" s="50"/>
      <c r="JN44" s="50"/>
      <c r="JO44" s="50"/>
      <c r="JP44" s="50"/>
      <c r="JQ44" s="50"/>
      <c r="JR44" s="50"/>
      <c r="JS44" s="50"/>
      <c r="JT44" s="50"/>
      <c r="JU44" s="50"/>
      <c r="JV44" s="50"/>
      <c r="JW44" s="50"/>
      <c r="JX44" s="50"/>
      <c r="JY44" s="50"/>
      <c r="JZ44" s="50"/>
      <c r="KA44" s="50"/>
      <c r="KB44" s="50"/>
      <c r="KC44" s="50"/>
      <c r="KD44" s="50"/>
      <c r="KE44" s="50"/>
      <c r="KF44" s="50"/>
      <c r="KG44" s="50"/>
      <c r="KH44" s="50"/>
      <c r="KI44" s="50"/>
      <c r="KJ44" s="50"/>
      <c r="KK44" s="50"/>
      <c r="KL44" s="50"/>
      <c r="KM44" s="50"/>
      <c r="KN44" s="50"/>
      <c r="KO44" s="50"/>
      <c r="KP44" s="50"/>
      <c r="KQ44" s="50"/>
      <c r="KR44" s="50"/>
      <c r="KS44" s="50"/>
      <c r="KT44" s="50"/>
      <c r="KU44" s="50"/>
      <c r="KV44" s="50"/>
      <c r="KW44" s="50"/>
      <c r="KX44" s="50"/>
      <c r="KY44" s="50"/>
      <c r="KZ44" s="50"/>
      <c r="LA44" s="50"/>
      <c r="LB44" s="50"/>
      <c r="LC44" s="50"/>
      <c r="LD44" s="50"/>
      <c r="LE44" s="50"/>
      <c r="LF44" s="50"/>
      <c r="LG44" s="50"/>
      <c r="LH44" s="50"/>
      <c r="LI44" s="50"/>
      <c r="LJ44" s="50"/>
      <c r="LK44" s="50"/>
      <c r="LL44" s="50"/>
      <c r="LM44" s="50"/>
      <c r="LN44" s="50"/>
      <c r="LO44" s="50"/>
      <c r="LP44" s="50"/>
      <c r="LQ44" s="50"/>
      <c r="LR44" s="50"/>
      <c r="LS44" s="50"/>
      <c r="LT44" s="50"/>
      <c r="LU44" s="50"/>
      <c r="LV44" s="50"/>
      <c r="LW44" s="50"/>
      <c r="LX44" s="50"/>
      <c r="LY44" s="50"/>
      <c r="LZ44" s="50"/>
      <c r="MA44" s="50"/>
      <c r="MB44" s="50"/>
      <c r="MC44" s="50"/>
      <c r="MD44" s="50"/>
      <c r="ME44" s="50"/>
      <c r="MF44" s="50"/>
      <c r="MG44" s="50"/>
      <c r="MH44" s="50"/>
      <c r="MI44" s="50"/>
      <c r="MJ44" s="50"/>
      <c r="MK44" s="50"/>
      <c r="ML44" s="50"/>
      <c r="MM44" s="50"/>
      <c r="MN44" s="50"/>
      <c r="MO44" s="50"/>
      <c r="MP44" s="50"/>
      <c r="MQ44" s="50"/>
      <c r="MR44" s="50"/>
      <c r="MS44" s="50"/>
      <c r="MT44" s="50"/>
      <c r="MU44" s="50"/>
      <c r="MV44" s="50"/>
      <c r="MW44" s="50"/>
      <c r="MX44" s="50"/>
      <c r="MY44" s="50"/>
      <c r="MZ44" s="50"/>
      <c r="NA44" s="50"/>
      <c r="NB44" s="50"/>
      <c r="NC44" s="50"/>
      <c r="ND44" s="50"/>
      <c r="NE44" s="50"/>
      <c r="NF44" s="50"/>
      <c r="NG44" s="50"/>
      <c r="NH44" s="50"/>
      <c r="NI44" s="50"/>
      <c r="NJ44" s="50"/>
      <c r="NK44" s="50"/>
      <c r="NL44" s="50"/>
      <c r="NM44" s="50"/>
      <c r="NN44" s="50"/>
      <c r="NO44" s="50"/>
      <c r="NP44" s="50"/>
      <c r="NQ44" s="50"/>
      <c r="NR44" s="50"/>
      <c r="NS44" s="50"/>
      <c r="NT44" s="50"/>
      <c r="NU44" s="50"/>
      <c r="NV44" s="50"/>
      <c r="NW44" s="50"/>
      <c r="NX44" s="50"/>
      <c r="NY44" s="50"/>
      <c r="NZ44" s="50"/>
      <c r="OA44" s="50"/>
      <c r="OB44" s="50"/>
      <c r="OC44" s="50"/>
      <c r="OD44" s="50"/>
      <c r="OE44" s="50"/>
      <c r="OF44" s="50"/>
      <c r="OG44" s="50"/>
      <c r="OH44" s="50"/>
      <c r="OI44" s="50"/>
      <c r="OJ44" s="50"/>
      <c r="OK44" s="50"/>
      <c r="OL44" s="50"/>
      <c r="OM44" s="50"/>
      <c r="ON44" s="50"/>
      <c r="OO44" s="50"/>
      <c r="OP44" s="50"/>
      <c r="OQ44" s="50"/>
      <c r="OR44" s="50"/>
      <c r="OS44" s="50"/>
      <c r="OT44" s="50"/>
      <c r="OU44" s="50"/>
      <c r="OV44" s="50"/>
      <c r="OW44" s="50"/>
      <c r="OX44" s="50"/>
      <c r="OY44" s="50"/>
      <c r="OZ44" s="50"/>
      <c r="PA44" s="50"/>
      <c r="PB44" s="50"/>
      <c r="PC44" s="50"/>
      <c r="PD44" s="50"/>
      <c r="PE44" s="50"/>
      <c r="PF44" s="50"/>
      <c r="PG44" s="50"/>
      <c r="PH44" s="50"/>
      <c r="PI44" s="50"/>
      <c r="PJ44" s="50"/>
      <c r="PK44" s="50"/>
      <c r="PL44" s="50"/>
      <c r="PM44" s="50"/>
      <c r="PN44" s="50"/>
      <c r="PO44" s="50"/>
      <c r="PP44" s="50"/>
      <c r="PQ44" s="50"/>
      <c r="PR44" s="50"/>
      <c r="PS44" s="50"/>
      <c r="PT44" s="50"/>
      <c r="PU44" s="50"/>
      <c r="PV44" s="50"/>
      <c r="PW44" s="50"/>
      <c r="PX44" s="50"/>
      <c r="PY44" s="50"/>
      <c r="PZ44" s="50"/>
      <c r="QA44" s="50"/>
      <c r="QB44" s="50"/>
      <c r="QC44" s="50"/>
      <c r="QD44" s="50"/>
      <c r="QE44" s="50"/>
      <c r="QF44" s="50"/>
      <c r="QG44" s="50"/>
      <c r="QH44" s="50"/>
      <c r="QI44" s="50"/>
      <c r="QJ44" s="50"/>
      <c r="QK44" s="50"/>
      <c r="QL44" s="50"/>
      <c r="QM44" s="50"/>
      <c r="QN44" s="50"/>
      <c r="QO44" s="50"/>
      <c r="QP44" s="50"/>
      <c r="QQ44" s="50"/>
      <c r="QR44" s="50"/>
      <c r="QS44" s="50"/>
      <c r="QT44" s="50"/>
      <c r="QU44" s="50"/>
      <c r="QV44" s="50"/>
      <c r="QW44" s="50"/>
      <c r="QX44" s="50"/>
      <c r="QY44" s="50"/>
      <c r="QZ44" s="50"/>
      <c r="RA44" s="50"/>
      <c r="RB44" s="50"/>
      <c r="RC44" s="50"/>
      <c r="RD44" s="50"/>
      <c r="RE44" s="50"/>
      <c r="RF44" s="50"/>
      <c r="RG44" s="50"/>
      <c r="RH44" s="50"/>
      <c r="RI44" s="50"/>
      <c r="RJ44" s="50"/>
      <c r="RK44" s="50"/>
      <c r="RL44" s="50"/>
      <c r="RM44" s="50"/>
      <c r="RN44" s="50"/>
      <c r="RO44" s="50"/>
      <c r="RP44" s="50"/>
      <c r="RQ44" s="50"/>
      <c r="RR44" s="50"/>
      <c r="RS44" s="50"/>
      <c r="RT44" s="50"/>
      <c r="RU44" s="50"/>
      <c r="RV44" s="50"/>
      <c r="RW44" s="50"/>
      <c r="RX44" s="50"/>
      <c r="RY44" s="50"/>
      <c r="RZ44" s="50"/>
      <c r="SA44" s="50"/>
      <c r="SB44" s="50"/>
      <c r="SC44" s="50"/>
      <c r="SD44" s="50"/>
      <c r="SE44" s="50"/>
      <c r="SF44" s="50"/>
      <c r="SG44" s="50"/>
      <c r="SH44" s="50"/>
      <c r="SI44" s="50"/>
      <c r="SJ44" s="50"/>
      <c r="SK44" s="50"/>
      <c r="SL44" s="50"/>
      <c r="SM44" s="50"/>
      <c r="SN44" s="50"/>
      <c r="SO44" s="50"/>
      <c r="SP44" s="50"/>
      <c r="SQ44" s="50"/>
      <c r="SR44" s="50"/>
      <c r="SS44" s="50"/>
      <c r="ST44" s="50"/>
      <c r="SU44" s="50"/>
      <c r="SV44" s="50"/>
      <c r="SW44" s="50"/>
      <c r="SX44" s="50"/>
      <c r="SY44" s="50"/>
      <c r="SZ44" s="50"/>
      <c r="TA44" s="50"/>
      <c r="TB44" s="50"/>
      <c r="TC44" s="50"/>
      <c r="TD44" s="50"/>
      <c r="TE44" s="50"/>
      <c r="TF44" s="50"/>
      <c r="TG44" s="50"/>
      <c r="TH44" s="50"/>
      <c r="TI44" s="50"/>
      <c r="TJ44" s="50"/>
      <c r="TK44" s="50"/>
      <c r="TL44" s="50"/>
      <c r="TM44" s="50"/>
      <c r="TN44" s="50"/>
      <c r="TO44" s="50"/>
      <c r="TP44" s="50"/>
      <c r="TQ44" s="50"/>
      <c r="TR44" s="50"/>
      <c r="TS44" s="50"/>
      <c r="TT44" s="50"/>
      <c r="TU44" s="50"/>
      <c r="TV44" s="50"/>
      <c r="TW44" s="50"/>
      <c r="TX44" s="50"/>
      <c r="TY44" s="50"/>
      <c r="TZ44" s="50"/>
      <c r="UA44" s="50"/>
      <c r="UB44" s="50"/>
      <c r="UC44" s="50"/>
      <c r="UD44" s="50"/>
      <c r="UE44" s="50"/>
      <c r="UF44" s="50"/>
      <c r="UG44" s="50"/>
      <c r="UH44" s="50"/>
      <c r="UI44" s="50"/>
      <c r="UJ44" s="50"/>
      <c r="UK44" s="50"/>
      <c r="UL44" s="50"/>
      <c r="UM44" s="50"/>
      <c r="UN44" s="50"/>
      <c r="UO44" s="50"/>
      <c r="UP44" s="50"/>
      <c r="UQ44" s="50"/>
      <c r="UR44" s="50"/>
      <c r="US44" s="50"/>
      <c r="UT44" s="50"/>
      <c r="UU44" s="50"/>
      <c r="UV44" s="50"/>
      <c r="UW44" s="50"/>
      <c r="UX44" s="50"/>
      <c r="UY44" s="50"/>
      <c r="UZ44" s="50"/>
      <c r="VA44" s="50"/>
      <c r="VB44" s="50"/>
      <c r="VC44" s="50"/>
      <c r="VD44" s="50"/>
      <c r="VE44" s="50"/>
      <c r="VF44" s="50"/>
      <c r="VG44" s="50"/>
      <c r="VH44" s="50"/>
      <c r="VI44" s="50"/>
      <c r="VJ44" s="50"/>
      <c r="VK44" s="50"/>
      <c r="VL44" s="50"/>
      <c r="VM44" s="50"/>
      <c r="VN44" s="50"/>
      <c r="VO44" s="50"/>
      <c r="VP44" s="50"/>
      <c r="VQ44" s="50"/>
      <c r="VR44" s="50"/>
      <c r="VS44" s="50"/>
      <c r="VT44" s="50"/>
      <c r="VU44" s="50"/>
      <c r="VV44" s="50"/>
      <c r="VW44" s="50"/>
      <c r="VX44" s="50"/>
      <c r="VY44" s="50"/>
      <c r="VZ44" s="50"/>
      <c r="WA44" s="50"/>
      <c r="WB44" s="50"/>
      <c r="WC44" s="50"/>
      <c r="WD44" s="50"/>
      <c r="WE44" s="50"/>
      <c r="WF44" s="50"/>
      <c r="WG44" s="50"/>
      <c r="WH44" s="50"/>
      <c r="WI44" s="50"/>
      <c r="WJ44" s="50"/>
      <c r="WK44" s="50"/>
      <c r="WL44" s="50"/>
      <c r="WM44" s="50"/>
      <c r="WN44" s="50"/>
      <c r="WO44" s="50"/>
      <c r="WP44" s="50"/>
      <c r="WQ44" s="50"/>
      <c r="WR44" s="50"/>
      <c r="WS44" s="50"/>
      <c r="WT44" s="50"/>
      <c r="WU44" s="50"/>
      <c r="WV44" s="50"/>
      <c r="WW44" s="50"/>
      <c r="WX44" s="50"/>
      <c r="WY44" s="50"/>
      <c r="WZ44" s="50"/>
      <c r="XA44" s="50"/>
      <c r="XB44" s="50"/>
      <c r="XC44" s="50"/>
      <c r="XD44" s="50"/>
      <c r="XE44" s="50"/>
      <c r="XF44" s="50"/>
      <c r="XG44" s="50"/>
      <c r="XH44" s="50"/>
      <c r="XI44" s="50"/>
      <c r="XJ44" s="50"/>
      <c r="XK44" s="50"/>
      <c r="XL44" s="50"/>
      <c r="XM44" s="50"/>
      <c r="XN44" s="50"/>
      <c r="XO44" s="50"/>
      <c r="XP44" s="50"/>
      <c r="XQ44" s="50"/>
      <c r="XR44" s="50"/>
      <c r="XS44" s="50"/>
      <c r="XT44" s="50"/>
      <c r="XU44" s="50"/>
      <c r="XV44" s="50"/>
      <c r="XW44" s="50"/>
      <c r="XX44" s="50"/>
      <c r="XY44" s="50"/>
      <c r="XZ44" s="50"/>
      <c r="YA44" s="50"/>
      <c r="YB44" s="50"/>
      <c r="YC44" s="50"/>
      <c r="YD44" s="50"/>
      <c r="YE44" s="50"/>
      <c r="YF44" s="50"/>
      <c r="YG44" s="50"/>
      <c r="YH44" s="50"/>
      <c r="YI44" s="50"/>
      <c r="YJ44" s="50"/>
      <c r="YK44" s="50"/>
      <c r="YL44" s="50"/>
      <c r="YM44" s="50"/>
      <c r="YN44" s="50"/>
      <c r="YO44" s="50"/>
      <c r="YP44" s="50"/>
      <c r="YQ44" s="50"/>
      <c r="YR44" s="50"/>
      <c r="YS44" s="50"/>
      <c r="YT44" s="50"/>
      <c r="YU44" s="50"/>
      <c r="YV44" s="50"/>
      <c r="YW44" s="50"/>
      <c r="YX44" s="50"/>
      <c r="YY44" s="50"/>
      <c r="YZ44" s="50"/>
      <c r="ZA44" s="50"/>
      <c r="ZB44" s="50"/>
      <c r="ZC44" s="50"/>
      <c r="ZD44" s="50"/>
      <c r="ZE44" s="50"/>
      <c r="ZF44" s="50"/>
      <c r="ZG44" s="50"/>
      <c r="ZH44" s="50"/>
      <c r="ZI44" s="50"/>
      <c r="ZJ44" s="50"/>
      <c r="ZK44" s="50"/>
      <c r="ZL44" s="50"/>
      <c r="ZM44" s="50"/>
      <c r="ZN44" s="50"/>
      <c r="ZO44" s="50"/>
      <c r="ZP44" s="50"/>
      <c r="ZQ44" s="50"/>
      <c r="ZR44" s="50"/>
      <c r="ZS44" s="50"/>
      <c r="ZT44" s="50"/>
      <c r="ZU44" s="50"/>
      <c r="ZV44" s="50"/>
      <c r="ZW44" s="50"/>
      <c r="ZX44" s="50"/>
      <c r="ZY44" s="50"/>
      <c r="ZZ44" s="50"/>
      <c r="AAA44" s="50"/>
      <c r="AAB44" s="50"/>
      <c r="AAC44" s="50"/>
      <c r="AAD44" s="50"/>
      <c r="AAE44" s="50"/>
      <c r="AAF44" s="50"/>
      <c r="AAG44" s="50"/>
      <c r="AAH44" s="50"/>
      <c r="AAI44" s="50"/>
      <c r="AAJ44" s="50"/>
      <c r="AAK44" s="50"/>
      <c r="AAL44" s="50"/>
      <c r="AAM44" s="50"/>
      <c r="AAN44" s="50"/>
      <c r="AAO44" s="50"/>
      <c r="AAP44" s="50"/>
      <c r="AAQ44" s="50"/>
      <c r="AAR44" s="50"/>
      <c r="AAS44" s="50"/>
      <c r="AAT44" s="50"/>
      <c r="AAU44" s="50"/>
      <c r="AAV44" s="50"/>
      <c r="AAW44" s="50"/>
      <c r="AAX44" s="50"/>
      <c r="AAY44" s="50"/>
      <c r="AAZ44" s="50"/>
      <c r="ABA44" s="50"/>
      <c r="ABB44" s="50"/>
      <c r="ABC44" s="50"/>
      <c r="ABD44" s="50"/>
      <c r="ABE44" s="50"/>
      <c r="ABF44" s="50"/>
      <c r="ABG44" s="50"/>
      <c r="ABH44" s="50"/>
      <c r="ABI44" s="50"/>
      <c r="ABJ44" s="50"/>
      <c r="ABK44" s="50"/>
      <c r="ABL44" s="50"/>
      <c r="ABM44" s="50"/>
      <c r="ABN44" s="50"/>
      <c r="ABO44" s="50"/>
      <c r="ABP44" s="50"/>
      <c r="ABQ44" s="50"/>
      <c r="ABR44" s="50"/>
      <c r="ABS44" s="50"/>
      <c r="ABT44" s="50"/>
      <c r="ABU44" s="50"/>
      <c r="ABV44" s="50"/>
      <c r="ABW44" s="50"/>
      <c r="ABX44" s="50"/>
      <c r="ABY44" s="50"/>
      <c r="ABZ44" s="50"/>
      <c r="ACA44" s="50"/>
      <c r="ACB44" s="50"/>
      <c r="ACC44" s="50"/>
      <c r="ACD44" s="50"/>
      <c r="ACE44" s="50"/>
      <c r="ACF44" s="50"/>
      <c r="ACG44" s="50"/>
      <c r="ACH44" s="50"/>
      <c r="ACI44" s="50"/>
      <c r="ACJ44" s="50"/>
      <c r="ACK44" s="50"/>
      <c r="ACL44" s="50"/>
      <c r="ACM44" s="50"/>
      <c r="ACN44" s="50"/>
      <c r="ACO44" s="50"/>
      <c r="ACP44" s="50"/>
      <c r="ACQ44" s="50"/>
      <c r="ACR44" s="50"/>
      <c r="ACS44" s="50"/>
      <c r="ACT44" s="50"/>
      <c r="ACU44" s="50"/>
      <c r="ACV44" s="50"/>
      <c r="ACW44" s="50"/>
      <c r="ACX44" s="50"/>
      <c r="ACY44" s="50"/>
      <c r="ACZ44" s="50"/>
      <c r="ADA44" s="50"/>
      <c r="ADB44" s="50"/>
      <c r="ADC44" s="50"/>
      <c r="ADD44" s="50"/>
      <c r="ADE44" s="50"/>
      <c r="ADF44" s="50"/>
      <c r="ADG44" s="50"/>
      <c r="ADH44" s="50"/>
      <c r="ADI44" s="50"/>
      <c r="ADJ44" s="50"/>
      <c r="ADK44" s="50"/>
      <c r="ADL44" s="50"/>
      <c r="ADM44" s="50"/>
      <c r="ADN44" s="50"/>
      <c r="ADO44" s="50"/>
      <c r="ADP44" s="50"/>
      <c r="ADQ44" s="50"/>
      <c r="ADR44" s="50"/>
      <c r="ADS44" s="50"/>
      <c r="ADT44" s="50"/>
      <c r="ADU44" s="50"/>
      <c r="ADV44" s="50"/>
      <c r="ADW44" s="50"/>
      <c r="ADX44" s="50"/>
      <c r="ADY44" s="50"/>
      <c r="ADZ44" s="50"/>
      <c r="AEA44" s="50"/>
      <c r="AEB44" s="50"/>
      <c r="AEC44" s="50"/>
      <c r="AED44" s="50"/>
      <c r="AEE44" s="50"/>
      <c r="AEF44" s="50"/>
      <c r="AEG44" s="50"/>
      <c r="AEH44" s="50"/>
      <c r="AEI44" s="50"/>
      <c r="AEJ44" s="50"/>
      <c r="AEK44" s="50"/>
      <c r="AEL44" s="50"/>
      <c r="AEM44" s="50"/>
      <c r="AEN44" s="50"/>
      <c r="AEO44" s="50"/>
      <c r="AEP44" s="50"/>
      <c r="AEQ44" s="50"/>
      <c r="AER44" s="50"/>
      <c r="AES44" s="50"/>
      <c r="AET44" s="50"/>
      <c r="AEU44" s="50"/>
      <c r="AEV44" s="50"/>
      <c r="AEW44" s="50"/>
      <c r="AEX44" s="50"/>
      <c r="AEY44" s="50"/>
      <c r="AEZ44" s="50"/>
      <c r="AFA44" s="50"/>
      <c r="AFB44" s="50"/>
      <c r="AFC44" s="50"/>
      <c r="AFD44" s="50"/>
      <c r="AFE44" s="50"/>
      <c r="AFF44" s="50"/>
      <c r="AFG44" s="50"/>
      <c r="AFH44" s="50"/>
      <c r="AFI44" s="50"/>
      <c r="AFJ44" s="50"/>
      <c r="AFK44" s="50"/>
      <c r="AFL44" s="50"/>
      <c r="AFM44" s="50"/>
      <c r="AFN44" s="50"/>
      <c r="AFO44" s="50"/>
      <c r="AFP44" s="50"/>
      <c r="AFQ44" s="50"/>
      <c r="AFR44" s="50"/>
      <c r="AFS44" s="50"/>
      <c r="AFT44" s="50"/>
      <c r="AFU44" s="50"/>
      <c r="AFV44" s="50"/>
      <c r="AFW44" s="50"/>
      <c r="AFX44" s="50"/>
      <c r="AFY44" s="50"/>
      <c r="AFZ44" s="50"/>
      <c r="AGA44" s="50"/>
      <c r="AGB44" s="50"/>
      <c r="AGC44" s="50"/>
      <c r="AGD44" s="50"/>
      <c r="AGE44" s="50"/>
      <c r="AGF44" s="50"/>
      <c r="AGG44" s="50"/>
      <c r="AGH44" s="50"/>
      <c r="AGI44" s="50"/>
      <c r="AGJ44" s="50"/>
      <c r="AGK44" s="50"/>
      <c r="AGL44" s="50"/>
      <c r="AGM44" s="50"/>
      <c r="AGN44" s="50"/>
      <c r="AGO44" s="50"/>
      <c r="AGP44" s="50"/>
      <c r="AGQ44" s="50"/>
      <c r="AGR44" s="50"/>
      <c r="AGS44" s="50"/>
      <c r="AGT44" s="50"/>
      <c r="AGU44" s="50"/>
      <c r="AGV44" s="50"/>
      <c r="AGW44" s="50"/>
      <c r="AGX44" s="50"/>
      <c r="AGY44" s="50"/>
      <c r="AGZ44" s="50"/>
      <c r="AHA44" s="50"/>
      <c r="AHB44" s="50"/>
      <c r="AHC44" s="50"/>
      <c r="AHD44" s="50"/>
      <c r="AHE44" s="50"/>
      <c r="AHF44" s="50"/>
      <c r="AHG44" s="50"/>
      <c r="AHH44" s="50"/>
      <c r="AHI44" s="50"/>
      <c r="AHJ44" s="50"/>
      <c r="AHK44" s="50"/>
      <c r="AHL44" s="50"/>
      <c r="AHM44" s="50"/>
      <c r="AHN44" s="50"/>
      <c r="AHO44" s="50"/>
      <c r="AHP44" s="50"/>
      <c r="AHQ44" s="50"/>
      <c r="AHR44" s="50"/>
      <c r="AHS44" s="50"/>
      <c r="AHT44" s="50"/>
      <c r="AHU44" s="50"/>
      <c r="AHV44" s="50"/>
      <c r="AHW44" s="50"/>
      <c r="AHX44" s="50"/>
      <c r="AHY44" s="50"/>
      <c r="AHZ44" s="50"/>
      <c r="AIA44" s="50"/>
      <c r="AIB44" s="50"/>
      <c r="AIC44" s="50"/>
      <c r="AID44" s="50"/>
      <c r="AIE44" s="50"/>
      <c r="AIF44" s="50"/>
      <c r="AIG44" s="50"/>
      <c r="AIH44" s="50"/>
      <c r="AII44" s="50"/>
      <c r="AIJ44" s="50"/>
      <c r="AIK44" s="50"/>
      <c r="AIL44" s="50"/>
      <c r="AIM44" s="50"/>
      <c r="AIN44" s="50"/>
      <c r="AIO44" s="50"/>
      <c r="AIP44" s="50"/>
      <c r="AIQ44" s="50"/>
      <c r="AIR44" s="50"/>
      <c r="AIS44" s="50"/>
      <c r="AIT44" s="50"/>
      <c r="AIU44" s="50"/>
      <c r="AIV44" s="50"/>
      <c r="AIW44" s="50"/>
      <c r="AIX44" s="50"/>
      <c r="AIY44" s="50"/>
      <c r="AIZ44" s="50"/>
      <c r="AJA44" s="50"/>
      <c r="AJB44" s="50"/>
      <c r="AJC44" s="50"/>
      <c r="AJD44" s="50"/>
      <c r="AJE44" s="50"/>
      <c r="AJF44" s="50"/>
      <c r="AJG44" s="50"/>
      <c r="AJH44" s="50"/>
      <c r="AJI44" s="50"/>
      <c r="AJJ44" s="50"/>
      <c r="AJK44" s="50"/>
      <c r="AJL44" s="50"/>
      <c r="AJM44" s="50"/>
      <c r="AJN44" s="50"/>
      <c r="AJO44" s="50"/>
      <c r="AJP44" s="50"/>
      <c r="AJQ44" s="50"/>
      <c r="AJR44" s="50"/>
      <c r="AJS44" s="50"/>
      <c r="AJT44" s="50"/>
      <c r="AJU44" s="50"/>
      <c r="AJV44" s="50"/>
      <c r="AJW44" s="50"/>
      <c r="AJX44" s="50"/>
      <c r="AJY44" s="50"/>
      <c r="AJZ44" s="50"/>
      <c r="AKA44" s="50"/>
      <c r="AKB44" s="50"/>
      <c r="AKC44" s="50"/>
      <c r="AKD44" s="50"/>
      <c r="AKE44" s="50"/>
      <c r="AKF44" s="50"/>
      <c r="AKG44" s="50"/>
      <c r="AKH44" s="50"/>
      <c r="AKI44" s="50"/>
      <c r="AKJ44" s="50"/>
      <c r="AKK44" s="50"/>
      <c r="AKL44" s="50"/>
      <c r="AKM44" s="50"/>
      <c r="AKN44" s="50"/>
      <c r="AKO44" s="50"/>
      <c r="AKP44" s="50"/>
      <c r="AKQ44" s="50"/>
      <c r="AKR44" s="50"/>
      <c r="AKS44" s="50"/>
      <c r="AKT44" s="50"/>
      <c r="AKU44" s="50"/>
      <c r="AKV44" s="50"/>
      <c r="AKW44" s="50"/>
      <c r="AKX44" s="50"/>
      <c r="AKY44" s="50"/>
      <c r="AKZ44" s="50"/>
      <c r="ALA44" s="50"/>
      <c r="ALB44" s="50"/>
      <c r="ALC44" s="50"/>
      <c r="ALD44" s="50"/>
      <c r="ALE44" s="50"/>
      <c r="ALF44" s="50"/>
      <c r="ALG44" s="50"/>
      <c r="ALH44" s="50"/>
      <c r="ALI44" s="50"/>
      <c r="ALJ44" s="50"/>
      <c r="ALK44" s="50"/>
      <c r="ALL44" s="50"/>
      <c r="ALM44" s="50"/>
      <c r="ALN44" s="50"/>
      <c r="ALO44" s="50"/>
      <c r="ALP44" s="50"/>
      <c r="ALQ44" s="50"/>
      <c r="ALR44" s="50"/>
      <c r="ALS44" s="50"/>
      <c r="ALT44" s="50"/>
      <c r="ALU44" s="50"/>
      <c r="ALV44" s="50"/>
      <c r="ALW44" s="50"/>
      <c r="ALX44" s="50"/>
      <c r="ALY44" s="50"/>
      <c r="ALZ44" s="50"/>
      <c r="AMA44" s="50"/>
      <c r="AMB44" s="50"/>
      <c r="AMC44" s="50"/>
      <c r="AMD44" s="50"/>
      <c r="AME44" s="50"/>
      <c r="AMF44" s="50"/>
      <c r="AMG44" s="50"/>
      <c r="AMH44" s="50"/>
      <c r="AMI44" s="50"/>
      <c r="AMJ44" s="50"/>
      <c r="AMK44" s="50"/>
      <c r="AML44" s="50"/>
      <c r="AMM44" s="50"/>
      <c r="AMN44" s="50"/>
      <c r="AMO44" s="50"/>
      <c r="AMP44" s="50"/>
      <c r="AMQ44" s="50"/>
      <c r="AMR44" s="50"/>
      <c r="AMS44" s="50"/>
      <c r="AMT44" s="50"/>
      <c r="AMU44" s="50"/>
      <c r="AMV44" s="50"/>
      <c r="AMW44" s="50"/>
      <c r="AMX44" s="50"/>
      <c r="AMY44" s="50"/>
      <c r="AMZ44" s="50"/>
      <c r="ANA44" s="50"/>
      <c r="ANB44" s="50"/>
      <c r="ANC44" s="50"/>
      <c r="AND44" s="50"/>
      <c r="ANE44" s="50"/>
      <c r="ANF44" s="50"/>
      <c r="ANG44" s="50"/>
      <c r="ANH44" s="50"/>
      <c r="ANI44" s="50"/>
      <c r="ANJ44" s="50"/>
      <c r="ANK44" s="50"/>
      <c r="ANL44" s="50"/>
      <c r="ANM44" s="50"/>
      <c r="ANN44" s="50"/>
      <c r="ANO44" s="50"/>
      <c r="ANP44" s="50"/>
      <c r="ANQ44" s="50"/>
      <c r="ANR44" s="50"/>
      <c r="ANS44" s="50"/>
      <c r="ANT44" s="50"/>
      <c r="ANU44" s="50"/>
      <c r="ANV44" s="50"/>
      <c r="ANW44" s="50"/>
      <c r="ANX44" s="50"/>
      <c r="ANY44" s="50"/>
      <c r="ANZ44" s="50"/>
      <c r="AOA44" s="50"/>
      <c r="AOB44" s="50"/>
      <c r="AOC44" s="50"/>
      <c r="AOD44" s="50"/>
      <c r="AOE44" s="50"/>
      <c r="AOF44" s="50"/>
      <c r="AOG44" s="50"/>
      <c r="AOH44" s="50"/>
      <c r="AOI44" s="50"/>
      <c r="AOJ44" s="50"/>
      <c r="AOK44" s="50"/>
      <c r="AOL44" s="50"/>
      <c r="AOM44" s="50"/>
      <c r="AON44" s="50"/>
      <c r="AOO44" s="50"/>
      <c r="AOP44" s="50"/>
      <c r="AOQ44" s="50"/>
      <c r="AOR44" s="50"/>
      <c r="AOS44" s="50"/>
      <c r="AOT44" s="50"/>
      <c r="AOU44" s="50"/>
      <c r="AOV44" s="50"/>
      <c r="AOW44" s="50"/>
      <c r="AOX44" s="50"/>
      <c r="AOY44" s="50"/>
      <c r="AOZ44" s="50"/>
      <c r="APA44" s="50"/>
      <c r="APB44" s="50"/>
      <c r="APC44" s="50"/>
      <c r="APD44" s="50"/>
      <c r="APE44" s="50"/>
      <c r="APF44" s="50"/>
      <c r="APG44" s="50"/>
      <c r="APH44" s="50"/>
      <c r="API44" s="50"/>
      <c r="APJ44" s="50"/>
      <c r="APK44" s="50"/>
      <c r="APL44" s="50"/>
      <c r="APM44" s="50"/>
      <c r="APN44" s="50"/>
      <c r="APO44" s="50"/>
      <c r="APP44" s="50"/>
      <c r="APQ44" s="50"/>
      <c r="APR44" s="50"/>
      <c r="APS44" s="50"/>
      <c r="APT44" s="50"/>
      <c r="APU44" s="50"/>
      <c r="APV44" s="50"/>
      <c r="APW44" s="50"/>
      <c r="APX44" s="50"/>
      <c r="APY44" s="50"/>
      <c r="APZ44" s="50"/>
      <c r="AQA44" s="50"/>
      <c r="AQB44" s="50"/>
      <c r="AQC44" s="50"/>
      <c r="AQD44" s="50"/>
      <c r="AQE44" s="50"/>
      <c r="AQF44" s="50"/>
      <c r="AQG44" s="50"/>
      <c r="AQH44" s="50"/>
      <c r="AQI44" s="50"/>
      <c r="AQJ44" s="50"/>
      <c r="AQK44" s="50"/>
      <c r="AQL44" s="50"/>
      <c r="AQM44" s="50"/>
      <c r="AQN44" s="50"/>
      <c r="AQO44" s="50"/>
      <c r="AQP44" s="50"/>
      <c r="AQQ44" s="50"/>
      <c r="AQR44" s="50"/>
      <c r="AQS44" s="50"/>
      <c r="AQT44" s="50"/>
      <c r="AQU44" s="50"/>
      <c r="AQV44" s="50"/>
      <c r="AQW44" s="50"/>
      <c r="AQX44" s="50"/>
      <c r="AQY44" s="50"/>
      <c r="AQZ44" s="50"/>
      <c r="ARA44" s="50"/>
      <c r="ARB44" s="50"/>
      <c r="ARC44" s="50"/>
      <c r="ARD44" s="50"/>
      <c r="ARE44" s="50"/>
      <c r="ARF44" s="50"/>
      <c r="ARG44" s="50"/>
      <c r="ARH44" s="50"/>
      <c r="ARI44" s="50"/>
      <c r="ARJ44" s="50"/>
      <c r="ARK44" s="50"/>
      <c r="ARL44" s="50"/>
      <c r="ARM44" s="50"/>
      <c r="ARN44" s="50"/>
      <c r="ARO44" s="50"/>
      <c r="ARP44" s="50"/>
      <c r="ARQ44" s="50"/>
      <c r="ARR44" s="50"/>
      <c r="ARS44" s="50"/>
      <c r="ART44" s="50"/>
      <c r="ARU44" s="50"/>
      <c r="ARV44" s="50"/>
      <c r="ARW44" s="50"/>
      <c r="ARX44" s="50"/>
      <c r="ARY44" s="50"/>
      <c r="ARZ44" s="50"/>
      <c r="ASA44" s="50"/>
      <c r="ASB44" s="50"/>
      <c r="ASC44" s="50"/>
      <c r="ASD44" s="50"/>
      <c r="ASE44" s="50"/>
      <c r="ASF44" s="50"/>
      <c r="ASG44" s="50"/>
      <c r="ASH44" s="50"/>
      <c r="ASI44" s="50"/>
      <c r="ASJ44" s="50"/>
      <c r="ASK44" s="50"/>
      <c r="ASL44" s="50"/>
      <c r="ASM44" s="50"/>
      <c r="ASN44" s="50"/>
      <c r="ASO44" s="50"/>
      <c r="ASP44" s="50"/>
      <c r="ASQ44" s="50"/>
      <c r="ASR44" s="50"/>
      <c r="ASS44" s="50"/>
      <c r="AST44" s="50"/>
      <c r="ASU44" s="50"/>
      <c r="ASV44" s="50"/>
      <c r="ASW44" s="50"/>
      <c r="ASX44" s="50"/>
      <c r="ASY44" s="50"/>
      <c r="ASZ44" s="50"/>
      <c r="ATA44" s="50"/>
      <c r="ATB44" s="50"/>
      <c r="ATC44" s="50"/>
      <c r="ATD44" s="50"/>
      <c r="ATE44" s="50"/>
      <c r="ATF44" s="50"/>
      <c r="ATG44" s="50"/>
      <c r="ATH44" s="50"/>
      <c r="ATI44" s="50"/>
      <c r="ATJ44" s="50"/>
      <c r="ATK44" s="50"/>
      <c r="ATL44" s="50"/>
      <c r="ATM44" s="50"/>
      <c r="ATN44" s="50"/>
      <c r="ATO44" s="50"/>
      <c r="ATP44" s="50"/>
      <c r="ATQ44" s="50"/>
      <c r="ATR44" s="50"/>
      <c r="ATS44" s="50"/>
      <c r="ATT44" s="50"/>
      <c r="ATU44" s="50"/>
      <c r="ATV44" s="50"/>
      <c r="ATW44" s="50"/>
      <c r="ATX44" s="50"/>
      <c r="ATY44" s="50"/>
      <c r="ATZ44" s="50"/>
      <c r="AUA44" s="50"/>
      <c r="AUB44" s="50"/>
      <c r="AUC44" s="50"/>
      <c r="AUD44" s="50"/>
      <c r="AUE44" s="50"/>
      <c r="AUF44" s="50"/>
      <c r="AUG44" s="50"/>
      <c r="AUH44" s="50"/>
      <c r="AUI44" s="50"/>
      <c r="AUJ44" s="50"/>
      <c r="AUK44" s="50"/>
      <c r="AUL44" s="50"/>
      <c r="AUM44" s="50"/>
      <c r="AUN44" s="50"/>
      <c r="AUO44" s="50"/>
      <c r="AUP44" s="50"/>
      <c r="AUQ44" s="50"/>
      <c r="AUR44" s="50"/>
      <c r="AUS44" s="50"/>
      <c r="AUT44" s="50"/>
      <c r="AUU44" s="50"/>
      <c r="AUV44" s="50"/>
      <c r="AUW44" s="50"/>
      <c r="AUX44" s="50"/>
      <c r="AUY44" s="50"/>
      <c r="AUZ44" s="50"/>
      <c r="AVA44" s="50"/>
      <c r="AVB44" s="50"/>
      <c r="AVC44" s="50"/>
      <c r="AVD44" s="50"/>
      <c r="AVE44" s="50"/>
      <c r="AVF44" s="50"/>
      <c r="AVG44" s="50"/>
      <c r="AVH44" s="50"/>
      <c r="AVI44" s="50"/>
      <c r="AVJ44" s="50"/>
      <c r="AVK44" s="50"/>
      <c r="AVL44" s="50"/>
      <c r="AVM44" s="50"/>
      <c r="AVN44" s="50"/>
      <c r="AVO44" s="50"/>
      <c r="AVP44" s="50"/>
      <c r="AVQ44" s="50"/>
      <c r="AVR44" s="50"/>
      <c r="AVS44" s="50"/>
      <c r="AVT44" s="50"/>
      <c r="AVU44" s="50"/>
      <c r="AVV44" s="50"/>
      <c r="AVW44" s="50"/>
      <c r="AVX44" s="50"/>
      <c r="AVY44" s="50"/>
      <c r="AVZ44" s="50"/>
      <c r="AWA44" s="50"/>
      <c r="AWB44" s="50"/>
      <c r="AWC44" s="50"/>
      <c r="AWD44" s="50"/>
      <c r="AWE44" s="50"/>
      <c r="AWF44" s="50"/>
      <c r="AWG44" s="50"/>
      <c r="AWH44" s="50"/>
      <c r="AWI44" s="50"/>
      <c r="AWJ44" s="50"/>
      <c r="AWK44" s="50"/>
      <c r="AWL44" s="50"/>
      <c r="AWM44" s="50"/>
      <c r="AWN44" s="50"/>
      <c r="AWO44" s="50"/>
      <c r="AWP44" s="50"/>
      <c r="AWQ44" s="50"/>
      <c r="AWR44" s="50"/>
      <c r="AWS44" s="50"/>
      <c r="AWT44" s="50"/>
      <c r="AWU44" s="50"/>
      <c r="AWV44" s="50"/>
      <c r="AWW44" s="50"/>
      <c r="AWX44" s="50"/>
      <c r="AWY44" s="50"/>
      <c r="AWZ44" s="50"/>
      <c r="AXA44" s="50"/>
      <c r="AXB44" s="50"/>
      <c r="AXC44" s="50"/>
      <c r="AXD44" s="50"/>
      <c r="AXE44" s="50"/>
      <c r="AXF44" s="50"/>
      <c r="AXG44" s="50"/>
      <c r="AXH44" s="50"/>
      <c r="AXI44" s="50"/>
      <c r="AXJ44" s="50"/>
      <c r="AXK44" s="50"/>
      <c r="AXL44" s="50"/>
      <c r="AXM44" s="50"/>
      <c r="AXN44" s="50"/>
      <c r="AXO44" s="50"/>
      <c r="AXP44" s="50"/>
      <c r="AXQ44" s="50"/>
      <c r="AXR44" s="50"/>
      <c r="AXS44" s="50"/>
      <c r="AXT44" s="50"/>
      <c r="AXU44" s="50"/>
      <c r="AXV44" s="50"/>
      <c r="AXW44" s="50"/>
      <c r="AXX44" s="50"/>
      <c r="AXY44" s="50"/>
      <c r="AXZ44" s="50"/>
      <c r="AYA44" s="50"/>
      <c r="AYB44" s="50"/>
      <c r="AYC44" s="50"/>
      <c r="AYD44" s="50"/>
      <c r="AYE44" s="50"/>
      <c r="AYF44" s="50"/>
      <c r="AYG44" s="50"/>
      <c r="AYH44" s="50"/>
      <c r="AYI44" s="50"/>
      <c r="AYJ44" s="50"/>
      <c r="AYK44" s="50"/>
      <c r="AYL44" s="50"/>
      <c r="AYM44" s="50"/>
      <c r="AYN44" s="50"/>
      <c r="AYO44" s="50"/>
      <c r="AYP44" s="50"/>
      <c r="AYQ44" s="50"/>
      <c r="AYR44" s="50"/>
      <c r="AYS44" s="50"/>
      <c r="AYT44" s="50"/>
      <c r="AYU44" s="50"/>
      <c r="AYV44" s="50"/>
      <c r="AYW44" s="50"/>
      <c r="AYX44" s="50"/>
      <c r="AYY44" s="50"/>
      <c r="AYZ44" s="50"/>
      <c r="AZA44" s="50"/>
      <c r="AZB44" s="50"/>
      <c r="AZC44" s="50"/>
      <c r="AZD44" s="50"/>
      <c r="AZE44" s="50"/>
      <c r="AZF44" s="50"/>
      <c r="AZG44" s="50"/>
      <c r="AZH44" s="50"/>
      <c r="AZI44" s="50"/>
      <c r="AZJ44" s="50"/>
      <c r="AZK44" s="50"/>
      <c r="AZL44" s="50"/>
      <c r="AZM44" s="50"/>
      <c r="AZN44" s="50"/>
      <c r="AZO44" s="50"/>
      <c r="AZP44" s="50"/>
      <c r="AZQ44" s="50"/>
      <c r="AZR44" s="50"/>
      <c r="AZS44" s="50"/>
      <c r="AZT44" s="50"/>
      <c r="AZU44" s="50"/>
      <c r="AZV44" s="50"/>
      <c r="AZW44" s="50"/>
      <c r="AZX44" s="50"/>
      <c r="AZY44" s="50"/>
      <c r="AZZ44" s="50"/>
      <c r="BAA44" s="50"/>
      <c r="BAB44" s="50"/>
      <c r="BAC44" s="50"/>
      <c r="BAD44" s="50"/>
      <c r="BAE44" s="50"/>
      <c r="BAF44" s="50"/>
      <c r="BAG44" s="50"/>
      <c r="BAH44" s="50"/>
      <c r="BAI44" s="50"/>
      <c r="BAJ44" s="50"/>
      <c r="BAK44" s="50"/>
      <c r="BAL44" s="50"/>
      <c r="BAM44" s="50"/>
      <c r="BAN44" s="50"/>
      <c r="BAO44" s="50"/>
      <c r="BAP44" s="50"/>
      <c r="BAQ44" s="50"/>
      <c r="BAR44" s="50"/>
      <c r="BAS44" s="50"/>
      <c r="BAT44" s="50"/>
      <c r="BAU44" s="50"/>
      <c r="BAV44" s="50"/>
      <c r="BAW44" s="50"/>
      <c r="BAX44" s="50"/>
      <c r="BAY44" s="50"/>
      <c r="BAZ44" s="50"/>
      <c r="BBA44" s="50"/>
      <c r="BBB44" s="50"/>
      <c r="BBC44" s="50"/>
      <c r="BBD44" s="50"/>
      <c r="BBE44" s="50"/>
      <c r="BBF44" s="50"/>
      <c r="BBG44" s="50"/>
      <c r="BBH44" s="50"/>
      <c r="BBI44" s="50"/>
      <c r="BBJ44" s="50"/>
      <c r="BBK44" s="50"/>
      <c r="BBL44" s="50"/>
      <c r="BBM44" s="50"/>
      <c r="BBN44" s="50"/>
      <c r="BBO44" s="50"/>
      <c r="BBP44" s="50"/>
      <c r="BBQ44" s="50"/>
      <c r="BBR44" s="50"/>
      <c r="BBS44" s="50"/>
      <c r="BBT44" s="50"/>
      <c r="BBU44" s="50"/>
      <c r="BBV44" s="50"/>
      <c r="BBW44" s="50"/>
      <c r="BBX44" s="50"/>
      <c r="BBY44" s="50"/>
      <c r="BBZ44" s="50"/>
      <c r="BCA44" s="50"/>
      <c r="BCB44" s="50"/>
      <c r="BCC44" s="50"/>
      <c r="BCD44" s="50"/>
      <c r="BCE44" s="50"/>
      <c r="BCF44" s="50"/>
      <c r="BCG44" s="50"/>
      <c r="BCH44" s="50"/>
      <c r="BCI44" s="50"/>
      <c r="BCJ44" s="50"/>
      <c r="BCK44" s="50"/>
      <c r="BCL44" s="50"/>
      <c r="BCM44" s="50"/>
      <c r="BCN44" s="50"/>
      <c r="BCO44" s="50"/>
      <c r="BCP44" s="50"/>
      <c r="BCQ44" s="50"/>
      <c r="BCR44" s="50"/>
      <c r="BCS44" s="50"/>
      <c r="BCT44" s="50"/>
      <c r="BCU44" s="50"/>
      <c r="BCV44" s="50"/>
      <c r="BCW44" s="50"/>
      <c r="BCX44" s="50"/>
      <c r="BCY44" s="50"/>
      <c r="BCZ44" s="50"/>
      <c r="BDA44" s="50"/>
      <c r="BDB44" s="50"/>
      <c r="BDC44" s="50"/>
      <c r="BDD44" s="50"/>
      <c r="BDE44" s="50"/>
      <c r="BDF44" s="50"/>
      <c r="BDG44" s="50"/>
      <c r="BDH44" s="50"/>
      <c r="BDI44" s="50"/>
      <c r="BDJ44" s="50"/>
      <c r="BDK44" s="50"/>
      <c r="BDL44" s="50"/>
      <c r="BDM44" s="50"/>
      <c r="BDN44" s="50"/>
      <c r="BDO44" s="50"/>
      <c r="BDP44" s="50"/>
      <c r="BDQ44" s="50"/>
      <c r="BDR44" s="50"/>
      <c r="BDS44" s="50"/>
      <c r="BDT44" s="50"/>
      <c r="BDU44" s="50"/>
      <c r="BDV44" s="50"/>
      <c r="BDW44" s="50"/>
      <c r="BDX44" s="50"/>
      <c r="BDY44" s="50"/>
      <c r="BDZ44" s="50"/>
      <c r="BEA44" s="50"/>
      <c r="BEB44" s="50"/>
      <c r="BEC44" s="50"/>
      <c r="BED44" s="50"/>
      <c r="BEE44" s="50"/>
      <c r="BEF44" s="50"/>
      <c r="BEG44" s="50"/>
      <c r="BEH44" s="50"/>
      <c r="BEI44" s="50"/>
      <c r="BEJ44" s="50"/>
      <c r="BEK44" s="50"/>
      <c r="BEL44" s="50"/>
      <c r="BEM44" s="50"/>
      <c r="BEN44" s="50"/>
      <c r="BEO44" s="50"/>
      <c r="BEP44" s="50"/>
      <c r="BEQ44" s="50"/>
      <c r="BER44" s="50"/>
      <c r="BES44" s="50"/>
      <c r="BET44" s="50"/>
      <c r="BEU44" s="50"/>
      <c r="BEV44" s="50"/>
      <c r="BEW44" s="50"/>
      <c r="BEX44" s="50"/>
      <c r="BEY44" s="50"/>
      <c r="BEZ44" s="50"/>
      <c r="BFA44" s="50"/>
      <c r="BFB44" s="50"/>
      <c r="BFC44" s="50"/>
      <c r="BFD44" s="50"/>
      <c r="BFE44" s="50"/>
      <c r="BFF44" s="50"/>
      <c r="BFG44" s="50"/>
      <c r="BFH44" s="50"/>
      <c r="BFI44" s="50"/>
      <c r="BFJ44" s="50"/>
      <c r="BFK44" s="50"/>
      <c r="BFL44" s="50"/>
      <c r="BFM44" s="50"/>
      <c r="BFN44" s="50"/>
      <c r="BFO44" s="50"/>
      <c r="BFP44" s="50"/>
      <c r="BFQ44" s="50"/>
      <c r="BFR44" s="50"/>
      <c r="BFS44" s="50"/>
      <c r="BFT44" s="50"/>
      <c r="BFU44" s="50"/>
      <c r="BFV44" s="50"/>
      <c r="BFW44" s="50"/>
      <c r="BFX44" s="50"/>
      <c r="BFY44" s="50"/>
      <c r="BFZ44" s="50"/>
      <c r="BGA44" s="50"/>
      <c r="BGB44" s="50"/>
      <c r="BGC44" s="50"/>
      <c r="BGD44" s="50"/>
      <c r="BGE44" s="50"/>
      <c r="BGF44" s="50"/>
      <c r="BGG44" s="50"/>
      <c r="BGH44" s="50"/>
      <c r="BGI44" s="50"/>
      <c r="BGJ44" s="50"/>
      <c r="BGK44" s="50"/>
      <c r="BGL44" s="50"/>
      <c r="BGM44" s="50"/>
      <c r="BGN44" s="50"/>
      <c r="BGO44" s="50"/>
      <c r="BGP44" s="50"/>
      <c r="BGQ44" s="50"/>
      <c r="BGR44" s="50"/>
      <c r="BGS44" s="50"/>
      <c r="BGT44" s="50"/>
      <c r="BGU44" s="50"/>
      <c r="BGV44" s="50"/>
      <c r="BGW44" s="50"/>
      <c r="BGX44" s="50"/>
      <c r="BGY44" s="50"/>
      <c r="BGZ44" s="50"/>
      <c r="BHA44" s="50"/>
      <c r="BHB44" s="50"/>
      <c r="BHC44" s="50"/>
      <c r="BHD44" s="50"/>
      <c r="BHE44" s="50"/>
      <c r="BHF44" s="50"/>
      <c r="BHG44" s="50"/>
      <c r="BHH44" s="50"/>
      <c r="BHI44" s="50"/>
      <c r="BHJ44" s="50"/>
      <c r="BHK44" s="50"/>
      <c r="BHL44" s="50"/>
      <c r="BHM44" s="50"/>
      <c r="BHN44" s="50"/>
      <c r="BHO44" s="50"/>
      <c r="BHP44" s="50"/>
      <c r="BHQ44" s="50"/>
      <c r="BHR44" s="50"/>
      <c r="BHS44" s="50"/>
      <c r="BHT44" s="50"/>
      <c r="BHU44" s="50"/>
      <c r="BHV44" s="50"/>
      <c r="BHW44" s="50"/>
      <c r="BHX44" s="50"/>
      <c r="BHY44" s="50"/>
      <c r="BHZ44" s="50"/>
      <c r="BIA44" s="50"/>
      <c r="BIB44" s="50"/>
      <c r="BIC44" s="50"/>
      <c r="BID44" s="50"/>
      <c r="BIE44" s="50"/>
      <c r="BIF44" s="50"/>
      <c r="BIG44" s="50"/>
      <c r="BIH44" s="50"/>
      <c r="BII44" s="50"/>
      <c r="BIJ44" s="50"/>
      <c r="BIK44" s="50"/>
      <c r="BIL44" s="50"/>
      <c r="BIM44" s="50"/>
      <c r="BIN44" s="50"/>
      <c r="BIO44" s="50"/>
      <c r="BIP44" s="50"/>
      <c r="BIQ44" s="50"/>
      <c r="BIR44" s="50"/>
      <c r="BIS44" s="50"/>
      <c r="BIT44" s="50"/>
      <c r="BIU44" s="50"/>
      <c r="BIV44" s="50"/>
      <c r="BIW44" s="50"/>
      <c r="BIX44" s="50"/>
      <c r="BIY44" s="50"/>
      <c r="BIZ44" s="50"/>
      <c r="BJA44" s="50"/>
      <c r="BJB44" s="50"/>
      <c r="BJC44" s="50"/>
      <c r="BJD44" s="50"/>
      <c r="BJE44" s="50"/>
      <c r="BJF44" s="50"/>
      <c r="BJG44" s="50"/>
      <c r="BJH44" s="50"/>
      <c r="BJI44" s="50"/>
      <c r="BJJ44" s="50"/>
      <c r="BJK44" s="50"/>
      <c r="BJL44" s="50"/>
      <c r="BJM44" s="50"/>
      <c r="BJN44" s="50"/>
      <c r="BJO44" s="50"/>
      <c r="BJP44" s="50"/>
      <c r="BJQ44" s="50"/>
      <c r="BJR44" s="50"/>
      <c r="BJS44" s="50"/>
      <c r="BJT44" s="50"/>
      <c r="BJU44" s="50"/>
      <c r="BJV44" s="50"/>
      <c r="BJW44" s="50"/>
      <c r="BJX44" s="50"/>
      <c r="BJY44" s="50"/>
      <c r="BJZ44" s="50"/>
      <c r="BKA44" s="50"/>
      <c r="BKB44" s="50"/>
      <c r="BKC44" s="50"/>
      <c r="BKD44" s="50"/>
      <c r="BKE44" s="50"/>
      <c r="BKF44" s="50"/>
      <c r="BKG44" s="50"/>
      <c r="BKH44" s="50"/>
      <c r="BKI44" s="50"/>
      <c r="BKJ44" s="50"/>
      <c r="BKK44" s="50"/>
      <c r="BKL44" s="50"/>
      <c r="BKM44" s="50"/>
      <c r="BKN44" s="50"/>
      <c r="BKO44" s="50"/>
      <c r="BKP44" s="50"/>
      <c r="BKQ44" s="50"/>
      <c r="BKR44" s="50"/>
      <c r="BKS44" s="50"/>
      <c r="BKT44" s="50"/>
      <c r="BKU44" s="50"/>
      <c r="BKV44" s="50"/>
      <c r="BKW44" s="50"/>
      <c r="BKX44" s="50"/>
      <c r="BKY44" s="50"/>
      <c r="BKZ44" s="50"/>
      <c r="BLA44" s="50"/>
      <c r="BLB44" s="50"/>
      <c r="BLC44" s="50"/>
      <c r="BLD44" s="50"/>
      <c r="BLE44" s="50"/>
      <c r="BLF44" s="50"/>
      <c r="BLG44" s="50"/>
      <c r="BLH44" s="50"/>
      <c r="BLI44" s="50"/>
      <c r="BLJ44" s="50"/>
      <c r="BLK44" s="50"/>
      <c r="BLL44" s="50"/>
      <c r="BLM44" s="50"/>
      <c r="BLN44" s="50"/>
      <c r="BLO44" s="50"/>
      <c r="BLP44" s="50"/>
      <c r="BLQ44" s="50"/>
      <c r="BLR44" s="50"/>
      <c r="BLS44" s="50"/>
      <c r="BLT44" s="50"/>
      <c r="BLU44" s="50"/>
      <c r="BLV44" s="50"/>
      <c r="BLW44" s="50"/>
      <c r="BLX44" s="50"/>
      <c r="BLY44" s="50"/>
      <c r="BLZ44" s="50"/>
      <c r="BMA44" s="50"/>
      <c r="BMB44" s="50"/>
      <c r="BMC44" s="50"/>
      <c r="BMD44" s="50"/>
      <c r="BME44" s="50"/>
      <c r="BMF44" s="50"/>
      <c r="BMG44" s="50"/>
      <c r="BMH44" s="50"/>
      <c r="BMI44" s="50"/>
      <c r="BMJ44" s="50"/>
      <c r="BMK44" s="50"/>
      <c r="BML44" s="50"/>
      <c r="BMM44" s="50"/>
      <c r="BMN44" s="50"/>
      <c r="BMO44" s="50"/>
      <c r="BMP44" s="50"/>
      <c r="BMQ44" s="50"/>
      <c r="BMR44" s="50"/>
      <c r="BMS44" s="50"/>
      <c r="BMT44" s="50"/>
      <c r="BMU44" s="50"/>
      <c r="BMV44" s="50"/>
      <c r="BMW44" s="50"/>
      <c r="BMX44" s="50"/>
      <c r="BMY44" s="50"/>
      <c r="BMZ44" s="50"/>
      <c r="BNA44" s="50"/>
      <c r="BNB44" s="50"/>
      <c r="BNC44" s="50"/>
      <c r="BND44" s="50"/>
      <c r="BNE44" s="50"/>
      <c r="BNF44" s="50"/>
      <c r="BNG44" s="50"/>
      <c r="BNH44" s="50"/>
      <c r="BNI44" s="50"/>
      <c r="BNJ44" s="50"/>
      <c r="BNK44" s="50"/>
      <c r="BNL44" s="50"/>
      <c r="BNM44" s="50"/>
      <c r="BNN44" s="50"/>
      <c r="BNO44" s="50"/>
      <c r="BNP44" s="50"/>
      <c r="BNQ44" s="50"/>
      <c r="BNR44" s="50"/>
      <c r="BNS44" s="50"/>
      <c r="BNT44" s="50"/>
      <c r="BNU44" s="50"/>
      <c r="BNV44" s="50"/>
      <c r="BNW44" s="50"/>
      <c r="BNX44" s="50"/>
      <c r="BNY44" s="50"/>
      <c r="BNZ44" s="50"/>
      <c r="BOA44" s="50"/>
      <c r="BOB44" s="50"/>
      <c r="BOC44" s="50"/>
      <c r="BOD44" s="50"/>
      <c r="BOE44" s="50"/>
      <c r="BOF44" s="50"/>
      <c r="BOG44" s="50"/>
      <c r="BOH44" s="50"/>
      <c r="BOI44" s="50"/>
      <c r="BOJ44" s="50"/>
      <c r="BOK44" s="50"/>
      <c r="BOL44" s="50"/>
      <c r="BOM44" s="50"/>
      <c r="BON44" s="50"/>
      <c r="BOO44" s="50"/>
      <c r="BOP44" s="50"/>
      <c r="BOQ44" s="50"/>
      <c r="BOR44" s="50"/>
      <c r="BOS44" s="50"/>
      <c r="BOT44" s="50"/>
      <c r="BOU44" s="50"/>
      <c r="BOV44" s="50"/>
      <c r="BOW44" s="50"/>
      <c r="BOX44" s="50"/>
      <c r="BOY44" s="50"/>
      <c r="BOZ44" s="50"/>
      <c r="BPA44" s="50"/>
      <c r="BPB44" s="50"/>
      <c r="BPC44" s="50"/>
      <c r="BPD44" s="50"/>
      <c r="BPE44" s="50"/>
      <c r="BPF44" s="50"/>
      <c r="BPG44" s="50"/>
      <c r="BPH44" s="50"/>
      <c r="BPI44" s="50"/>
      <c r="BPJ44" s="50"/>
      <c r="BPK44" s="50"/>
      <c r="BPL44" s="50"/>
      <c r="BPM44" s="50"/>
      <c r="BPN44" s="50"/>
      <c r="BPO44" s="50"/>
      <c r="BPP44" s="50"/>
      <c r="BPQ44" s="50"/>
      <c r="BPR44" s="50"/>
      <c r="BPS44" s="50"/>
      <c r="BPT44" s="50"/>
      <c r="BPU44" s="50"/>
      <c r="BPV44" s="50"/>
      <c r="BPW44" s="50"/>
      <c r="BPX44" s="50"/>
      <c r="BPY44" s="50"/>
      <c r="BPZ44" s="50"/>
      <c r="BQA44" s="50"/>
      <c r="BQB44" s="50"/>
      <c r="BQC44" s="50"/>
      <c r="BQD44" s="50"/>
      <c r="BQE44" s="50"/>
      <c r="BQF44" s="50"/>
      <c r="BQG44" s="50"/>
      <c r="BQH44" s="50"/>
      <c r="BQI44" s="50"/>
      <c r="BQJ44" s="50"/>
      <c r="BQK44" s="50"/>
      <c r="BQL44" s="50"/>
      <c r="BQM44" s="50"/>
      <c r="BQN44" s="50"/>
      <c r="BQO44" s="50"/>
      <c r="BQP44" s="50"/>
      <c r="BQQ44" s="50"/>
      <c r="BQR44" s="50"/>
      <c r="BQS44" s="50"/>
      <c r="BQT44" s="50"/>
      <c r="BQU44" s="50"/>
      <c r="BQV44" s="50"/>
      <c r="BQW44" s="50"/>
      <c r="BQX44" s="50"/>
      <c r="BQY44" s="50"/>
      <c r="BQZ44" s="50"/>
      <c r="BRA44" s="50"/>
      <c r="BRB44" s="50"/>
      <c r="BRC44" s="50"/>
      <c r="BRD44" s="50"/>
      <c r="BRE44" s="50"/>
      <c r="BRF44" s="50"/>
      <c r="BRG44" s="50"/>
      <c r="BRH44" s="50"/>
      <c r="BRI44" s="50"/>
      <c r="BRJ44" s="50"/>
      <c r="BRK44" s="50"/>
      <c r="BRL44" s="50"/>
      <c r="BRM44" s="50"/>
      <c r="BRN44" s="50"/>
      <c r="BRO44" s="50"/>
      <c r="BRP44" s="50"/>
      <c r="BRQ44" s="50"/>
      <c r="BRR44" s="50"/>
      <c r="BRS44" s="50"/>
      <c r="BRT44" s="50"/>
      <c r="BRU44" s="50"/>
      <c r="BRV44" s="50"/>
      <c r="BRW44" s="50"/>
      <c r="BRX44" s="50"/>
      <c r="BRY44" s="50"/>
      <c r="BRZ44" s="50"/>
      <c r="BSA44" s="50"/>
      <c r="BSB44" s="50"/>
      <c r="BSC44" s="50"/>
      <c r="BSD44" s="50"/>
      <c r="BSE44" s="50"/>
      <c r="BSF44" s="50"/>
      <c r="BSG44" s="50"/>
      <c r="BSH44" s="50"/>
      <c r="BSI44" s="50"/>
      <c r="BSJ44" s="50"/>
      <c r="BSK44" s="50"/>
      <c r="BSL44" s="50"/>
      <c r="BSM44" s="50"/>
      <c r="BSN44" s="50"/>
      <c r="BSO44" s="50"/>
      <c r="BSP44" s="50"/>
      <c r="BSQ44" s="50"/>
      <c r="BSR44" s="50"/>
      <c r="BSS44" s="50"/>
      <c r="BST44" s="50"/>
      <c r="BSU44" s="50"/>
      <c r="BSV44" s="50"/>
      <c r="BSW44" s="50"/>
      <c r="BSX44" s="50"/>
      <c r="BSY44" s="50"/>
      <c r="BSZ44" s="50"/>
      <c r="BTA44" s="50"/>
      <c r="BTB44" s="50"/>
      <c r="BTC44" s="50"/>
      <c r="BTD44" s="50"/>
      <c r="BTE44" s="50"/>
      <c r="BTF44" s="50"/>
      <c r="BTG44" s="50"/>
      <c r="BTH44" s="50"/>
      <c r="BTI44" s="50"/>
      <c r="BTJ44" s="50"/>
      <c r="BTK44" s="50"/>
      <c r="BTL44" s="50"/>
      <c r="BTM44" s="50"/>
      <c r="BTN44" s="50"/>
      <c r="BTO44" s="50"/>
      <c r="BTP44" s="50"/>
      <c r="BTQ44" s="50"/>
      <c r="BTR44" s="50"/>
      <c r="BTS44" s="50"/>
      <c r="BTT44" s="50"/>
      <c r="BTU44" s="50"/>
      <c r="BTV44" s="50"/>
      <c r="BTW44" s="50"/>
      <c r="BTX44" s="50"/>
      <c r="BTY44" s="50"/>
      <c r="BTZ44" s="50"/>
      <c r="BUA44" s="50"/>
      <c r="BUB44" s="50"/>
      <c r="BUC44" s="50"/>
      <c r="BUD44" s="50"/>
      <c r="BUE44" s="50"/>
      <c r="BUF44" s="50"/>
      <c r="BUG44" s="50"/>
      <c r="BUH44" s="50"/>
      <c r="BUI44" s="50"/>
      <c r="BUJ44" s="50"/>
      <c r="BUK44" s="50"/>
      <c r="BUL44" s="50"/>
      <c r="BUM44" s="50"/>
      <c r="BUN44" s="50"/>
      <c r="BUO44" s="50"/>
      <c r="BUP44" s="50"/>
      <c r="BUQ44" s="50"/>
      <c r="BUR44" s="50"/>
      <c r="BUS44" s="50"/>
      <c r="BUT44" s="50"/>
      <c r="BUU44" s="50"/>
      <c r="BUV44" s="50"/>
      <c r="BUW44" s="50"/>
      <c r="BUX44" s="50"/>
      <c r="BUY44" s="50"/>
      <c r="BUZ44" s="50"/>
      <c r="BVA44" s="50"/>
      <c r="BVB44" s="50"/>
      <c r="BVC44" s="50"/>
      <c r="BVD44" s="50"/>
      <c r="BVE44" s="50"/>
      <c r="BVF44" s="50"/>
      <c r="BVG44" s="50"/>
      <c r="BVH44" s="50"/>
      <c r="BVI44" s="50"/>
      <c r="BVJ44" s="50"/>
      <c r="BVK44" s="50"/>
      <c r="BVL44" s="50"/>
      <c r="BVM44" s="50"/>
      <c r="BVN44" s="50"/>
      <c r="BVO44" s="50"/>
      <c r="BVP44" s="50"/>
      <c r="BVQ44" s="50"/>
      <c r="BVR44" s="50"/>
      <c r="BVS44" s="50"/>
      <c r="BVT44" s="50"/>
      <c r="BVU44" s="50"/>
      <c r="BVV44" s="50"/>
      <c r="BVW44" s="50"/>
      <c r="BVX44" s="50"/>
      <c r="BVY44" s="50"/>
      <c r="BVZ44" s="50"/>
      <c r="BWA44" s="50"/>
      <c r="BWB44" s="50"/>
      <c r="BWC44" s="50"/>
      <c r="BWD44" s="50"/>
      <c r="BWE44" s="50"/>
      <c r="BWF44" s="50"/>
      <c r="BWG44" s="50"/>
      <c r="BWH44" s="50"/>
      <c r="BWI44" s="50"/>
      <c r="BWJ44" s="50"/>
      <c r="BWK44" s="50"/>
      <c r="BWL44" s="50"/>
      <c r="BWM44" s="50"/>
      <c r="BWN44" s="50"/>
      <c r="BWO44" s="50"/>
      <c r="BWP44" s="50"/>
      <c r="BWQ44" s="50"/>
      <c r="BWR44" s="50"/>
      <c r="BWS44" s="50"/>
      <c r="BWT44" s="50"/>
      <c r="BWU44" s="50"/>
      <c r="BWV44" s="50"/>
      <c r="BWW44" s="50"/>
      <c r="BWX44" s="50"/>
      <c r="BWY44" s="50"/>
      <c r="BWZ44" s="50"/>
      <c r="BXA44" s="50"/>
      <c r="BXB44" s="50"/>
      <c r="BXC44" s="50"/>
      <c r="BXD44" s="50"/>
      <c r="BXE44" s="50"/>
      <c r="BXF44" s="50"/>
      <c r="BXG44" s="50"/>
      <c r="BXH44" s="50"/>
      <c r="BXI44" s="50"/>
      <c r="BXJ44" s="50"/>
      <c r="BXK44" s="50"/>
      <c r="BXL44" s="50"/>
      <c r="BXM44" s="50"/>
      <c r="BXN44" s="50"/>
      <c r="BXO44" s="50"/>
      <c r="BXP44" s="50"/>
      <c r="BXQ44" s="50"/>
      <c r="BXR44" s="50"/>
      <c r="BXS44" s="50"/>
      <c r="BXT44" s="50"/>
      <c r="BXU44" s="50"/>
      <c r="BXV44" s="50"/>
      <c r="BXW44" s="50"/>
      <c r="BXX44" s="50"/>
      <c r="BXY44" s="50"/>
      <c r="BXZ44" s="50"/>
      <c r="BYA44" s="50"/>
      <c r="BYB44" s="50"/>
      <c r="BYC44" s="50"/>
      <c r="BYD44" s="50"/>
      <c r="BYE44" s="50"/>
      <c r="BYF44" s="50"/>
      <c r="BYG44" s="50"/>
      <c r="BYH44" s="50"/>
      <c r="BYI44" s="50"/>
      <c r="BYJ44" s="50"/>
      <c r="BYK44" s="50"/>
      <c r="BYL44" s="50"/>
      <c r="BYM44" s="50"/>
      <c r="BYN44" s="50"/>
      <c r="BYO44" s="50"/>
      <c r="BYP44" s="50"/>
      <c r="BYQ44" s="50"/>
      <c r="BYR44" s="50"/>
      <c r="BYS44" s="50"/>
      <c r="BYT44" s="50"/>
      <c r="BYU44" s="50"/>
      <c r="BYV44" s="50"/>
      <c r="BYW44" s="50"/>
      <c r="BYX44" s="50"/>
      <c r="BYY44" s="50"/>
      <c r="BYZ44" s="50"/>
      <c r="BZA44" s="50"/>
      <c r="BZB44" s="50"/>
      <c r="BZC44" s="50"/>
      <c r="BZD44" s="50"/>
      <c r="BZE44" s="50"/>
      <c r="BZF44" s="50"/>
      <c r="BZG44" s="50"/>
      <c r="BZH44" s="50"/>
      <c r="BZI44" s="50"/>
      <c r="BZJ44" s="50"/>
      <c r="BZK44" s="50"/>
      <c r="BZL44" s="50"/>
      <c r="BZM44" s="50"/>
      <c r="BZN44" s="50"/>
      <c r="BZO44" s="50"/>
      <c r="BZP44" s="50"/>
      <c r="BZQ44" s="50"/>
      <c r="BZR44" s="50"/>
      <c r="BZS44" s="50"/>
      <c r="BZT44" s="50"/>
      <c r="BZU44" s="50"/>
      <c r="BZV44" s="50"/>
      <c r="BZW44" s="50"/>
      <c r="BZX44" s="50"/>
      <c r="BZY44" s="50"/>
      <c r="BZZ44" s="50"/>
      <c r="CAA44" s="50"/>
      <c r="CAB44" s="50"/>
      <c r="CAC44" s="50"/>
      <c r="CAD44" s="50"/>
      <c r="CAE44" s="50"/>
      <c r="CAF44" s="50"/>
      <c r="CAG44" s="50"/>
      <c r="CAH44" s="50"/>
      <c r="CAI44" s="50"/>
      <c r="CAJ44" s="50"/>
      <c r="CAK44" s="50"/>
      <c r="CAL44" s="50"/>
      <c r="CAM44" s="50"/>
      <c r="CAN44" s="50"/>
      <c r="CAO44" s="50"/>
      <c r="CAP44" s="50"/>
      <c r="CAQ44" s="50"/>
      <c r="CAR44" s="50"/>
      <c r="CAS44" s="50"/>
      <c r="CAT44" s="50"/>
      <c r="CAU44" s="50"/>
      <c r="CAV44" s="50"/>
      <c r="CAW44" s="50"/>
      <c r="CAX44" s="50"/>
      <c r="CAY44" s="50"/>
      <c r="CAZ44" s="50"/>
      <c r="CBA44" s="50"/>
      <c r="CBB44" s="50"/>
      <c r="CBC44" s="50"/>
      <c r="CBD44" s="50"/>
      <c r="CBE44" s="50"/>
      <c r="CBF44" s="50"/>
      <c r="CBG44" s="50"/>
      <c r="CBH44" s="50"/>
      <c r="CBI44" s="50"/>
      <c r="CBJ44" s="50"/>
      <c r="CBK44" s="50"/>
      <c r="CBL44" s="50"/>
      <c r="CBM44" s="50"/>
      <c r="CBN44" s="50"/>
      <c r="CBO44" s="50"/>
      <c r="CBP44" s="50"/>
      <c r="CBQ44" s="50"/>
      <c r="CBR44" s="50"/>
      <c r="CBS44" s="50"/>
      <c r="CBT44" s="50"/>
      <c r="CBU44" s="50"/>
      <c r="CBV44" s="50"/>
      <c r="CBW44" s="50"/>
      <c r="CBX44" s="50"/>
      <c r="CBY44" s="50"/>
      <c r="CBZ44" s="50"/>
      <c r="CCA44" s="50"/>
      <c r="CCB44" s="50"/>
      <c r="CCC44" s="50"/>
      <c r="CCD44" s="50"/>
      <c r="CCE44" s="50"/>
      <c r="CCF44" s="50"/>
      <c r="CCG44" s="50"/>
      <c r="CCH44" s="50"/>
      <c r="CCI44" s="50"/>
      <c r="CCJ44" s="50"/>
      <c r="CCK44" s="50"/>
      <c r="CCL44" s="50"/>
      <c r="CCM44" s="50"/>
      <c r="CCN44" s="50"/>
      <c r="CCO44" s="50"/>
      <c r="CCP44" s="50"/>
      <c r="CCQ44" s="50"/>
      <c r="CCR44" s="50"/>
      <c r="CCS44" s="50"/>
      <c r="CCT44" s="50"/>
      <c r="CCU44" s="50"/>
      <c r="CCV44" s="50"/>
      <c r="CCW44" s="50"/>
      <c r="CCX44" s="50"/>
      <c r="CCY44" s="50"/>
      <c r="CCZ44" s="50"/>
      <c r="CDA44" s="50"/>
      <c r="CDB44" s="50"/>
      <c r="CDC44" s="50"/>
      <c r="CDD44" s="50"/>
      <c r="CDE44" s="50"/>
      <c r="CDF44" s="50"/>
      <c r="CDG44" s="50"/>
      <c r="CDH44" s="50"/>
      <c r="CDI44" s="50"/>
      <c r="CDJ44" s="50"/>
      <c r="CDK44" s="50"/>
      <c r="CDL44" s="50"/>
      <c r="CDM44" s="50"/>
      <c r="CDN44" s="50"/>
      <c r="CDO44" s="50"/>
      <c r="CDP44" s="50"/>
      <c r="CDQ44" s="50"/>
      <c r="CDR44" s="50"/>
      <c r="CDS44" s="50"/>
      <c r="CDT44" s="50"/>
      <c r="CDU44" s="50"/>
      <c r="CDV44" s="50"/>
      <c r="CDW44" s="50"/>
      <c r="CDX44" s="50"/>
      <c r="CDY44" s="50"/>
      <c r="CDZ44" s="50"/>
      <c r="CEA44" s="50"/>
      <c r="CEB44" s="50"/>
      <c r="CEC44" s="50"/>
      <c r="CED44" s="50"/>
      <c r="CEE44" s="50"/>
      <c r="CEF44" s="50"/>
      <c r="CEG44" s="50"/>
      <c r="CEH44" s="50"/>
      <c r="CEI44" s="50"/>
      <c r="CEJ44" s="50"/>
      <c r="CEK44" s="50"/>
      <c r="CEL44" s="50"/>
      <c r="CEM44" s="50"/>
      <c r="CEN44" s="50"/>
      <c r="CEO44" s="50"/>
      <c r="CEP44" s="50"/>
      <c r="CEQ44" s="50"/>
      <c r="CER44" s="50"/>
      <c r="CES44" s="50"/>
      <c r="CET44" s="50"/>
      <c r="CEU44" s="50"/>
      <c r="CEV44" s="50"/>
      <c r="CEW44" s="50"/>
      <c r="CEX44" s="50"/>
      <c r="CEY44" s="50"/>
      <c r="CEZ44" s="50"/>
      <c r="CFA44" s="50"/>
      <c r="CFB44" s="50"/>
      <c r="CFC44" s="50"/>
      <c r="CFD44" s="50"/>
      <c r="CFE44" s="50"/>
      <c r="CFF44" s="50"/>
      <c r="CFG44" s="50"/>
      <c r="CFH44" s="50"/>
      <c r="CFI44" s="50"/>
      <c r="CFJ44" s="50"/>
      <c r="CFK44" s="50"/>
      <c r="CFL44" s="50"/>
      <c r="CFM44" s="50"/>
      <c r="CFN44" s="50"/>
      <c r="CFO44" s="50"/>
      <c r="CFP44" s="50"/>
      <c r="CFQ44" s="50"/>
      <c r="CFR44" s="50"/>
      <c r="CFS44" s="50"/>
      <c r="CFT44" s="50"/>
      <c r="CFU44" s="50"/>
      <c r="CFV44" s="50"/>
      <c r="CFW44" s="50"/>
      <c r="CFX44" s="50"/>
      <c r="CFY44" s="50"/>
      <c r="CFZ44" s="50"/>
      <c r="CGA44" s="50"/>
      <c r="CGB44" s="50"/>
      <c r="CGC44" s="50"/>
      <c r="CGD44" s="50"/>
      <c r="CGE44" s="50"/>
      <c r="CGF44" s="50"/>
      <c r="CGG44" s="50"/>
      <c r="CGH44" s="50"/>
      <c r="CGI44" s="50"/>
      <c r="CGJ44" s="50"/>
      <c r="CGK44" s="50"/>
      <c r="CGL44" s="50"/>
      <c r="CGM44" s="50"/>
      <c r="CGN44" s="50"/>
      <c r="CGO44" s="50"/>
      <c r="CGP44" s="50"/>
      <c r="CGQ44" s="50"/>
      <c r="CGR44" s="50"/>
      <c r="CGS44" s="50"/>
      <c r="CGT44" s="50"/>
      <c r="CGU44" s="50"/>
      <c r="CGV44" s="50"/>
      <c r="CGW44" s="50"/>
      <c r="CGX44" s="50"/>
      <c r="CGY44" s="50"/>
      <c r="CGZ44" s="50"/>
      <c r="CHA44" s="50"/>
      <c r="CHB44" s="50"/>
      <c r="CHC44" s="50"/>
      <c r="CHD44" s="50"/>
      <c r="CHE44" s="50"/>
      <c r="CHF44" s="50"/>
      <c r="CHG44" s="50"/>
      <c r="CHH44" s="50"/>
      <c r="CHI44" s="50"/>
      <c r="CHJ44" s="50"/>
      <c r="CHK44" s="50"/>
      <c r="CHL44" s="50"/>
      <c r="CHM44" s="50"/>
      <c r="CHN44" s="50"/>
      <c r="CHO44" s="50"/>
      <c r="CHP44" s="50"/>
      <c r="CHQ44" s="50"/>
      <c r="CHR44" s="50"/>
      <c r="CHS44" s="50"/>
      <c r="CHT44" s="50"/>
      <c r="CHU44" s="50"/>
      <c r="CHV44" s="50"/>
      <c r="CHW44" s="50"/>
      <c r="CHX44" s="50"/>
      <c r="CHY44" s="50"/>
      <c r="CHZ44" s="50"/>
      <c r="CIA44" s="50"/>
      <c r="CIB44" s="50"/>
      <c r="CIC44" s="50"/>
      <c r="CID44" s="50"/>
      <c r="CIE44" s="50"/>
      <c r="CIF44" s="50"/>
      <c r="CIG44" s="50"/>
      <c r="CIH44" s="50"/>
      <c r="CII44" s="50"/>
      <c r="CIJ44" s="50"/>
      <c r="CIK44" s="50"/>
      <c r="CIL44" s="50"/>
      <c r="CIM44" s="50"/>
      <c r="CIN44" s="50"/>
      <c r="CIO44" s="50"/>
      <c r="CIP44" s="50"/>
      <c r="CIQ44" s="50"/>
      <c r="CIR44" s="50"/>
      <c r="CIS44" s="50"/>
      <c r="CIT44" s="50"/>
      <c r="CIU44" s="50"/>
      <c r="CIV44" s="50"/>
      <c r="CIW44" s="50"/>
      <c r="CIX44" s="50"/>
      <c r="CIY44" s="50"/>
      <c r="CIZ44" s="50"/>
      <c r="CJA44" s="50"/>
      <c r="CJB44" s="50"/>
      <c r="CJC44" s="50"/>
      <c r="CJD44" s="50"/>
      <c r="CJE44" s="50"/>
      <c r="CJF44" s="50"/>
      <c r="CJG44" s="50"/>
      <c r="CJH44" s="50"/>
      <c r="CJI44" s="50"/>
      <c r="CJJ44" s="50"/>
      <c r="CJK44" s="50"/>
      <c r="CJL44" s="50"/>
      <c r="CJM44" s="50"/>
      <c r="CJN44" s="50"/>
      <c r="CJO44" s="50"/>
      <c r="CJP44" s="50"/>
      <c r="CJQ44" s="50"/>
      <c r="CJR44" s="50"/>
      <c r="CJS44" s="50"/>
      <c r="CJT44" s="50"/>
      <c r="CJU44" s="50"/>
      <c r="CJV44" s="50"/>
      <c r="CJW44" s="50"/>
      <c r="CJX44" s="50"/>
      <c r="CJY44" s="50"/>
      <c r="CJZ44" s="50"/>
      <c r="CKA44" s="50"/>
      <c r="CKB44" s="50"/>
      <c r="CKC44" s="50"/>
      <c r="CKD44" s="50"/>
      <c r="CKE44" s="50"/>
      <c r="CKF44" s="50"/>
      <c r="CKG44" s="50"/>
      <c r="CKH44" s="50"/>
      <c r="CKI44" s="50"/>
      <c r="CKJ44" s="50"/>
      <c r="CKK44" s="50"/>
      <c r="CKL44" s="50"/>
      <c r="CKM44" s="50"/>
      <c r="CKN44" s="50"/>
      <c r="CKO44" s="50"/>
      <c r="CKP44" s="50"/>
      <c r="CKQ44" s="50"/>
      <c r="CKR44" s="50"/>
      <c r="CKS44" s="50"/>
      <c r="CKT44" s="50"/>
      <c r="CKU44" s="50"/>
      <c r="CKV44" s="50"/>
      <c r="CKW44" s="50"/>
      <c r="CKX44" s="50"/>
      <c r="CKY44" s="50"/>
      <c r="CKZ44" s="50"/>
      <c r="CLA44" s="50"/>
      <c r="CLB44" s="50"/>
      <c r="CLC44" s="50"/>
      <c r="CLD44" s="50"/>
      <c r="CLE44" s="50"/>
      <c r="CLF44" s="50"/>
      <c r="CLG44" s="50"/>
      <c r="CLH44" s="50"/>
      <c r="CLI44" s="50"/>
      <c r="CLJ44" s="50"/>
      <c r="CLK44" s="50"/>
      <c r="CLL44" s="50"/>
      <c r="CLM44" s="50"/>
      <c r="CLN44" s="50"/>
      <c r="CLO44" s="50"/>
      <c r="CLP44" s="50"/>
      <c r="CLQ44" s="50"/>
      <c r="CLR44" s="50"/>
      <c r="CLS44" s="50"/>
      <c r="CLT44" s="50"/>
      <c r="CLU44" s="50"/>
      <c r="CLV44" s="50"/>
      <c r="CLW44" s="50"/>
      <c r="CLX44" s="50"/>
      <c r="CLY44" s="50"/>
      <c r="CLZ44" s="50"/>
      <c r="CMA44" s="50"/>
      <c r="CMB44" s="50"/>
      <c r="CMC44" s="50"/>
      <c r="CMD44" s="50"/>
      <c r="CME44" s="50"/>
      <c r="CMF44" s="50"/>
      <c r="CMG44" s="50"/>
      <c r="CMH44" s="50"/>
      <c r="CMI44" s="50"/>
      <c r="CMJ44" s="50"/>
      <c r="CMK44" s="50"/>
      <c r="CML44" s="50"/>
      <c r="CMM44" s="50"/>
      <c r="CMN44" s="50"/>
      <c r="CMO44" s="50"/>
      <c r="CMP44" s="50"/>
      <c r="CMQ44" s="50"/>
      <c r="CMR44" s="50"/>
      <c r="CMS44" s="50"/>
      <c r="CMT44" s="50"/>
      <c r="CMU44" s="50"/>
      <c r="CMV44" s="50"/>
      <c r="CMW44" s="50"/>
      <c r="CMX44" s="50"/>
      <c r="CMY44" s="50"/>
      <c r="CMZ44" s="50"/>
      <c r="CNA44" s="50"/>
      <c r="CNB44" s="50"/>
      <c r="CNC44" s="50"/>
      <c r="CND44" s="50"/>
      <c r="CNE44" s="50"/>
      <c r="CNF44" s="50"/>
      <c r="CNG44" s="50"/>
      <c r="CNH44" s="50"/>
      <c r="CNI44" s="50"/>
      <c r="CNJ44" s="50"/>
      <c r="CNK44" s="50"/>
      <c r="CNL44" s="50"/>
      <c r="CNM44" s="50"/>
      <c r="CNN44" s="50"/>
      <c r="CNO44" s="50"/>
      <c r="CNP44" s="50"/>
      <c r="CNQ44" s="50"/>
      <c r="CNR44" s="50"/>
      <c r="CNS44" s="50"/>
      <c r="CNT44" s="50"/>
      <c r="CNU44" s="50"/>
      <c r="CNV44" s="50"/>
      <c r="CNW44" s="50"/>
      <c r="CNX44" s="50"/>
      <c r="CNY44" s="50"/>
      <c r="CNZ44" s="50"/>
      <c r="COA44" s="50"/>
      <c r="COB44" s="50"/>
      <c r="COC44" s="50"/>
      <c r="COD44" s="50"/>
      <c r="COE44" s="50"/>
      <c r="COF44" s="50"/>
      <c r="COG44" s="50"/>
      <c r="COH44" s="50"/>
      <c r="COI44" s="50"/>
      <c r="COJ44" s="50"/>
      <c r="COK44" s="50"/>
      <c r="COL44" s="50"/>
      <c r="COM44" s="50"/>
      <c r="CON44" s="50"/>
      <c r="COO44" s="50"/>
      <c r="COP44" s="50"/>
      <c r="COQ44" s="50"/>
      <c r="COR44" s="50"/>
      <c r="COS44" s="50"/>
      <c r="COT44" s="50"/>
      <c r="COU44" s="50"/>
      <c r="COV44" s="50"/>
      <c r="COW44" s="50"/>
      <c r="COX44" s="50"/>
      <c r="COY44" s="50"/>
      <c r="COZ44" s="50"/>
      <c r="CPA44" s="50"/>
      <c r="CPB44" s="50"/>
      <c r="CPC44" s="50"/>
      <c r="CPD44" s="50"/>
      <c r="CPE44" s="50"/>
      <c r="CPF44" s="50"/>
      <c r="CPG44" s="50"/>
      <c r="CPH44" s="50"/>
      <c r="CPI44" s="50"/>
      <c r="CPJ44" s="50"/>
      <c r="CPK44" s="50"/>
      <c r="CPL44" s="50"/>
      <c r="CPM44" s="50"/>
      <c r="CPN44" s="50"/>
      <c r="CPO44" s="50"/>
      <c r="CPP44" s="50"/>
      <c r="CPQ44" s="50"/>
      <c r="CPR44" s="50"/>
      <c r="CPS44" s="50"/>
      <c r="CPT44" s="50"/>
      <c r="CPU44" s="50"/>
      <c r="CPV44" s="50"/>
      <c r="CPW44" s="50"/>
      <c r="CPX44" s="50"/>
      <c r="CPY44" s="50"/>
      <c r="CPZ44" s="50"/>
      <c r="CQA44" s="50"/>
      <c r="CQB44" s="50"/>
      <c r="CQC44" s="50"/>
      <c r="CQD44" s="50"/>
      <c r="CQE44" s="50"/>
      <c r="CQF44" s="50"/>
      <c r="CQG44" s="50"/>
      <c r="CQH44" s="50"/>
      <c r="CQI44" s="50"/>
      <c r="CQJ44" s="50"/>
      <c r="CQK44" s="50"/>
      <c r="CQL44" s="50"/>
      <c r="CQM44" s="50"/>
      <c r="CQN44" s="50"/>
      <c r="CQO44" s="50"/>
      <c r="CQP44" s="50"/>
      <c r="CQQ44" s="50"/>
      <c r="CQR44" s="50"/>
      <c r="CQS44" s="50"/>
      <c r="CQT44" s="50"/>
      <c r="CQU44" s="50"/>
      <c r="CQV44" s="50"/>
      <c r="CQW44" s="50"/>
      <c r="CQX44" s="50"/>
      <c r="CQY44" s="50"/>
      <c r="CQZ44" s="50"/>
      <c r="CRA44" s="50"/>
      <c r="CRB44" s="50"/>
      <c r="CRC44" s="50"/>
      <c r="CRD44" s="50"/>
      <c r="CRE44" s="50"/>
      <c r="CRF44" s="50"/>
      <c r="CRG44" s="50"/>
      <c r="CRH44" s="50"/>
      <c r="CRI44" s="50"/>
      <c r="CRJ44" s="50"/>
      <c r="CRK44" s="50"/>
      <c r="CRL44" s="50"/>
      <c r="CRM44" s="50"/>
      <c r="CRN44" s="50"/>
      <c r="CRO44" s="50"/>
      <c r="CRP44" s="50"/>
      <c r="CRQ44" s="50"/>
      <c r="CRR44" s="50"/>
      <c r="CRS44" s="50"/>
      <c r="CRT44" s="50"/>
      <c r="CRU44" s="50"/>
      <c r="CRV44" s="50"/>
      <c r="CRW44" s="50"/>
      <c r="CRX44" s="50"/>
      <c r="CRY44" s="50"/>
      <c r="CRZ44" s="50"/>
      <c r="CSA44" s="50"/>
      <c r="CSB44" s="50"/>
      <c r="CSC44" s="50"/>
      <c r="CSD44" s="50"/>
      <c r="CSE44" s="50"/>
      <c r="CSF44" s="50"/>
      <c r="CSG44" s="50"/>
      <c r="CSH44" s="50"/>
      <c r="CSI44" s="50"/>
      <c r="CSJ44" s="50"/>
      <c r="CSK44" s="50"/>
      <c r="CSL44" s="50"/>
      <c r="CSM44" s="50"/>
      <c r="CSN44" s="50"/>
      <c r="CSO44" s="50"/>
      <c r="CSP44" s="50"/>
      <c r="CSQ44" s="50"/>
      <c r="CSR44" s="50"/>
      <c r="CSS44" s="50"/>
      <c r="CST44" s="50"/>
      <c r="CSU44" s="50"/>
      <c r="CSV44" s="50"/>
      <c r="CSW44" s="50"/>
      <c r="CSX44" s="50"/>
      <c r="CSY44" s="50"/>
      <c r="CSZ44" s="50"/>
      <c r="CTA44" s="50"/>
      <c r="CTB44" s="50"/>
      <c r="CTC44" s="50"/>
      <c r="CTD44" s="50"/>
      <c r="CTE44" s="50"/>
      <c r="CTF44" s="50"/>
      <c r="CTG44" s="50"/>
      <c r="CTH44" s="50"/>
      <c r="CTI44" s="50"/>
      <c r="CTJ44" s="50"/>
      <c r="CTK44" s="50"/>
      <c r="CTL44" s="50"/>
      <c r="CTM44" s="50"/>
      <c r="CTN44" s="50"/>
      <c r="CTO44" s="50"/>
      <c r="CTP44" s="50"/>
      <c r="CTQ44" s="50"/>
      <c r="CTR44" s="50"/>
      <c r="CTS44" s="50"/>
      <c r="CTT44" s="50"/>
      <c r="CTU44" s="50"/>
      <c r="CTV44" s="50"/>
      <c r="CTW44" s="50"/>
      <c r="CTX44" s="50"/>
      <c r="CTY44" s="50"/>
      <c r="CTZ44" s="50"/>
      <c r="CUA44" s="50"/>
      <c r="CUB44" s="50"/>
      <c r="CUC44" s="50"/>
      <c r="CUD44" s="50"/>
      <c r="CUE44" s="50"/>
      <c r="CUF44" s="50"/>
      <c r="CUG44" s="50"/>
      <c r="CUH44" s="50"/>
      <c r="CUI44" s="50"/>
      <c r="CUJ44" s="50"/>
      <c r="CUK44" s="50"/>
      <c r="CUL44" s="50"/>
      <c r="CUM44" s="50"/>
      <c r="CUN44" s="50"/>
      <c r="CUO44" s="50"/>
      <c r="CUP44" s="50"/>
      <c r="CUQ44" s="50"/>
      <c r="CUR44" s="50"/>
      <c r="CUS44" s="50"/>
      <c r="CUT44" s="50"/>
      <c r="CUU44" s="50"/>
      <c r="CUV44" s="50"/>
      <c r="CUW44" s="50"/>
      <c r="CUX44" s="50"/>
      <c r="CUY44" s="50"/>
      <c r="CUZ44" s="50"/>
      <c r="CVA44" s="50"/>
      <c r="CVB44" s="50"/>
      <c r="CVC44" s="50"/>
      <c r="CVD44" s="50"/>
      <c r="CVE44" s="50"/>
      <c r="CVF44" s="50"/>
      <c r="CVG44" s="50"/>
      <c r="CVH44" s="50"/>
      <c r="CVI44" s="50"/>
      <c r="CVJ44" s="50"/>
      <c r="CVK44" s="50"/>
      <c r="CVL44" s="50"/>
      <c r="CVM44" s="50"/>
      <c r="CVN44" s="50"/>
      <c r="CVO44" s="50"/>
      <c r="CVP44" s="50"/>
      <c r="CVQ44" s="50"/>
      <c r="CVR44" s="50"/>
      <c r="CVS44" s="50"/>
      <c r="CVT44" s="50"/>
      <c r="CVU44" s="50"/>
      <c r="CVV44" s="50"/>
      <c r="CVW44" s="50"/>
      <c r="CVX44" s="50"/>
      <c r="CVY44" s="50"/>
      <c r="CVZ44" s="50"/>
      <c r="CWA44" s="50"/>
      <c r="CWB44" s="50"/>
      <c r="CWC44" s="50"/>
      <c r="CWD44" s="50"/>
      <c r="CWE44" s="50"/>
      <c r="CWF44" s="50"/>
      <c r="CWG44" s="50"/>
      <c r="CWH44" s="50"/>
      <c r="CWI44" s="50"/>
      <c r="CWJ44" s="50"/>
      <c r="CWK44" s="50"/>
      <c r="CWL44" s="50"/>
      <c r="CWM44" s="50"/>
      <c r="CWN44" s="50"/>
      <c r="CWO44" s="50"/>
      <c r="CWP44" s="50"/>
      <c r="CWQ44" s="50"/>
      <c r="CWR44" s="50"/>
      <c r="CWS44" s="50"/>
      <c r="CWT44" s="50"/>
      <c r="CWU44" s="50"/>
      <c r="CWV44" s="50"/>
      <c r="CWW44" s="50"/>
      <c r="CWX44" s="50"/>
      <c r="CWY44" s="50"/>
      <c r="CWZ44" s="50"/>
      <c r="CXA44" s="50"/>
      <c r="CXB44" s="50"/>
      <c r="CXC44" s="50"/>
      <c r="CXD44" s="50"/>
      <c r="CXE44" s="50"/>
      <c r="CXF44" s="50"/>
      <c r="CXG44" s="50"/>
      <c r="CXH44" s="50"/>
      <c r="CXI44" s="50"/>
      <c r="CXJ44" s="50"/>
      <c r="CXK44" s="50"/>
      <c r="CXL44" s="50"/>
      <c r="CXM44" s="50"/>
      <c r="CXN44" s="50"/>
      <c r="CXO44" s="50"/>
      <c r="CXP44" s="50"/>
      <c r="CXQ44" s="50"/>
      <c r="CXR44" s="50"/>
      <c r="CXS44" s="50"/>
      <c r="CXT44" s="50"/>
      <c r="CXU44" s="50"/>
      <c r="CXV44" s="50"/>
      <c r="CXW44" s="50"/>
      <c r="CXX44" s="50"/>
      <c r="CXY44" s="50"/>
      <c r="CXZ44" s="50"/>
      <c r="CYA44" s="50"/>
      <c r="CYB44" s="50"/>
      <c r="CYC44" s="50"/>
      <c r="CYD44" s="50"/>
      <c r="CYE44" s="50"/>
      <c r="CYF44" s="50"/>
      <c r="CYG44" s="50"/>
      <c r="CYH44" s="50"/>
      <c r="CYI44" s="50"/>
      <c r="CYJ44" s="50"/>
      <c r="CYK44" s="50"/>
      <c r="CYL44" s="50"/>
      <c r="CYM44" s="50"/>
      <c r="CYN44" s="50"/>
      <c r="CYO44" s="50"/>
      <c r="CYP44" s="50"/>
      <c r="CYQ44" s="50"/>
      <c r="CYR44" s="50"/>
      <c r="CYS44" s="50"/>
      <c r="CYT44" s="50"/>
      <c r="CYU44" s="50"/>
      <c r="CYV44" s="50"/>
      <c r="CYW44" s="50"/>
      <c r="CYX44" s="50"/>
      <c r="CYY44" s="50"/>
      <c r="CYZ44" s="50"/>
      <c r="CZA44" s="50"/>
      <c r="CZB44" s="50"/>
      <c r="CZC44" s="50"/>
      <c r="CZD44" s="50"/>
      <c r="CZE44" s="50"/>
      <c r="CZF44" s="50"/>
      <c r="CZG44" s="50"/>
      <c r="CZH44" s="50"/>
      <c r="CZI44" s="50"/>
      <c r="CZJ44" s="50"/>
      <c r="CZK44" s="50"/>
      <c r="CZL44" s="50"/>
      <c r="CZM44" s="50"/>
      <c r="CZN44" s="50"/>
      <c r="CZO44" s="50"/>
      <c r="CZP44" s="50"/>
      <c r="CZQ44" s="50"/>
      <c r="CZR44" s="50"/>
      <c r="CZS44" s="50"/>
      <c r="CZT44" s="50"/>
      <c r="CZU44" s="50"/>
      <c r="CZV44" s="50"/>
      <c r="CZW44" s="50"/>
      <c r="CZX44" s="50"/>
      <c r="CZY44" s="50"/>
      <c r="CZZ44" s="50"/>
      <c r="DAA44" s="50"/>
      <c r="DAB44" s="50"/>
      <c r="DAC44" s="50"/>
      <c r="DAD44" s="50"/>
      <c r="DAE44" s="50"/>
      <c r="DAF44" s="50"/>
      <c r="DAG44" s="50"/>
      <c r="DAH44" s="50"/>
      <c r="DAI44" s="50"/>
      <c r="DAJ44" s="50"/>
      <c r="DAK44" s="50"/>
      <c r="DAL44" s="50"/>
      <c r="DAM44" s="50"/>
      <c r="DAN44" s="50"/>
      <c r="DAO44" s="50"/>
      <c r="DAP44" s="50"/>
      <c r="DAQ44" s="50"/>
      <c r="DAR44" s="50"/>
      <c r="DAS44" s="50"/>
      <c r="DAT44" s="50"/>
      <c r="DAU44" s="50"/>
      <c r="DAV44" s="50"/>
      <c r="DAW44" s="50"/>
      <c r="DAX44" s="50"/>
      <c r="DAY44" s="50"/>
      <c r="DAZ44" s="50"/>
      <c r="DBA44" s="50"/>
      <c r="DBB44" s="50"/>
      <c r="DBC44" s="50"/>
      <c r="DBD44" s="50"/>
      <c r="DBE44" s="50"/>
      <c r="DBF44" s="50"/>
      <c r="DBG44" s="50"/>
      <c r="DBH44" s="50"/>
      <c r="DBI44" s="50"/>
      <c r="DBJ44" s="50"/>
      <c r="DBK44" s="50"/>
      <c r="DBL44" s="50"/>
      <c r="DBM44" s="50"/>
      <c r="DBN44" s="50"/>
      <c r="DBO44" s="50"/>
      <c r="DBP44" s="50"/>
      <c r="DBQ44" s="50"/>
      <c r="DBR44" s="50"/>
      <c r="DBS44" s="50"/>
      <c r="DBT44" s="50"/>
      <c r="DBU44" s="50"/>
      <c r="DBV44" s="50"/>
      <c r="DBW44" s="50"/>
      <c r="DBX44" s="50"/>
      <c r="DBY44" s="50"/>
      <c r="DBZ44" s="50"/>
      <c r="DCA44" s="50"/>
      <c r="DCB44" s="50"/>
      <c r="DCC44" s="50"/>
      <c r="DCD44" s="50"/>
      <c r="DCE44" s="50"/>
      <c r="DCF44" s="50"/>
      <c r="DCG44" s="50"/>
      <c r="DCH44" s="50"/>
      <c r="DCI44" s="50"/>
      <c r="DCJ44" s="50"/>
      <c r="DCK44" s="50"/>
      <c r="DCL44" s="50"/>
      <c r="DCM44" s="50"/>
      <c r="DCN44" s="50"/>
      <c r="DCO44" s="50"/>
      <c r="DCP44" s="50"/>
      <c r="DCQ44" s="50"/>
      <c r="DCR44" s="50"/>
      <c r="DCS44" s="50"/>
      <c r="DCT44" s="50"/>
      <c r="DCU44" s="50"/>
      <c r="DCV44" s="50"/>
      <c r="DCW44" s="50"/>
      <c r="DCX44" s="50"/>
      <c r="DCY44" s="50"/>
      <c r="DCZ44" s="50"/>
      <c r="DDA44" s="50"/>
      <c r="DDB44" s="50"/>
      <c r="DDC44" s="50"/>
      <c r="DDD44" s="50"/>
      <c r="DDE44" s="50"/>
      <c r="DDF44" s="50"/>
      <c r="DDG44" s="50"/>
      <c r="DDH44" s="50"/>
      <c r="DDI44" s="50"/>
      <c r="DDJ44" s="50"/>
      <c r="DDK44" s="50"/>
      <c r="DDL44" s="50"/>
      <c r="DDM44" s="50"/>
      <c r="DDN44" s="50"/>
      <c r="DDO44" s="50"/>
      <c r="DDP44" s="50"/>
      <c r="DDQ44" s="50"/>
      <c r="DDR44" s="50"/>
      <c r="DDS44" s="50"/>
      <c r="DDT44" s="50"/>
      <c r="DDU44" s="50"/>
      <c r="DDV44" s="50"/>
      <c r="DDW44" s="50"/>
      <c r="DDX44" s="50"/>
      <c r="DDY44" s="50"/>
      <c r="DDZ44" s="50"/>
      <c r="DEA44" s="50"/>
      <c r="DEB44" s="50"/>
      <c r="DEC44" s="50"/>
      <c r="DED44" s="50"/>
      <c r="DEE44" s="50"/>
      <c r="DEF44" s="50"/>
      <c r="DEG44" s="50"/>
      <c r="DEH44" s="50"/>
      <c r="DEI44" s="50"/>
      <c r="DEJ44" s="50"/>
      <c r="DEK44" s="50"/>
      <c r="DEL44" s="50"/>
      <c r="DEM44" s="50"/>
      <c r="DEN44" s="50"/>
      <c r="DEO44" s="50"/>
      <c r="DEP44" s="50"/>
      <c r="DEQ44" s="50"/>
      <c r="DER44" s="50"/>
      <c r="DES44" s="50"/>
      <c r="DET44" s="50"/>
      <c r="DEU44" s="50"/>
      <c r="DEV44" s="50"/>
      <c r="DEW44" s="50"/>
      <c r="DEX44" s="50"/>
      <c r="DEY44" s="50"/>
      <c r="DEZ44" s="50"/>
      <c r="DFA44" s="50"/>
      <c r="DFB44" s="50"/>
      <c r="DFC44" s="50"/>
      <c r="DFD44" s="50"/>
      <c r="DFE44" s="50"/>
      <c r="DFF44" s="50"/>
      <c r="DFG44" s="50"/>
      <c r="DFH44" s="50"/>
      <c r="DFI44" s="50"/>
      <c r="DFJ44" s="50"/>
      <c r="DFK44" s="50"/>
      <c r="DFL44" s="50"/>
      <c r="DFM44" s="50"/>
      <c r="DFN44" s="50"/>
      <c r="DFO44" s="50"/>
      <c r="DFP44" s="50"/>
      <c r="DFQ44" s="50"/>
      <c r="DFR44" s="50"/>
      <c r="DFS44" s="50"/>
      <c r="DFT44" s="50"/>
      <c r="DFU44" s="50"/>
      <c r="DFV44" s="50"/>
      <c r="DFW44" s="50"/>
      <c r="DFX44" s="50"/>
      <c r="DFY44" s="50"/>
      <c r="DFZ44" s="50"/>
      <c r="DGA44" s="50"/>
      <c r="DGB44" s="50"/>
      <c r="DGC44" s="50"/>
      <c r="DGD44" s="50"/>
      <c r="DGE44" s="50"/>
      <c r="DGF44" s="50"/>
      <c r="DGG44" s="50"/>
      <c r="DGH44" s="50"/>
      <c r="DGI44" s="50"/>
      <c r="DGJ44" s="50"/>
      <c r="DGK44" s="50"/>
      <c r="DGL44" s="50"/>
      <c r="DGM44" s="50"/>
      <c r="DGN44" s="50"/>
      <c r="DGO44" s="50"/>
      <c r="DGP44" s="50"/>
      <c r="DGQ44" s="50"/>
      <c r="DGR44" s="50"/>
      <c r="DGS44" s="50"/>
      <c r="DGT44" s="50"/>
      <c r="DGU44" s="50"/>
      <c r="DGV44" s="50"/>
      <c r="DGW44" s="50"/>
      <c r="DGX44" s="50"/>
      <c r="DGY44" s="50"/>
      <c r="DGZ44" s="50"/>
      <c r="DHA44" s="50"/>
      <c r="DHB44" s="50"/>
      <c r="DHC44" s="50"/>
      <c r="DHD44" s="50"/>
      <c r="DHE44" s="50"/>
      <c r="DHF44" s="50"/>
      <c r="DHG44" s="50"/>
      <c r="DHH44" s="50"/>
      <c r="DHI44" s="50"/>
      <c r="DHJ44" s="50"/>
      <c r="DHK44" s="50"/>
      <c r="DHL44" s="50"/>
      <c r="DHM44" s="50"/>
      <c r="DHN44" s="50"/>
      <c r="DHO44" s="50"/>
      <c r="DHP44" s="50"/>
      <c r="DHQ44" s="50"/>
      <c r="DHR44" s="50"/>
      <c r="DHS44" s="50"/>
      <c r="DHT44" s="50"/>
      <c r="DHU44" s="50"/>
      <c r="DHV44" s="50"/>
      <c r="DHW44" s="50"/>
      <c r="DHX44" s="50"/>
      <c r="DHY44" s="50"/>
      <c r="DHZ44" s="50"/>
      <c r="DIA44" s="50"/>
      <c r="DIB44" s="50"/>
      <c r="DIC44" s="50"/>
      <c r="DID44" s="50"/>
      <c r="DIE44" s="50"/>
      <c r="DIF44" s="50"/>
      <c r="DIG44" s="50"/>
      <c r="DIH44" s="50"/>
      <c r="DII44" s="50"/>
      <c r="DIJ44" s="50"/>
      <c r="DIK44" s="50"/>
      <c r="DIL44" s="50"/>
      <c r="DIM44" s="50"/>
      <c r="DIN44" s="50"/>
      <c r="DIO44" s="50"/>
      <c r="DIP44" s="50"/>
      <c r="DIQ44" s="50"/>
      <c r="DIR44" s="50"/>
      <c r="DIS44" s="50"/>
      <c r="DIT44" s="50"/>
      <c r="DIU44" s="50"/>
      <c r="DIV44" s="50"/>
      <c r="DIW44" s="50"/>
      <c r="DIX44" s="50"/>
      <c r="DIY44" s="50"/>
      <c r="DIZ44" s="50"/>
      <c r="DJA44" s="50"/>
      <c r="DJB44" s="50"/>
      <c r="DJC44" s="50"/>
      <c r="DJD44" s="50"/>
      <c r="DJE44" s="50"/>
      <c r="DJF44" s="50"/>
      <c r="DJG44" s="50"/>
      <c r="DJH44" s="50"/>
      <c r="DJI44" s="50"/>
      <c r="DJJ44" s="50"/>
      <c r="DJK44" s="50"/>
      <c r="DJL44" s="50"/>
      <c r="DJM44" s="50"/>
      <c r="DJN44" s="50"/>
      <c r="DJO44" s="50"/>
      <c r="DJP44" s="50"/>
      <c r="DJQ44" s="50"/>
      <c r="DJR44" s="50"/>
      <c r="DJS44" s="50"/>
      <c r="DJT44" s="50"/>
      <c r="DJU44" s="50"/>
      <c r="DJV44" s="50"/>
      <c r="DJW44" s="50"/>
      <c r="DJX44" s="50"/>
      <c r="DJY44" s="50"/>
      <c r="DJZ44" s="50"/>
      <c r="DKA44" s="50"/>
      <c r="DKB44" s="50"/>
      <c r="DKC44" s="50"/>
      <c r="DKD44" s="50"/>
      <c r="DKE44" s="50"/>
      <c r="DKF44" s="50"/>
      <c r="DKG44" s="50"/>
      <c r="DKH44" s="50"/>
      <c r="DKI44" s="50"/>
      <c r="DKJ44" s="50"/>
      <c r="DKK44" s="50"/>
      <c r="DKL44" s="50"/>
      <c r="DKM44" s="50"/>
      <c r="DKN44" s="50"/>
      <c r="DKO44" s="50"/>
      <c r="DKP44" s="50"/>
      <c r="DKQ44" s="50"/>
      <c r="DKR44" s="50"/>
      <c r="DKS44" s="50"/>
      <c r="DKT44" s="50"/>
      <c r="DKU44" s="50"/>
      <c r="DKV44" s="50"/>
      <c r="DKW44" s="50"/>
      <c r="DKX44" s="50"/>
      <c r="DKY44" s="50"/>
      <c r="DKZ44" s="50"/>
      <c r="DLA44" s="50"/>
      <c r="DLB44" s="50"/>
      <c r="DLC44" s="50"/>
      <c r="DLD44" s="50"/>
      <c r="DLE44" s="50"/>
      <c r="DLF44" s="50"/>
      <c r="DLG44" s="50"/>
      <c r="DLH44" s="50"/>
      <c r="DLI44" s="50"/>
      <c r="DLJ44" s="50"/>
      <c r="DLK44" s="50"/>
      <c r="DLL44" s="50"/>
      <c r="DLM44" s="50"/>
      <c r="DLN44" s="50"/>
      <c r="DLO44" s="50"/>
      <c r="DLP44" s="50"/>
      <c r="DLQ44" s="50"/>
      <c r="DLR44" s="50"/>
      <c r="DLS44" s="50"/>
      <c r="DLT44" s="50"/>
      <c r="DLU44" s="50"/>
      <c r="DLV44" s="50"/>
      <c r="DLW44" s="50"/>
      <c r="DLX44" s="50"/>
      <c r="DLY44" s="50"/>
      <c r="DLZ44" s="50"/>
      <c r="DMA44" s="50"/>
      <c r="DMB44" s="50"/>
      <c r="DMC44" s="50"/>
      <c r="DMD44" s="50"/>
      <c r="DME44" s="50"/>
      <c r="DMF44" s="50"/>
      <c r="DMG44" s="50"/>
      <c r="DMH44" s="50"/>
      <c r="DMI44" s="50"/>
      <c r="DMJ44" s="50"/>
      <c r="DMK44" s="50"/>
      <c r="DML44" s="50"/>
      <c r="DMM44" s="50"/>
      <c r="DMN44" s="50"/>
      <c r="DMO44" s="50"/>
      <c r="DMP44" s="50"/>
      <c r="DMQ44" s="50"/>
      <c r="DMR44" s="50"/>
      <c r="DMS44" s="50"/>
      <c r="DMT44" s="50"/>
      <c r="DMU44" s="50"/>
      <c r="DMV44" s="50"/>
      <c r="DMW44" s="50"/>
      <c r="DMX44" s="50"/>
      <c r="DMY44" s="50"/>
      <c r="DMZ44" s="50"/>
      <c r="DNA44" s="50"/>
      <c r="DNB44" s="50"/>
      <c r="DNC44" s="50"/>
      <c r="DND44" s="50"/>
      <c r="DNE44" s="50"/>
      <c r="DNF44" s="50"/>
      <c r="DNG44" s="50"/>
      <c r="DNH44" s="50"/>
      <c r="DNI44" s="50"/>
      <c r="DNJ44" s="50"/>
      <c r="DNK44" s="50"/>
      <c r="DNL44" s="50"/>
      <c r="DNM44" s="50"/>
      <c r="DNN44" s="50"/>
      <c r="DNO44" s="50"/>
      <c r="DNP44" s="50"/>
      <c r="DNQ44" s="50"/>
      <c r="DNR44" s="50"/>
      <c r="DNS44" s="50"/>
      <c r="DNT44" s="50"/>
      <c r="DNU44" s="50"/>
      <c r="DNV44" s="50"/>
      <c r="DNW44" s="50"/>
      <c r="DNX44" s="50"/>
      <c r="DNY44" s="50"/>
      <c r="DNZ44" s="50"/>
      <c r="DOA44" s="50"/>
      <c r="DOB44" s="50"/>
      <c r="DOC44" s="50"/>
      <c r="DOD44" s="50"/>
      <c r="DOE44" s="50"/>
      <c r="DOF44" s="50"/>
      <c r="DOG44" s="50"/>
      <c r="DOH44" s="50"/>
      <c r="DOI44" s="50"/>
      <c r="DOJ44" s="50"/>
      <c r="DOK44" s="50"/>
      <c r="DOL44" s="50"/>
      <c r="DOM44" s="50"/>
      <c r="DON44" s="50"/>
      <c r="DOO44" s="50"/>
      <c r="DOP44" s="50"/>
      <c r="DOQ44" s="50"/>
      <c r="DOR44" s="50"/>
      <c r="DOS44" s="50"/>
      <c r="DOT44" s="50"/>
      <c r="DOU44" s="50"/>
      <c r="DOV44" s="50"/>
      <c r="DOW44" s="50"/>
      <c r="DOX44" s="50"/>
      <c r="DOY44" s="50"/>
      <c r="DOZ44" s="50"/>
      <c r="DPA44" s="50"/>
      <c r="DPB44" s="50"/>
      <c r="DPC44" s="50"/>
      <c r="DPD44" s="50"/>
      <c r="DPE44" s="50"/>
      <c r="DPF44" s="50"/>
      <c r="DPG44" s="50"/>
      <c r="DPH44" s="50"/>
      <c r="DPI44" s="50"/>
      <c r="DPJ44" s="50"/>
      <c r="DPK44" s="50"/>
      <c r="DPL44" s="50"/>
      <c r="DPM44" s="50"/>
      <c r="DPN44" s="50"/>
      <c r="DPO44" s="50"/>
      <c r="DPP44" s="50"/>
      <c r="DPQ44" s="50"/>
      <c r="DPR44" s="50"/>
      <c r="DPS44" s="50"/>
      <c r="DPT44" s="50"/>
      <c r="DPU44" s="50"/>
      <c r="DPV44" s="50"/>
      <c r="DPW44" s="50"/>
      <c r="DPX44" s="50"/>
      <c r="DPY44" s="50"/>
      <c r="DPZ44" s="50"/>
      <c r="DQA44" s="50"/>
      <c r="DQB44" s="50"/>
      <c r="DQC44" s="50"/>
      <c r="DQD44" s="50"/>
      <c r="DQE44" s="50"/>
      <c r="DQF44" s="50"/>
      <c r="DQG44" s="50"/>
      <c r="DQH44" s="50"/>
      <c r="DQI44" s="50"/>
      <c r="DQJ44" s="50"/>
      <c r="DQK44" s="50"/>
      <c r="DQL44" s="50"/>
      <c r="DQM44" s="50"/>
      <c r="DQN44" s="50"/>
      <c r="DQO44" s="50"/>
      <c r="DQP44" s="50"/>
      <c r="DQQ44" s="50"/>
      <c r="DQR44" s="50"/>
      <c r="DQS44" s="50"/>
      <c r="DQT44" s="50"/>
      <c r="DQU44" s="50"/>
      <c r="DQV44" s="50"/>
      <c r="DQW44" s="50"/>
      <c r="DQX44" s="50"/>
      <c r="DQY44" s="50"/>
      <c r="DQZ44" s="50"/>
      <c r="DRA44" s="50"/>
      <c r="DRB44" s="50"/>
      <c r="DRC44" s="50"/>
      <c r="DRD44" s="50"/>
      <c r="DRE44" s="50"/>
      <c r="DRF44" s="50"/>
      <c r="DRG44" s="50"/>
      <c r="DRH44" s="50"/>
      <c r="DRI44" s="50"/>
      <c r="DRJ44" s="50"/>
      <c r="DRK44" s="50"/>
      <c r="DRL44" s="50"/>
      <c r="DRM44" s="50"/>
      <c r="DRN44" s="50"/>
      <c r="DRO44" s="50"/>
      <c r="DRP44" s="50"/>
      <c r="DRQ44" s="50"/>
      <c r="DRR44" s="50"/>
      <c r="DRS44" s="50"/>
      <c r="DRT44" s="50"/>
      <c r="DRU44" s="50"/>
      <c r="DRV44" s="50"/>
      <c r="DRW44" s="50"/>
      <c r="DRX44" s="50"/>
      <c r="DRY44" s="50"/>
      <c r="DRZ44" s="50"/>
      <c r="DSA44" s="50"/>
      <c r="DSB44" s="50"/>
      <c r="DSC44" s="50"/>
      <c r="DSD44" s="50"/>
      <c r="DSE44" s="50"/>
      <c r="DSF44" s="50"/>
      <c r="DSG44" s="50"/>
      <c r="DSH44" s="50"/>
      <c r="DSI44" s="50"/>
      <c r="DSJ44" s="50"/>
      <c r="DSK44" s="50"/>
      <c r="DSL44" s="50"/>
      <c r="DSM44" s="50"/>
      <c r="DSN44" s="50"/>
      <c r="DSO44" s="50"/>
      <c r="DSP44" s="50"/>
      <c r="DSQ44" s="50"/>
      <c r="DSR44" s="50"/>
      <c r="DSS44" s="50"/>
      <c r="DST44" s="50"/>
      <c r="DSU44" s="50"/>
      <c r="DSV44" s="50"/>
      <c r="DSW44" s="50"/>
      <c r="DSX44" s="50"/>
      <c r="DSY44" s="50"/>
      <c r="DSZ44" s="50"/>
      <c r="DTA44" s="50"/>
      <c r="DTB44" s="50"/>
      <c r="DTC44" s="50"/>
      <c r="DTD44" s="50"/>
      <c r="DTE44" s="50"/>
      <c r="DTF44" s="50"/>
      <c r="DTG44" s="50"/>
      <c r="DTH44" s="50"/>
      <c r="DTI44" s="50"/>
      <c r="DTJ44" s="50"/>
      <c r="DTK44" s="50"/>
      <c r="DTL44" s="50"/>
      <c r="DTM44" s="50"/>
      <c r="DTN44" s="50"/>
      <c r="DTO44" s="50"/>
      <c r="DTP44" s="50"/>
      <c r="DTQ44" s="50"/>
      <c r="DTR44" s="50"/>
      <c r="DTS44" s="50"/>
      <c r="DTT44" s="50"/>
      <c r="DTU44" s="50"/>
      <c r="DTV44" s="50"/>
      <c r="DTW44" s="50"/>
      <c r="DTX44" s="50"/>
      <c r="DTY44" s="50"/>
      <c r="DTZ44" s="50"/>
      <c r="DUA44" s="50"/>
      <c r="DUB44" s="50"/>
      <c r="DUC44" s="50"/>
      <c r="DUD44" s="50"/>
      <c r="DUE44" s="50"/>
      <c r="DUF44" s="50"/>
      <c r="DUG44" s="50"/>
      <c r="DUH44" s="50"/>
      <c r="DUI44" s="50"/>
      <c r="DUJ44" s="50"/>
      <c r="DUK44" s="50"/>
      <c r="DUL44" s="50"/>
      <c r="DUM44" s="50"/>
      <c r="DUN44" s="50"/>
      <c r="DUO44" s="50"/>
      <c r="DUP44" s="50"/>
      <c r="DUQ44" s="50"/>
      <c r="DUR44" s="50"/>
      <c r="DUS44" s="50"/>
      <c r="DUT44" s="50"/>
      <c r="DUU44" s="50"/>
      <c r="DUV44" s="50"/>
      <c r="DUW44" s="50"/>
      <c r="DUX44" s="50"/>
      <c r="DUY44" s="50"/>
      <c r="DUZ44" s="50"/>
      <c r="DVA44" s="50"/>
      <c r="DVB44" s="50"/>
      <c r="DVC44" s="50"/>
      <c r="DVD44" s="50"/>
      <c r="DVE44" s="50"/>
      <c r="DVF44" s="50"/>
      <c r="DVG44" s="50"/>
      <c r="DVH44" s="50"/>
      <c r="DVI44" s="50"/>
      <c r="DVJ44" s="50"/>
      <c r="DVK44" s="50"/>
      <c r="DVL44" s="50"/>
      <c r="DVM44" s="50"/>
      <c r="DVN44" s="50"/>
      <c r="DVO44" s="50"/>
      <c r="DVP44" s="50"/>
      <c r="DVQ44" s="50"/>
      <c r="DVR44" s="50"/>
      <c r="DVS44" s="50"/>
      <c r="DVT44" s="50"/>
      <c r="DVU44" s="50"/>
      <c r="DVV44" s="50"/>
      <c r="DVW44" s="50"/>
      <c r="DVX44" s="50"/>
      <c r="DVY44" s="50"/>
      <c r="DVZ44" s="50"/>
      <c r="DWA44" s="50"/>
      <c r="DWB44" s="50"/>
      <c r="DWC44" s="50"/>
      <c r="DWD44" s="50"/>
      <c r="DWE44" s="50"/>
      <c r="DWF44" s="50"/>
      <c r="DWG44" s="50"/>
      <c r="DWH44" s="50"/>
      <c r="DWI44" s="50"/>
      <c r="DWJ44" s="50"/>
      <c r="DWK44" s="50"/>
      <c r="DWL44" s="50"/>
      <c r="DWM44" s="50"/>
      <c r="DWN44" s="50"/>
      <c r="DWO44" s="50"/>
      <c r="DWP44" s="50"/>
      <c r="DWQ44" s="50"/>
      <c r="DWR44" s="50"/>
      <c r="DWS44" s="50"/>
      <c r="DWT44" s="50"/>
      <c r="DWU44" s="50"/>
      <c r="DWV44" s="50"/>
      <c r="DWW44" s="50"/>
      <c r="DWX44" s="50"/>
      <c r="DWY44" s="50"/>
      <c r="DWZ44" s="50"/>
      <c r="DXA44" s="50"/>
      <c r="DXB44" s="50"/>
      <c r="DXC44" s="50"/>
      <c r="DXD44" s="50"/>
      <c r="DXE44" s="50"/>
      <c r="DXF44" s="50"/>
      <c r="DXG44" s="50"/>
      <c r="DXH44" s="50"/>
      <c r="DXI44" s="50"/>
      <c r="DXJ44" s="50"/>
      <c r="DXK44" s="50"/>
      <c r="DXL44" s="50"/>
      <c r="DXM44" s="50"/>
      <c r="DXN44" s="50"/>
      <c r="DXO44" s="50"/>
      <c r="DXP44" s="50"/>
      <c r="DXQ44" s="50"/>
      <c r="DXR44" s="50"/>
      <c r="DXS44" s="50"/>
      <c r="DXT44" s="50"/>
      <c r="DXU44" s="50"/>
      <c r="DXV44" s="50"/>
      <c r="DXW44" s="50"/>
      <c r="DXX44" s="50"/>
      <c r="DXY44" s="50"/>
      <c r="DXZ44" s="50"/>
      <c r="DYA44" s="50"/>
      <c r="DYB44" s="50"/>
      <c r="DYC44" s="50"/>
      <c r="DYD44" s="50"/>
      <c r="DYE44" s="50"/>
      <c r="DYF44" s="50"/>
      <c r="DYG44" s="50"/>
      <c r="DYH44" s="50"/>
      <c r="DYI44" s="50"/>
      <c r="DYJ44" s="50"/>
      <c r="DYK44" s="50"/>
      <c r="DYL44" s="50"/>
      <c r="DYM44" s="50"/>
      <c r="DYN44" s="50"/>
      <c r="DYO44" s="50"/>
      <c r="DYP44" s="50"/>
      <c r="DYQ44" s="50"/>
      <c r="DYR44" s="50"/>
      <c r="DYS44" s="50"/>
      <c r="DYT44" s="50"/>
      <c r="DYU44" s="50"/>
      <c r="DYV44" s="50"/>
      <c r="DYW44" s="50"/>
      <c r="DYX44" s="50"/>
      <c r="DYY44" s="50"/>
      <c r="DYZ44" s="50"/>
      <c r="DZA44" s="50"/>
      <c r="DZB44" s="50"/>
      <c r="DZC44" s="50"/>
      <c r="DZD44" s="50"/>
      <c r="DZE44" s="50"/>
      <c r="DZF44" s="50"/>
      <c r="DZG44" s="50"/>
      <c r="DZH44" s="50"/>
      <c r="DZI44" s="50"/>
      <c r="DZJ44" s="50"/>
      <c r="DZK44" s="50"/>
      <c r="DZL44" s="50"/>
      <c r="DZM44" s="50"/>
      <c r="DZN44" s="50"/>
      <c r="DZO44" s="50"/>
      <c r="DZP44" s="50"/>
      <c r="DZQ44" s="50"/>
      <c r="DZR44" s="50"/>
      <c r="DZS44" s="50"/>
      <c r="DZT44" s="50"/>
      <c r="DZU44" s="50"/>
      <c r="DZV44" s="50"/>
      <c r="DZW44" s="50"/>
      <c r="DZX44" s="50"/>
      <c r="DZY44" s="50"/>
      <c r="DZZ44" s="50"/>
      <c r="EAA44" s="50"/>
      <c r="EAB44" s="50"/>
      <c r="EAC44" s="50"/>
      <c r="EAD44" s="50"/>
      <c r="EAE44" s="50"/>
      <c r="EAF44" s="50"/>
      <c r="EAG44" s="50"/>
      <c r="EAH44" s="50"/>
      <c r="EAI44" s="50"/>
      <c r="EAJ44" s="50"/>
      <c r="EAK44" s="50"/>
      <c r="EAL44" s="50"/>
      <c r="EAM44" s="50"/>
      <c r="EAN44" s="50"/>
      <c r="EAO44" s="50"/>
      <c r="EAP44" s="50"/>
      <c r="EAQ44" s="50"/>
      <c r="EAR44" s="50"/>
      <c r="EAS44" s="50"/>
      <c r="EAT44" s="50"/>
      <c r="EAU44" s="50"/>
      <c r="EAV44" s="50"/>
      <c r="EAW44" s="50"/>
      <c r="EAX44" s="50"/>
      <c r="EAY44" s="50"/>
      <c r="EAZ44" s="50"/>
      <c r="EBA44" s="50"/>
      <c r="EBB44" s="50"/>
      <c r="EBC44" s="50"/>
      <c r="EBD44" s="50"/>
      <c r="EBE44" s="50"/>
      <c r="EBF44" s="50"/>
      <c r="EBG44" s="50"/>
      <c r="EBH44" s="50"/>
      <c r="EBI44" s="50"/>
      <c r="EBJ44" s="50"/>
      <c r="EBK44" s="50"/>
      <c r="EBL44" s="50"/>
      <c r="EBM44" s="50"/>
      <c r="EBN44" s="50"/>
      <c r="EBO44" s="50"/>
      <c r="EBP44" s="50"/>
      <c r="EBQ44" s="50"/>
      <c r="EBR44" s="50"/>
      <c r="EBS44" s="50"/>
      <c r="EBT44" s="50"/>
      <c r="EBU44" s="50"/>
      <c r="EBV44" s="50"/>
      <c r="EBW44" s="50"/>
      <c r="EBX44" s="50"/>
      <c r="EBY44" s="50"/>
      <c r="EBZ44" s="50"/>
      <c r="ECA44" s="50"/>
      <c r="ECB44" s="50"/>
      <c r="ECC44" s="50"/>
      <c r="ECD44" s="50"/>
      <c r="ECE44" s="50"/>
      <c r="ECF44" s="50"/>
      <c r="ECG44" s="50"/>
      <c r="ECH44" s="50"/>
      <c r="ECI44" s="50"/>
      <c r="ECJ44" s="50"/>
      <c r="ECK44" s="50"/>
      <c r="ECL44" s="50"/>
      <c r="ECM44" s="50"/>
      <c r="ECN44" s="50"/>
      <c r="ECO44" s="50"/>
      <c r="ECP44" s="50"/>
      <c r="ECQ44" s="50"/>
      <c r="ECR44" s="50"/>
      <c r="ECS44" s="50"/>
      <c r="ECT44" s="50"/>
      <c r="ECU44" s="50"/>
      <c r="ECV44" s="50"/>
      <c r="ECW44" s="50"/>
      <c r="ECX44" s="50"/>
      <c r="ECY44" s="50"/>
      <c r="ECZ44" s="50"/>
      <c r="EDA44" s="50"/>
      <c r="EDB44" s="50"/>
      <c r="EDC44" s="50"/>
      <c r="EDD44" s="50"/>
      <c r="EDE44" s="50"/>
      <c r="EDF44" s="50"/>
      <c r="EDG44" s="50"/>
      <c r="EDH44" s="50"/>
      <c r="EDI44" s="50"/>
      <c r="EDJ44" s="50"/>
      <c r="EDK44" s="50"/>
      <c r="EDL44" s="50"/>
      <c r="EDM44" s="50"/>
      <c r="EDN44" s="50"/>
      <c r="EDO44" s="50"/>
      <c r="EDP44" s="50"/>
      <c r="EDQ44" s="50"/>
      <c r="EDR44" s="50"/>
      <c r="EDS44" s="50"/>
      <c r="EDT44" s="50"/>
      <c r="EDU44" s="50"/>
      <c r="EDV44" s="50"/>
      <c r="EDW44" s="50"/>
      <c r="EDX44" s="50"/>
      <c r="EDY44" s="50"/>
      <c r="EDZ44" s="50"/>
      <c r="EEA44" s="50"/>
      <c r="EEB44" s="50"/>
      <c r="EEC44" s="50"/>
      <c r="EED44" s="50"/>
      <c r="EEE44" s="50"/>
      <c r="EEF44" s="50"/>
      <c r="EEG44" s="50"/>
      <c r="EEH44" s="50"/>
      <c r="EEI44" s="50"/>
      <c r="EEJ44" s="50"/>
      <c r="EEK44" s="50"/>
      <c r="EEL44" s="50"/>
      <c r="EEM44" s="50"/>
      <c r="EEN44" s="50"/>
      <c r="EEO44" s="50"/>
      <c r="EEP44" s="50"/>
      <c r="EEQ44" s="50"/>
      <c r="EER44" s="50"/>
      <c r="EES44" s="50"/>
      <c r="EET44" s="50"/>
      <c r="EEU44" s="50"/>
      <c r="EEV44" s="50"/>
      <c r="EEW44" s="50"/>
      <c r="EEX44" s="50"/>
      <c r="EEY44" s="50"/>
      <c r="EEZ44" s="50"/>
      <c r="EFA44" s="50"/>
      <c r="EFB44" s="50"/>
      <c r="EFC44" s="50"/>
      <c r="EFD44" s="50"/>
      <c r="EFE44" s="50"/>
      <c r="EFF44" s="50"/>
      <c r="EFG44" s="50"/>
      <c r="EFH44" s="50"/>
      <c r="EFI44" s="50"/>
      <c r="EFJ44" s="50"/>
      <c r="EFK44" s="50"/>
      <c r="EFL44" s="50"/>
      <c r="EFM44" s="50"/>
      <c r="EFN44" s="50"/>
      <c r="EFO44" s="50"/>
      <c r="EFP44" s="50"/>
      <c r="EFQ44" s="50"/>
      <c r="EFR44" s="50"/>
      <c r="EFS44" s="50"/>
      <c r="EFT44" s="50"/>
      <c r="EFU44" s="50"/>
      <c r="EFV44" s="50"/>
      <c r="EFW44" s="50"/>
      <c r="EFX44" s="50"/>
      <c r="EFY44" s="50"/>
      <c r="EFZ44" s="50"/>
      <c r="EGA44" s="50"/>
      <c r="EGB44" s="50"/>
      <c r="EGC44" s="50"/>
      <c r="EGD44" s="50"/>
      <c r="EGE44" s="50"/>
      <c r="EGF44" s="50"/>
      <c r="EGG44" s="50"/>
      <c r="EGH44" s="50"/>
      <c r="EGI44" s="50"/>
      <c r="EGJ44" s="50"/>
      <c r="EGK44" s="50"/>
      <c r="EGL44" s="50"/>
      <c r="EGM44" s="50"/>
      <c r="EGN44" s="50"/>
      <c r="EGO44" s="50"/>
      <c r="EGP44" s="50"/>
      <c r="EGQ44" s="50"/>
      <c r="EGR44" s="50"/>
      <c r="EGS44" s="50"/>
      <c r="EGT44" s="50"/>
      <c r="EGU44" s="50"/>
      <c r="EGV44" s="50"/>
      <c r="EGW44" s="50"/>
      <c r="EGX44" s="50"/>
      <c r="EGY44" s="50"/>
      <c r="EGZ44" s="50"/>
      <c r="EHA44" s="50"/>
      <c r="EHB44" s="50"/>
      <c r="EHC44" s="50"/>
      <c r="EHD44" s="50"/>
      <c r="EHE44" s="50"/>
      <c r="EHF44" s="50"/>
      <c r="EHG44" s="50"/>
      <c r="EHH44" s="50"/>
      <c r="EHI44" s="50"/>
      <c r="EHJ44" s="50"/>
      <c r="EHK44" s="50"/>
      <c r="EHL44" s="50"/>
      <c r="EHM44" s="50"/>
      <c r="EHN44" s="50"/>
      <c r="EHO44" s="50"/>
      <c r="EHP44" s="50"/>
      <c r="EHQ44" s="50"/>
      <c r="EHR44" s="50"/>
      <c r="EHS44" s="50"/>
      <c r="EHT44" s="50"/>
      <c r="EHU44" s="50"/>
      <c r="EHV44" s="50"/>
      <c r="EHW44" s="50"/>
      <c r="EHX44" s="50"/>
      <c r="EHY44" s="50"/>
      <c r="EHZ44" s="50"/>
      <c r="EIA44" s="50"/>
      <c r="EIB44" s="50"/>
      <c r="EIC44" s="50"/>
      <c r="EID44" s="50"/>
      <c r="EIE44" s="50"/>
      <c r="EIF44" s="50"/>
      <c r="EIG44" s="50"/>
      <c r="EIH44" s="50"/>
      <c r="EII44" s="50"/>
      <c r="EIJ44" s="50"/>
      <c r="EIK44" s="50"/>
      <c r="EIL44" s="50"/>
      <c r="EIM44" s="50"/>
      <c r="EIN44" s="50"/>
      <c r="EIO44" s="50"/>
      <c r="EIP44" s="50"/>
      <c r="EIQ44" s="50"/>
      <c r="EIR44" s="50"/>
      <c r="EIS44" s="50"/>
      <c r="EIT44" s="50"/>
      <c r="EIU44" s="50"/>
      <c r="EIV44" s="50"/>
      <c r="EIW44" s="50"/>
      <c r="EIX44" s="50"/>
      <c r="EIY44" s="50"/>
      <c r="EIZ44" s="50"/>
      <c r="EJA44" s="50"/>
      <c r="EJB44" s="50"/>
      <c r="EJC44" s="50"/>
      <c r="EJD44" s="50"/>
      <c r="EJE44" s="50"/>
      <c r="EJF44" s="50"/>
      <c r="EJG44" s="50"/>
      <c r="EJH44" s="50"/>
      <c r="EJI44" s="50"/>
      <c r="EJJ44" s="50"/>
      <c r="EJK44" s="50"/>
      <c r="EJL44" s="50"/>
      <c r="EJM44" s="50"/>
      <c r="EJN44" s="50"/>
      <c r="EJO44" s="50"/>
      <c r="EJP44" s="50"/>
      <c r="EJQ44" s="50"/>
      <c r="EJR44" s="50"/>
      <c r="EJS44" s="50"/>
      <c r="EJT44" s="50"/>
      <c r="EJU44" s="50"/>
      <c r="EJV44" s="50"/>
      <c r="EJW44" s="50"/>
      <c r="EJX44" s="50"/>
      <c r="EJY44" s="50"/>
      <c r="EJZ44" s="50"/>
      <c r="EKA44" s="50"/>
      <c r="EKB44" s="50"/>
      <c r="EKC44" s="50"/>
      <c r="EKD44" s="50"/>
      <c r="EKE44" s="50"/>
      <c r="EKF44" s="50"/>
      <c r="EKG44" s="50"/>
      <c r="EKH44" s="50"/>
      <c r="EKI44" s="50"/>
      <c r="EKJ44" s="50"/>
      <c r="EKK44" s="50"/>
      <c r="EKL44" s="50"/>
      <c r="EKM44" s="50"/>
      <c r="EKN44" s="50"/>
      <c r="EKO44" s="50"/>
      <c r="EKP44" s="50"/>
      <c r="EKQ44" s="50"/>
      <c r="EKR44" s="50"/>
      <c r="EKS44" s="50"/>
      <c r="EKT44" s="50"/>
      <c r="EKU44" s="50"/>
      <c r="EKV44" s="50"/>
      <c r="EKW44" s="50"/>
      <c r="EKX44" s="50"/>
      <c r="EKY44" s="50"/>
      <c r="EKZ44" s="50"/>
      <c r="ELA44" s="50"/>
      <c r="ELB44" s="50"/>
      <c r="ELC44" s="50"/>
      <c r="ELD44" s="50"/>
      <c r="ELE44" s="50"/>
      <c r="ELF44" s="50"/>
      <c r="ELG44" s="50"/>
      <c r="ELH44" s="50"/>
      <c r="ELI44" s="50"/>
      <c r="ELJ44" s="50"/>
      <c r="ELK44" s="50"/>
      <c r="ELL44" s="50"/>
      <c r="ELM44" s="50"/>
      <c r="ELN44" s="50"/>
      <c r="ELO44" s="50"/>
      <c r="ELP44" s="50"/>
      <c r="ELQ44" s="50"/>
      <c r="ELR44" s="50"/>
      <c r="ELS44" s="50"/>
      <c r="ELT44" s="50"/>
      <c r="ELU44" s="50"/>
      <c r="ELV44" s="50"/>
      <c r="ELW44" s="50"/>
      <c r="ELX44" s="50"/>
      <c r="ELY44" s="50"/>
      <c r="ELZ44" s="50"/>
      <c r="EMA44" s="50"/>
      <c r="EMB44" s="50"/>
      <c r="EMC44" s="50"/>
      <c r="EMD44" s="50"/>
      <c r="EME44" s="50"/>
      <c r="EMF44" s="50"/>
      <c r="EMG44" s="50"/>
      <c r="EMH44" s="50"/>
      <c r="EMI44" s="50"/>
      <c r="EMJ44" s="50"/>
      <c r="EMK44" s="50"/>
      <c r="EML44" s="50"/>
      <c r="EMM44" s="50"/>
      <c r="EMN44" s="50"/>
      <c r="EMO44" s="50"/>
      <c r="EMP44" s="50"/>
      <c r="EMQ44" s="50"/>
      <c r="EMR44" s="50"/>
      <c r="EMS44" s="50"/>
      <c r="EMT44" s="50"/>
      <c r="EMU44" s="50"/>
      <c r="EMV44" s="50"/>
      <c r="EMW44" s="50"/>
      <c r="EMX44" s="50"/>
      <c r="EMY44" s="50"/>
      <c r="EMZ44" s="50"/>
      <c r="ENA44" s="50"/>
      <c r="ENB44" s="50"/>
      <c r="ENC44" s="50"/>
      <c r="END44" s="50"/>
      <c r="ENE44" s="50"/>
      <c r="ENF44" s="50"/>
      <c r="ENG44" s="50"/>
      <c r="ENH44" s="50"/>
      <c r="ENI44" s="50"/>
      <c r="ENJ44" s="50"/>
      <c r="ENK44" s="50"/>
      <c r="ENL44" s="50"/>
      <c r="ENM44" s="50"/>
      <c r="ENN44" s="50"/>
      <c r="ENO44" s="50"/>
      <c r="ENP44" s="50"/>
      <c r="ENQ44" s="50"/>
      <c r="ENR44" s="50"/>
      <c r="ENS44" s="50"/>
      <c r="ENT44" s="50"/>
      <c r="ENU44" s="50"/>
      <c r="ENV44" s="50"/>
      <c r="ENW44" s="50"/>
      <c r="ENX44" s="50"/>
      <c r="ENY44" s="50"/>
      <c r="ENZ44" s="50"/>
      <c r="EOA44" s="50"/>
      <c r="EOB44" s="50"/>
      <c r="EOC44" s="50"/>
      <c r="EOD44" s="50"/>
      <c r="EOE44" s="50"/>
      <c r="EOF44" s="50"/>
      <c r="EOG44" s="50"/>
      <c r="EOH44" s="50"/>
      <c r="EOI44" s="50"/>
      <c r="EOJ44" s="50"/>
      <c r="EOK44" s="50"/>
      <c r="EOL44" s="50"/>
      <c r="EOM44" s="50"/>
      <c r="EON44" s="50"/>
      <c r="EOO44" s="50"/>
      <c r="EOP44" s="50"/>
      <c r="EOQ44" s="50"/>
      <c r="EOR44" s="50"/>
      <c r="EOS44" s="50"/>
      <c r="EOT44" s="50"/>
      <c r="EOU44" s="50"/>
      <c r="EOV44" s="50"/>
      <c r="EOW44" s="50"/>
      <c r="EOX44" s="50"/>
      <c r="EOY44" s="50"/>
      <c r="EOZ44" s="50"/>
      <c r="EPA44" s="50"/>
      <c r="EPB44" s="50"/>
      <c r="EPC44" s="50"/>
      <c r="EPD44" s="50"/>
      <c r="EPE44" s="50"/>
      <c r="EPF44" s="50"/>
      <c r="EPG44" s="50"/>
      <c r="EPH44" s="50"/>
      <c r="EPI44" s="50"/>
      <c r="EPJ44" s="50"/>
      <c r="EPK44" s="50"/>
      <c r="EPL44" s="50"/>
      <c r="EPM44" s="50"/>
      <c r="EPN44" s="50"/>
      <c r="EPO44" s="50"/>
      <c r="EPP44" s="50"/>
      <c r="EPQ44" s="50"/>
      <c r="EPR44" s="50"/>
      <c r="EPS44" s="50"/>
      <c r="EPT44" s="50"/>
      <c r="EPU44" s="50"/>
      <c r="EPV44" s="50"/>
      <c r="EPW44" s="50"/>
      <c r="EPX44" s="50"/>
      <c r="EPY44" s="50"/>
      <c r="EPZ44" s="50"/>
      <c r="EQA44" s="50"/>
      <c r="EQB44" s="50"/>
      <c r="EQC44" s="50"/>
      <c r="EQD44" s="50"/>
      <c r="EQE44" s="50"/>
      <c r="EQF44" s="50"/>
      <c r="EQG44" s="50"/>
      <c r="EQH44" s="50"/>
      <c r="EQI44" s="50"/>
      <c r="EQJ44" s="50"/>
      <c r="EQK44" s="50"/>
      <c r="EQL44" s="50"/>
      <c r="EQM44" s="50"/>
      <c r="EQN44" s="50"/>
      <c r="EQO44" s="50"/>
      <c r="EQP44" s="50"/>
      <c r="EQQ44" s="50"/>
      <c r="EQR44" s="50"/>
      <c r="EQS44" s="50"/>
      <c r="EQT44" s="50"/>
      <c r="EQU44" s="50"/>
      <c r="EQV44" s="50"/>
      <c r="EQW44" s="50"/>
      <c r="EQX44" s="50"/>
      <c r="EQY44" s="50"/>
      <c r="EQZ44" s="50"/>
      <c r="ERA44" s="50"/>
      <c r="ERB44" s="50"/>
      <c r="ERC44" s="50"/>
      <c r="ERD44" s="50"/>
      <c r="ERE44" s="50"/>
      <c r="ERF44" s="50"/>
      <c r="ERG44" s="50"/>
      <c r="ERH44" s="50"/>
      <c r="ERI44" s="50"/>
      <c r="ERJ44" s="50"/>
      <c r="ERK44" s="50"/>
      <c r="ERL44" s="50"/>
      <c r="ERM44" s="50"/>
      <c r="ERN44" s="50"/>
      <c r="ERO44" s="50"/>
      <c r="ERP44" s="50"/>
      <c r="ERQ44" s="50"/>
      <c r="ERR44" s="50"/>
      <c r="ERS44" s="50"/>
      <c r="ERT44" s="50"/>
      <c r="ERU44" s="50"/>
      <c r="ERV44" s="50"/>
      <c r="ERW44" s="50"/>
      <c r="ERX44" s="50"/>
      <c r="ERY44" s="50"/>
      <c r="ERZ44" s="50"/>
      <c r="ESA44" s="50"/>
      <c r="ESB44" s="50"/>
      <c r="ESC44" s="50"/>
      <c r="ESD44" s="50"/>
      <c r="ESE44" s="50"/>
      <c r="ESF44" s="50"/>
      <c r="ESG44" s="50"/>
      <c r="ESH44" s="50"/>
      <c r="ESI44" s="50"/>
      <c r="ESJ44" s="50"/>
      <c r="ESK44" s="50"/>
      <c r="ESL44" s="50"/>
      <c r="ESM44" s="50"/>
      <c r="ESN44" s="50"/>
      <c r="ESO44" s="50"/>
      <c r="ESP44" s="50"/>
      <c r="ESQ44" s="50"/>
      <c r="ESR44" s="50"/>
      <c r="ESS44" s="50"/>
      <c r="EST44" s="50"/>
      <c r="ESU44" s="50"/>
      <c r="ESV44" s="50"/>
      <c r="ESW44" s="50"/>
      <c r="ESX44" s="50"/>
      <c r="ESY44" s="50"/>
      <c r="ESZ44" s="50"/>
      <c r="ETA44" s="50"/>
      <c r="ETB44" s="50"/>
      <c r="ETC44" s="50"/>
      <c r="ETD44" s="50"/>
      <c r="ETE44" s="50"/>
      <c r="ETF44" s="50"/>
      <c r="ETG44" s="50"/>
      <c r="ETH44" s="50"/>
      <c r="ETI44" s="50"/>
      <c r="ETJ44" s="50"/>
      <c r="ETK44" s="50"/>
      <c r="ETL44" s="50"/>
      <c r="ETM44" s="50"/>
      <c r="ETN44" s="50"/>
      <c r="ETO44" s="50"/>
      <c r="ETP44" s="50"/>
      <c r="ETQ44" s="50"/>
      <c r="ETR44" s="50"/>
      <c r="ETS44" s="50"/>
      <c r="ETT44" s="50"/>
      <c r="ETU44" s="50"/>
      <c r="ETV44" s="50"/>
      <c r="ETW44" s="50"/>
      <c r="ETX44" s="50"/>
      <c r="ETY44" s="50"/>
      <c r="ETZ44" s="50"/>
      <c r="EUA44" s="50"/>
      <c r="EUB44" s="50"/>
      <c r="EUC44" s="50"/>
      <c r="EUD44" s="50"/>
      <c r="EUE44" s="50"/>
      <c r="EUF44" s="50"/>
      <c r="EUG44" s="50"/>
      <c r="EUH44" s="50"/>
      <c r="EUI44" s="50"/>
      <c r="EUJ44" s="50"/>
      <c r="EUK44" s="50"/>
      <c r="EUL44" s="50"/>
      <c r="EUM44" s="50"/>
      <c r="EUN44" s="50"/>
      <c r="EUO44" s="50"/>
      <c r="EUP44" s="50"/>
      <c r="EUQ44" s="50"/>
      <c r="EUR44" s="50"/>
      <c r="EUS44" s="50"/>
      <c r="EUT44" s="50"/>
      <c r="EUU44" s="50"/>
      <c r="EUV44" s="50"/>
      <c r="EUW44" s="50"/>
      <c r="EUX44" s="50"/>
      <c r="EUY44" s="50"/>
      <c r="EUZ44" s="50"/>
      <c r="EVA44" s="50"/>
      <c r="EVB44" s="50"/>
      <c r="EVC44" s="50"/>
      <c r="EVD44" s="50"/>
      <c r="EVE44" s="50"/>
      <c r="EVF44" s="50"/>
      <c r="EVG44" s="50"/>
      <c r="EVH44" s="50"/>
      <c r="EVI44" s="50"/>
      <c r="EVJ44" s="50"/>
      <c r="EVK44" s="50"/>
      <c r="EVL44" s="50"/>
      <c r="EVM44" s="50"/>
      <c r="EVN44" s="50"/>
      <c r="EVO44" s="50"/>
      <c r="EVP44" s="50"/>
      <c r="EVQ44" s="50"/>
      <c r="EVR44" s="50"/>
      <c r="EVS44" s="50"/>
      <c r="EVT44" s="50"/>
      <c r="EVU44" s="50"/>
      <c r="EVV44" s="50"/>
      <c r="EVW44" s="50"/>
      <c r="EVX44" s="50"/>
      <c r="EVY44" s="50"/>
      <c r="EVZ44" s="50"/>
      <c r="EWA44" s="50"/>
      <c r="EWB44" s="50"/>
      <c r="EWC44" s="50"/>
      <c r="EWD44" s="50"/>
      <c r="EWE44" s="50"/>
      <c r="EWF44" s="50"/>
      <c r="EWG44" s="50"/>
      <c r="EWH44" s="50"/>
      <c r="EWI44" s="50"/>
      <c r="EWJ44" s="50"/>
      <c r="EWK44" s="50"/>
      <c r="EWL44" s="50"/>
      <c r="EWM44" s="50"/>
      <c r="EWN44" s="50"/>
      <c r="EWO44" s="50"/>
      <c r="EWP44" s="50"/>
      <c r="EWQ44" s="50"/>
      <c r="EWR44" s="50"/>
      <c r="EWS44" s="50"/>
      <c r="EWT44" s="50"/>
      <c r="EWU44" s="50"/>
      <c r="EWV44" s="50"/>
      <c r="EWW44" s="50"/>
      <c r="EWX44" s="50"/>
      <c r="EWY44" s="50"/>
      <c r="EWZ44" s="50"/>
      <c r="EXA44" s="50"/>
      <c r="EXB44" s="50"/>
      <c r="EXC44" s="50"/>
      <c r="EXD44" s="50"/>
      <c r="EXE44" s="50"/>
      <c r="EXF44" s="50"/>
      <c r="EXG44" s="50"/>
      <c r="EXH44" s="50"/>
      <c r="EXI44" s="50"/>
      <c r="EXJ44" s="50"/>
      <c r="EXK44" s="50"/>
      <c r="EXL44" s="50"/>
      <c r="EXM44" s="50"/>
      <c r="EXN44" s="50"/>
      <c r="EXO44" s="50"/>
      <c r="EXP44" s="50"/>
      <c r="EXQ44" s="50"/>
      <c r="EXR44" s="50"/>
      <c r="EXS44" s="50"/>
      <c r="EXT44" s="50"/>
      <c r="EXU44" s="50"/>
      <c r="EXV44" s="50"/>
      <c r="EXW44" s="50"/>
      <c r="EXX44" s="50"/>
      <c r="EXY44" s="50"/>
      <c r="EXZ44" s="50"/>
      <c r="EYA44" s="50"/>
      <c r="EYB44" s="50"/>
      <c r="EYC44" s="50"/>
      <c r="EYD44" s="50"/>
      <c r="EYE44" s="50"/>
      <c r="EYF44" s="50"/>
      <c r="EYG44" s="50"/>
      <c r="EYH44" s="50"/>
      <c r="EYI44" s="50"/>
      <c r="EYJ44" s="50"/>
      <c r="EYK44" s="50"/>
      <c r="EYL44" s="50"/>
      <c r="EYM44" s="50"/>
      <c r="EYN44" s="50"/>
      <c r="EYO44" s="50"/>
      <c r="EYP44" s="50"/>
      <c r="EYQ44" s="50"/>
      <c r="EYR44" s="50"/>
      <c r="EYS44" s="50"/>
      <c r="EYT44" s="50"/>
      <c r="EYU44" s="50"/>
      <c r="EYV44" s="50"/>
      <c r="EYW44" s="50"/>
      <c r="EYX44" s="50"/>
      <c r="EYY44" s="50"/>
      <c r="EYZ44" s="50"/>
      <c r="EZA44" s="50"/>
      <c r="EZB44" s="50"/>
      <c r="EZC44" s="50"/>
      <c r="EZD44" s="50"/>
      <c r="EZE44" s="50"/>
      <c r="EZF44" s="50"/>
      <c r="EZG44" s="50"/>
      <c r="EZH44" s="50"/>
      <c r="EZI44" s="50"/>
      <c r="EZJ44" s="50"/>
      <c r="EZK44" s="50"/>
      <c r="EZL44" s="50"/>
      <c r="EZM44" s="50"/>
      <c r="EZN44" s="50"/>
      <c r="EZO44" s="50"/>
      <c r="EZP44" s="50"/>
      <c r="EZQ44" s="50"/>
      <c r="EZR44" s="50"/>
      <c r="EZS44" s="50"/>
      <c r="EZT44" s="50"/>
      <c r="EZU44" s="50"/>
      <c r="EZV44" s="50"/>
      <c r="EZW44" s="50"/>
      <c r="EZX44" s="50"/>
      <c r="EZY44" s="50"/>
      <c r="EZZ44" s="50"/>
      <c r="FAA44" s="50"/>
      <c r="FAB44" s="50"/>
      <c r="FAC44" s="50"/>
      <c r="FAD44" s="50"/>
      <c r="FAE44" s="50"/>
      <c r="FAF44" s="50"/>
      <c r="FAG44" s="50"/>
      <c r="FAH44" s="50"/>
      <c r="FAI44" s="50"/>
      <c r="FAJ44" s="50"/>
      <c r="FAK44" s="50"/>
      <c r="FAL44" s="50"/>
      <c r="FAM44" s="50"/>
      <c r="FAN44" s="50"/>
      <c r="FAO44" s="50"/>
      <c r="FAP44" s="50"/>
      <c r="FAQ44" s="50"/>
      <c r="FAR44" s="50"/>
      <c r="FAS44" s="50"/>
      <c r="FAT44" s="50"/>
      <c r="FAU44" s="50"/>
      <c r="FAV44" s="50"/>
      <c r="FAW44" s="50"/>
      <c r="FAX44" s="50"/>
      <c r="FAY44" s="50"/>
      <c r="FAZ44" s="50"/>
      <c r="FBA44" s="50"/>
      <c r="FBB44" s="50"/>
      <c r="FBC44" s="50"/>
      <c r="FBD44" s="50"/>
      <c r="FBE44" s="50"/>
      <c r="FBF44" s="50"/>
      <c r="FBG44" s="50"/>
      <c r="FBH44" s="50"/>
      <c r="FBI44" s="50"/>
      <c r="FBJ44" s="50"/>
      <c r="FBK44" s="50"/>
      <c r="FBL44" s="50"/>
      <c r="FBM44" s="50"/>
      <c r="FBN44" s="50"/>
      <c r="FBO44" s="50"/>
      <c r="FBP44" s="50"/>
      <c r="FBQ44" s="50"/>
      <c r="FBR44" s="50"/>
      <c r="FBS44" s="50"/>
      <c r="FBT44" s="50"/>
      <c r="FBU44" s="50"/>
      <c r="FBV44" s="50"/>
      <c r="FBW44" s="50"/>
      <c r="FBX44" s="50"/>
      <c r="FBY44" s="50"/>
      <c r="FBZ44" s="50"/>
      <c r="FCA44" s="50"/>
      <c r="FCB44" s="50"/>
      <c r="FCC44" s="50"/>
      <c r="FCD44" s="50"/>
      <c r="FCE44" s="50"/>
      <c r="FCF44" s="50"/>
      <c r="FCG44" s="50"/>
      <c r="FCH44" s="50"/>
      <c r="FCI44" s="50"/>
      <c r="FCJ44" s="50"/>
      <c r="FCK44" s="50"/>
      <c r="FCL44" s="50"/>
      <c r="FCM44" s="50"/>
      <c r="FCN44" s="50"/>
      <c r="FCO44" s="50"/>
      <c r="FCP44" s="50"/>
      <c r="FCQ44" s="50"/>
      <c r="FCR44" s="50"/>
      <c r="FCS44" s="50"/>
      <c r="FCT44" s="50"/>
      <c r="FCU44" s="50"/>
      <c r="FCV44" s="50"/>
      <c r="FCW44" s="50"/>
      <c r="FCX44" s="50"/>
      <c r="FCY44" s="50"/>
      <c r="FCZ44" s="50"/>
      <c r="FDA44" s="50"/>
      <c r="FDB44" s="50"/>
      <c r="FDC44" s="50"/>
      <c r="FDD44" s="50"/>
      <c r="FDE44" s="50"/>
      <c r="FDF44" s="50"/>
      <c r="FDG44" s="50"/>
      <c r="FDH44" s="50"/>
      <c r="FDI44" s="50"/>
      <c r="FDJ44" s="50"/>
      <c r="FDK44" s="50"/>
      <c r="FDL44" s="50"/>
      <c r="FDM44" s="50"/>
      <c r="FDN44" s="50"/>
      <c r="FDO44" s="50"/>
      <c r="FDP44" s="50"/>
      <c r="FDQ44" s="50"/>
      <c r="FDR44" s="50"/>
      <c r="FDS44" s="50"/>
      <c r="FDT44" s="50"/>
      <c r="FDU44" s="50"/>
      <c r="FDV44" s="50"/>
      <c r="FDW44" s="50"/>
      <c r="FDX44" s="50"/>
      <c r="FDY44" s="50"/>
      <c r="FDZ44" s="50"/>
      <c r="FEA44" s="50"/>
      <c r="FEB44" s="50"/>
      <c r="FEC44" s="50"/>
      <c r="FED44" s="50"/>
      <c r="FEE44" s="50"/>
      <c r="FEF44" s="50"/>
      <c r="FEG44" s="50"/>
      <c r="FEH44" s="50"/>
      <c r="FEI44" s="50"/>
      <c r="FEJ44" s="50"/>
      <c r="FEK44" s="50"/>
      <c r="FEL44" s="50"/>
      <c r="FEM44" s="50"/>
      <c r="FEN44" s="50"/>
      <c r="FEO44" s="50"/>
      <c r="FEP44" s="50"/>
      <c r="FEQ44" s="50"/>
      <c r="FER44" s="50"/>
      <c r="FES44" s="50"/>
      <c r="FET44" s="50"/>
      <c r="FEU44" s="50"/>
      <c r="FEV44" s="50"/>
      <c r="FEW44" s="50"/>
      <c r="FEX44" s="50"/>
      <c r="FEY44" s="50"/>
      <c r="FEZ44" s="50"/>
      <c r="FFA44" s="50"/>
      <c r="FFB44" s="50"/>
      <c r="FFC44" s="50"/>
      <c r="FFD44" s="50"/>
      <c r="FFE44" s="50"/>
      <c r="FFF44" s="50"/>
      <c r="FFG44" s="50"/>
      <c r="FFH44" s="50"/>
      <c r="FFI44" s="50"/>
      <c r="FFJ44" s="50"/>
      <c r="FFK44" s="50"/>
      <c r="FFL44" s="50"/>
      <c r="FFM44" s="50"/>
      <c r="FFN44" s="50"/>
      <c r="FFO44" s="50"/>
      <c r="FFP44" s="50"/>
      <c r="FFQ44" s="50"/>
      <c r="FFR44" s="50"/>
      <c r="FFS44" s="50"/>
      <c r="FFT44" s="50"/>
      <c r="FFU44" s="50"/>
      <c r="FFV44" s="50"/>
      <c r="FFW44" s="50"/>
      <c r="FFX44" s="50"/>
      <c r="FFY44" s="50"/>
      <c r="FFZ44" s="50"/>
      <c r="FGA44" s="50"/>
      <c r="FGB44" s="50"/>
      <c r="FGC44" s="50"/>
      <c r="FGD44" s="50"/>
      <c r="FGE44" s="50"/>
      <c r="FGF44" s="50"/>
      <c r="FGG44" s="50"/>
      <c r="FGH44" s="50"/>
      <c r="FGI44" s="50"/>
      <c r="FGJ44" s="50"/>
      <c r="FGK44" s="50"/>
      <c r="FGL44" s="50"/>
      <c r="FGM44" s="50"/>
      <c r="FGN44" s="50"/>
      <c r="FGO44" s="50"/>
      <c r="FGP44" s="50"/>
      <c r="FGQ44" s="50"/>
      <c r="FGR44" s="50"/>
      <c r="FGS44" s="50"/>
      <c r="FGT44" s="50"/>
      <c r="FGU44" s="50"/>
      <c r="FGV44" s="50"/>
      <c r="FGW44" s="50"/>
      <c r="FGX44" s="50"/>
      <c r="FGY44" s="50"/>
      <c r="FGZ44" s="50"/>
      <c r="FHA44" s="50"/>
      <c r="FHB44" s="50"/>
      <c r="FHC44" s="50"/>
      <c r="FHD44" s="50"/>
      <c r="FHE44" s="50"/>
      <c r="FHF44" s="50"/>
      <c r="FHG44" s="50"/>
      <c r="FHH44" s="50"/>
      <c r="FHI44" s="50"/>
      <c r="FHJ44" s="50"/>
      <c r="FHK44" s="50"/>
      <c r="FHL44" s="50"/>
      <c r="FHM44" s="50"/>
      <c r="FHN44" s="50"/>
      <c r="FHO44" s="50"/>
      <c r="FHP44" s="50"/>
      <c r="FHQ44" s="50"/>
      <c r="FHR44" s="50"/>
      <c r="FHS44" s="50"/>
      <c r="FHT44" s="50"/>
      <c r="FHU44" s="50"/>
      <c r="FHV44" s="50"/>
      <c r="FHW44" s="50"/>
      <c r="FHX44" s="50"/>
      <c r="FHY44" s="50"/>
      <c r="FHZ44" s="50"/>
      <c r="FIA44" s="50"/>
      <c r="FIB44" s="50"/>
      <c r="FIC44" s="50"/>
      <c r="FID44" s="50"/>
      <c r="FIE44" s="50"/>
      <c r="FIF44" s="50"/>
      <c r="FIG44" s="50"/>
      <c r="FIH44" s="50"/>
      <c r="FII44" s="50"/>
      <c r="FIJ44" s="50"/>
      <c r="FIK44" s="50"/>
      <c r="FIL44" s="50"/>
      <c r="FIM44" s="50"/>
      <c r="FIN44" s="50"/>
      <c r="FIO44" s="50"/>
      <c r="FIP44" s="50"/>
      <c r="FIQ44" s="50"/>
      <c r="FIR44" s="50"/>
      <c r="FIS44" s="50"/>
      <c r="FIT44" s="50"/>
      <c r="FIU44" s="50"/>
      <c r="FIV44" s="50"/>
      <c r="FIW44" s="50"/>
      <c r="FIX44" s="50"/>
      <c r="FIY44" s="50"/>
      <c r="FIZ44" s="50"/>
      <c r="FJA44" s="50"/>
      <c r="FJB44" s="50"/>
      <c r="FJC44" s="50"/>
      <c r="FJD44" s="50"/>
      <c r="FJE44" s="50"/>
      <c r="FJF44" s="50"/>
      <c r="FJG44" s="50"/>
      <c r="FJH44" s="50"/>
      <c r="FJI44" s="50"/>
      <c r="FJJ44" s="50"/>
      <c r="FJK44" s="50"/>
      <c r="FJL44" s="50"/>
      <c r="FJM44" s="50"/>
      <c r="FJN44" s="50"/>
      <c r="FJO44" s="50"/>
      <c r="FJP44" s="50"/>
      <c r="FJQ44" s="50"/>
      <c r="FJR44" s="50"/>
      <c r="FJS44" s="50"/>
      <c r="FJT44" s="50"/>
      <c r="FJU44" s="50"/>
      <c r="FJV44" s="50"/>
      <c r="FJW44" s="50"/>
      <c r="FJX44" s="50"/>
      <c r="FJY44" s="50"/>
      <c r="FJZ44" s="50"/>
      <c r="FKA44" s="50"/>
      <c r="FKB44" s="50"/>
      <c r="FKC44" s="50"/>
      <c r="FKD44" s="50"/>
      <c r="FKE44" s="50"/>
      <c r="FKF44" s="50"/>
      <c r="FKG44" s="50"/>
      <c r="FKH44" s="50"/>
      <c r="FKI44" s="50"/>
      <c r="FKJ44" s="50"/>
      <c r="FKK44" s="50"/>
      <c r="FKL44" s="50"/>
      <c r="FKM44" s="50"/>
      <c r="FKN44" s="50"/>
      <c r="FKO44" s="50"/>
      <c r="FKP44" s="50"/>
      <c r="FKQ44" s="50"/>
      <c r="FKR44" s="50"/>
      <c r="FKS44" s="50"/>
      <c r="FKT44" s="50"/>
      <c r="FKU44" s="50"/>
      <c r="FKV44" s="50"/>
      <c r="FKW44" s="50"/>
      <c r="FKX44" s="50"/>
      <c r="FKY44" s="50"/>
      <c r="FKZ44" s="50"/>
      <c r="FLA44" s="50"/>
      <c r="FLB44" s="50"/>
      <c r="FLC44" s="50"/>
      <c r="FLD44" s="50"/>
      <c r="FLE44" s="50"/>
      <c r="FLF44" s="50"/>
      <c r="FLG44" s="50"/>
      <c r="FLH44" s="50"/>
      <c r="FLI44" s="50"/>
      <c r="FLJ44" s="50"/>
      <c r="FLK44" s="50"/>
      <c r="FLL44" s="50"/>
      <c r="FLM44" s="50"/>
      <c r="FLN44" s="50"/>
      <c r="FLO44" s="50"/>
      <c r="FLP44" s="50"/>
      <c r="FLQ44" s="50"/>
      <c r="FLR44" s="50"/>
      <c r="FLS44" s="50"/>
      <c r="FLT44" s="50"/>
      <c r="FLU44" s="50"/>
      <c r="FLV44" s="50"/>
      <c r="FLW44" s="50"/>
      <c r="FLX44" s="50"/>
      <c r="FLY44" s="50"/>
      <c r="FLZ44" s="50"/>
      <c r="FMA44" s="50"/>
      <c r="FMB44" s="50"/>
      <c r="FMC44" s="50"/>
      <c r="FMD44" s="50"/>
      <c r="FME44" s="50"/>
      <c r="FMF44" s="50"/>
      <c r="FMG44" s="50"/>
      <c r="FMH44" s="50"/>
      <c r="FMI44" s="50"/>
      <c r="FMJ44" s="50"/>
      <c r="FMK44" s="50"/>
      <c r="FML44" s="50"/>
      <c r="FMM44" s="50"/>
      <c r="FMN44" s="50"/>
      <c r="FMO44" s="50"/>
      <c r="FMP44" s="50"/>
      <c r="FMQ44" s="50"/>
      <c r="FMR44" s="50"/>
      <c r="FMS44" s="50"/>
      <c r="FMT44" s="50"/>
      <c r="FMU44" s="50"/>
      <c r="FMV44" s="50"/>
      <c r="FMW44" s="50"/>
      <c r="FMX44" s="50"/>
      <c r="FMY44" s="50"/>
      <c r="FMZ44" s="50"/>
      <c r="FNA44" s="50"/>
      <c r="FNB44" s="50"/>
      <c r="FNC44" s="50"/>
      <c r="FND44" s="50"/>
      <c r="FNE44" s="50"/>
      <c r="FNF44" s="50"/>
      <c r="FNG44" s="50"/>
      <c r="FNH44" s="50"/>
      <c r="FNI44" s="50"/>
      <c r="FNJ44" s="50"/>
      <c r="FNK44" s="50"/>
      <c r="FNL44" s="50"/>
      <c r="FNM44" s="50"/>
      <c r="FNN44" s="50"/>
      <c r="FNO44" s="50"/>
      <c r="FNP44" s="50"/>
      <c r="FNQ44" s="50"/>
      <c r="FNR44" s="50"/>
      <c r="FNS44" s="50"/>
      <c r="FNT44" s="50"/>
      <c r="FNU44" s="50"/>
      <c r="FNV44" s="50"/>
      <c r="FNW44" s="50"/>
      <c r="FNX44" s="50"/>
      <c r="FNY44" s="50"/>
      <c r="FNZ44" s="50"/>
      <c r="FOA44" s="50"/>
      <c r="FOB44" s="50"/>
      <c r="FOC44" s="50"/>
      <c r="FOD44" s="50"/>
      <c r="FOE44" s="50"/>
      <c r="FOF44" s="50"/>
      <c r="FOG44" s="50"/>
      <c r="FOH44" s="50"/>
      <c r="FOI44" s="50"/>
      <c r="FOJ44" s="50"/>
      <c r="FOK44" s="50"/>
      <c r="FOL44" s="50"/>
      <c r="FOM44" s="50"/>
      <c r="FON44" s="50"/>
      <c r="FOO44" s="50"/>
      <c r="FOP44" s="50"/>
      <c r="FOQ44" s="50"/>
      <c r="FOR44" s="50"/>
      <c r="FOS44" s="50"/>
      <c r="FOT44" s="50"/>
      <c r="FOU44" s="50"/>
      <c r="FOV44" s="50"/>
      <c r="FOW44" s="50"/>
      <c r="FOX44" s="50"/>
      <c r="FOY44" s="50"/>
      <c r="FOZ44" s="50"/>
      <c r="FPA44" s="50"/>
      <c r="FPB44" s="50"/>
      <c r="FPC44" s="50"/>
      <c r="FPD44" s="50"/>
      <c r="FPE44" s="50"/>
      <c r="FPF44" s="50"/>
      <c r="FPG44" s="50"/>
      <c r="FPH44" s="50"/>
      <c r="FPI44" s="50"/>
      <c r="FPJ44" s="50"/>
      <c r="FPK44" s="50"/>
      <c r="FPL44" s="50"/>
      <c r="FPM44" s="50"/>
      <c r="FPN44" s="50"/>
      <c r="FPO44" s="50"/>
      <c r="FPP44" s="50"/>
      <c r="FPQ44" s="50"/>
      <c r="FPR44" s="50"/>
      <c r="FPS44" s="50"/>
      <c r="FPT44" s="50"/>
      <c r="FPU44" s="50"/>
      <c r="FPV44" s="50"/>
      <c r="FPW44" s="50"/>
      <c r="FPX44" s="50"/>
      <c r="FPY44" s="50"/>
      <c r="FPZ44" s="50"/>
      <c r="FQA44" s="50"/>
      <c r="FQB44" s="50"/>
      <c r="FQC44" s="50"/>
      <c r="FQD44" s="50"/>
      <c r="FQE44" s="50"/>
      <c r="FQF44" s="50"/>
      <c r="FQG44" s="50"/>
      <c r="FQH44" s="50"/>
      <c r="FQI44" s="50"/>
      <c r="FQJ44" s="50"/>
      <c r="FQK44" s="50"/>
      <c r="FQL44" s="50"/>
      <c r="FQM44" s="50"/>
      <c r="FQN44" s="50"/>
      <c r="FQO44" s="50"/>
      <c r="FQP44" s="50"/>
      <c r="FQQ44" s="50"/>
      <c r="FQR44" s="50"/>
      <c r="FQS44" s="50"/>
      <c r="FQT44" s="50"/>
      <c r="FQU44" s="50"/>
      <c r="FQV44" s="50"/>
      <c r="FQW44" s="50"/>
      <c r="FQX44" s="50"/>
      <c r="FQY44" s="50"/>
      <c r="FQZ44" s="50"/>
      <c r="FRA44" s="50"/>
      <c r="FRB44" s="50"/>
      <c r="FRC44" s="50"/>
      <c r="FRD44" s="50"/>
      <c r="FRE44" s="50"/>
      <c r="FRF44" s="50"/>
      <c r="FRG44" s="50"/>
      <c r="FRH44" s="50"/>
      <c r="FRI44" s="50"/>
      <c r="FRJ44" s="50"/>
      <c r="FRK44" s="50"/>
      <c r="FRL44" s="50"/>
      <c r="FRM44" s="50"/>
      <c r="FRN44" s="50"/>
      <c r="FRO44" s="50"/>
      <c r="FRP44" s="50"/>
      <c r="FRQ44" s="50"/>
      <c r="FRR44" s="50"/>
      <c r="FRS44" s="50"/>
      <c r="FRT44" s="50"/>
      <c r="FRU44" s="50"/>
      <c r="FRV44" s="50"/>
      <c r="FRW44" s="50"/>
      <c r="FRX44" s="50"/>
      <c r="FRY44" s="50"/>
      <c r="FRZ44" s="50"/>
      <c r="FSA44" s="50"/>
      <c r="FSB44" s="50"/>
      <c r="FSC44" s="50"/>
      <c r="FSD44" s="50"/>
      <c r="FSE44" s="50"/>
      <c r="FSF44" s="50"/>
      <c r="FSG44" s="50"/>
      <c r="FSH44" s="50"/>
      <c r="FSI44" s="50"/>
      <c r="FSJ44" s="50"/>
      <c r="FSK44" s="50"/>
      <c r="FSL44" s="50"/>
      <c r="FSM44" s="50"/>
      <c r="FSN44" s="50"/>
      <c r="FSO44" s="50"/>
      <c r="FSP44" s="50"/>
      <c r="FSQ44" s="50"/>
      <c r="FSR44" s="50"/>
      <c r="FSS44" s="50"/>
      <c r="FST44" s="50"/>
      <c r="FSU44" s="50"/>
      <c r="FSV44" s="50"/>
      <c r="FSW44" s="50"/>
      <c r="FSX44" s="50"/>
      <c r="FSY44" s="50"/>
      <c r="FSZ44" s="50"/>
      <c r="FTA44" s="50"/>
      <c r="FTB44" s="50"/>
      <c r="FTC44" s="50"/>
      <c r="FTD44" s="50"/>
      <c r="FTE44" s="50"/>
      <c r="FTF44" s="50"/>
      <c r="FTG44" s="50"/>
      <c r="FTH44" s="50"/>
      <c r="FTI44" s="50"/>
      <c r="FTJ44" s="50"/>
      <c r="FTK44" s="50"/>
      <c r="FTL44" s="50"/>
      <c r="FTM44" s="50"/>
      <c r="FTN44" s="50"/>
      <c r="FTO44" s="50"/>
      <c r="FTP44" s="50"/>
      <c r="FTQ44" s="50"/>
      <c r="FTR44" s="50"/>
      <c r="FTS44" s="50"/>
      <c r="FTT44" s="50"/>
      <c r="FTU44" s="50"/>
      <c r="FTV44" s="50"/>
      <c r="FTW44" s="50"/>
      <c r="FTX44" s="50"/>
      <c r="FTY44" s="50"/>
      <c r="FTZ44" s="50"/>
      <c r="FUA44" s="50"/>
      <c r="FUB44" s="50"/>
      <c r="FUC44" s="50"/>
      <c r="FUD44" s="50"/>
      <c r="FUE44" s="50"/>
      <c r="FUF44" s="50"/>
      <c r="FUG44" s="50"/>
      <c r="FUH44" s="50"/>
      <c r="FUI44" s="50"/>
      <c r="FUJ44" s="50"/>
      <c r="FUK44" s="50"/>
      <c r="FUL44" s="50"/>
      <c r="FUM44" s="50"/>
      <c r="FUN44" s="50"/>
      <c r="FUO44" s="50"/>
      <c r="FUP44" s="50"/>
      <c r="FUQ44" s="50"/>
      <c r="FUR44" s="50"/>
      <c r="FUS44" s="50"/>
      <c r="FUT44" s="50"/>
      <c r="FUU44" s="50"/>
      <c r="FUV44" s="50"/>
      <c r="FUW44" s="50"/>
      <c r="FUX44" s="50"/>
      <c r="FUY44" s="50"/>
      <c r="FUZ44" s="50"/>
      <c r="FVA44" s="50"/>
      <c r="FVB44" s="50"/>
      <c r="FVC44" s="50"/>
      <c r="FVD44" s="50"/>
      <c r="FVE44" s="50"/>
      <c r="FVF44" s="50"/>
      <c r="FVG44" s="50"/>
      <c r="FVH44" s="50"/>
      <c r="FVI44" s="50"/>
      <c r="FVJ44" s="50"/>
      <c r="FVK44" s="50"/>
      <c r="FVL44" s="50"/>
      <c r="FVM44" s="50"/>
      <c r="FVN44" s="50"/>
      <c r="FVO44" s="50"/>
      <c r="FVP44" s="50"/>
      <c r="FVQ44" s="50"/>
      <c r="FVR44" s="50"/>
      <c r="FVS44" s="50"/>
      <c r="FVT44" s="50"/>
      <c r="FVU44" s="50"/>
      <c r="FVV44" s="50"/>
      <c r="FVW44" s="50"/>
      <c r="FVX44" s="50"/>
      <c r="FVY44" s="50"/>
      <c r="FVZ44" s="50"/>
      <c r="FWA44" s="50"/>
      <c r="FWB44" s="50"/>
      <c r="FWC44" s="50"/>
      <c r="FWD44" s="50"/>
      <c r="FWE44" s="50"/>
      <c r="FWF44" s="50"/>
      <c r="FWG44" s="50"/>
      <c r="FWH44" s="50"/>
      <c r="FWI44" s="50"/>
      <c r="FWJ44" s="50"/>
      <c r="FWK44" s="50"/>
      <c r="FWL44" s="50"/>
      <c r="FWM44" s="50"/>
      <c r="FWN44" s="50"/>
      <c r="FWO44" s="50"/>
      <c r="FWP44" s="50"/>
      <c r="FWQ44" s="50"/>
      <c r="FWR44" s="50"/>
      <c r="FWS44" s="50"/>
      <c r="FWT44" s="50"/>
      <c r="FWU44" s="50"/>
      <c r="FWV44" s="50"/>
      <c r="FWW44" s="50"/>
      <c r="FWX44" s="50"/>
      <c r="FWY44" s="50"/>
      <c r="FWZ44" s="50"/>
      <c r="FXA44" s="50"/>
      <c r="FXB44" s="50"/>
      <c r="FXC44" s="50"/>
      <c r="FXD44" s="50"/>
      <c r="FXE44" s="50"/>
      <c r="FXF44" s="50"/>
      <c r="FXG44" s="50"/>
      <c r="FXH44" s="50"/>
      <c r="FXI44" s="50"/>
      <c r="FXJ44" s="50"/>
      <c r="FXK44" s="50"/>
      <c r="FXL44" s="50"/>
      <c r="FXM44" s="50"/>
      <c r="FXN44" s="50"/>
      <c r="FXO44" s="50"/>
      <c r="FXP44" s="50"/>
      <c r="FXQ44" s="50"/>
      <c r="FXR44" s="50"/>
      <c r="FXS44" s="50"/>
      <c r="FXT44" s="50"/>
      <c r="FXU44" s="50"/>
      <c r="FXV44" s="50"/>
      <c r="FXW44" s="50"/>
      <c r="FXX44" s="50"/>
      <c r="FXY44" s="50"/>
      <c r="FXZ44" s="50"/>
      <c r="FYA44" s="50"/>
      <c r="FYB44" s="50"/>
      <c r="FYC44" s="50"/>
      <c r="FYD44" s="50"/>
      <c r="FYE44" s="50"/>
      <c r="FYF44" s="50"/>
      <c r="FYG44" s="50"/>
      <c r="FYH44" s="50"/>
      <c r="FYI44" s="50"/>
      <c r="FYJ44" s="50"/>
      <c r="FYK44" s="50"/>
      <c r="FYL44" s="50"/>
      <c r="FYM44" s="50"/>
      <c r="FYN44" s="50"/>
      <c r="FYO44" s="50"/>
      <c r="FYP44" s="50"/>
      <c r="FYQ44" s="50"/>
      <c r="FYR44" s="50"/>
      <c r="FYS44" s="50"/>
      <c r="FYT44" s="50"/>
      <c r="FYU44" s="50"/>
      <c r="FYV44" s="50"/>
      <c r="FYW44" s="50"/>
      <c r="FYX44" s="50"/>
      <c r="FYY44" s="50"/>
      <c r="FYZ44" s="50"/>
      <c r="FZA44" s="50"/>
      <c r="FZB44" s="50"/>
      <c r="FZC44" s="50"/>
      <c r="FZD44" s="50"/>
      <c r="FZE44" s="50"/>
      <c r="FZF44" s="50"/>
      <c r="FZG44" s="50"/>
      <c r="FZH44" s="50"/>
      <c r="FZI44" s="50"/>
      <c r="FZJ44" s="50"/>
      <c r="FZK44" s="50"/>
      <c r="FZL44" s="50"/>
      <c r="FZM44" s="50"/>
      <c r="FZN44" s="50"/>
      <c r="FZO44" s="50"/>
      <c r="FZP44" s="50"/>
      <c r="FZQ44" s="50"/>
      <c r="FZR44" s="50"/>
      <c r="FZS44" s="50"/>
      <c r="FZT44" s="50"/>
      <c r="FZU44" s="50"/>
      <c r="FZV44" s="50"/>
      <c r="FZW44" s="50"/>
      <c r="FZX44" s="50"/>
      <c r="FZY44" s="50"/>
      <c r="FZZ44" s="50"/>
      <c r="GAA44" s="50"/>
      <c r="GAB44" s="50"/>
      <c r="GAC44" s="50"/>
      <c r="GAD44" s="50"/>
      <c r="GAE44" s="50"/>
      <c r="GAF44" s="50"/>
      <c r="GAG44" s="50"/>
      <c r="GAH44" s="50"/>
      <c r="GAI44" s="50"/>
      <c r="GAJ44" s="50"/>
      <c r="GAK44" s="50"/>
      <c r="GAL44" s="50"/>
      <c r="GAM44" s="50"/>
      <c r="GAN44" s="50"/>
      <c r="GAO44" s="50"/>
      <c r="GAP44" s="50"/>
      <c r="GAQ44" s="50"/>
      <c r="GAR44" s="50"/>
      <c r="GAS44" s="50"/>
      <c r="GAT44" s="50"/>
      <c r="GAU44" s="50"/>
      <c r="GAV44" s="50"/>
      <c r="GAW44" s="50"/>
      <c r="GAX44" s="50"/>
      <c r="GAY44" s="50"/>
      <c r="GAZ44" s="50"/>
      <c r="GBA44" s="50"/>
      <c r="GBB44" s="50"/>
      <c r="GBC44" s="50"/>
      <c r="GBD44" s="50"/>
      <c r="GBE44" s="50"/>
      <c r="GBF44" s="50"/>
      <c r="GBG44" s="50"/>
      <c r="GBH44" s="50"/>
      <c r="GBI44" s="50"/>
      <c r="GBJ44" s="50"/>
      <c r="GBK44" s="50"/>
      <c r="GBL44" s="50"/>
      <c r="GBM44" s="50"/>
      <c r="GBN44" s="50"/>
      <c r="GBO44" s="50"/>
      <c r="GBP44" s="50"/>
      <c r="GBQ44" s="50"/>
      <c r="GBR44" s="50"/>
      <c r="GBS44" s="50"/>
      <c r="GBT44" s="50"/>
      <c r="GBU44" s="50"/>
      <c r="GBV44" s="50"/>
      <c r="GBW44" s="50"/>
      <c r="GBX44" s="50"/>
      <c r="GBY44" s="50"/>
      <c r="GBZ44" s="50"/>
      <c r="GCA44" s="50"/>
      <c r="GCB44" s="50"/>
      <c r="GCC44" s="50"/>
      <c r="GCD44" s="50"/>
      <c r="GCE44" s="50"/>
      <c r="GCF44" s="50"/>
      <c r="GCG44" s="50"/>
      <c r="GCH44" s="50"/>
      <c r="GCI44" s="50"/>
      <c r="GCJ44" s="50"/>
      <c r="GCK44" s="50"/>
      <c r="GCL44" s="50"/>
      <c r="GCM44" s="50"/>
      <c r="GCN44" s="50"/>
      <c r="GCO44" s="50"/>
      <c r="GCP44" s="50"/>
      <c r="GCQ44" s="50"/>
      <c r="GCR44" s="50"/>
      <c r="GCS44" s="50"/>
      <c r="GCT44" s="50"/>
      <c r="GCU44" s="50"/>
      <c r="GCV44" s="50"/>
      <c r="GCW44" s="50"/>
      <c r="GCX44" s="50"/>
      <c r="GCY44" s="50"/>
      <c r="GCZ44" s="50"/>
      <c r="GDA44" s="50"/>
      <c r="GDB44" s="50"/>
      <c r="GDC44" s="50"/>
      <c r="GDD44" s="50"/>
      <c r="GDE44" s="50"/>
      <c r="GDF44" s="50"/>
      <c r="GDG44" s="50"/>
      <c r="GDH44" s="50"/>
      <c r="GDI44" s="50"/>
      <c r="GDJ44" s="50"/>
      <c r="GDK44" s="50"/>
      <c r="GDL44" s="50"/>
      <c r="GDM44" s="50"/>
      <c r="GDN44" s="50"/>
      <c r="GDO44" s="50"/>
      <c r="GDP44" s="50"/>
      <c r="GDQ44" s="50"/>
      <c r="GDR44" s="50"/>
      <c r="GDS44" s="50"/>
      <c r="GDT44" s="50"/>
      <c r="GDU44" s="50"/>
      <c r="GDV44" s="50"/>
      <c r="GDW44" s="50"/>
      <c r="GDX44" s="50"/>
      <c r="GDY44" s="50"/>
      <c r="GDZ44" s="50"/>
      <c r="GEA44" s="50"/>
      <c r="GEB44" s="50"/>
      <c r="GEC44" s="50"/>
      <c r="GED44" s="50"/>
      <c r="GEE44" s="50"/>
      <c r="GEF44" s="50"/>
      <c r="GEG44" s="50"/>
      <c r="GEH44" s="50"/>
      <c r="GEI44" s="50"/>
      <c r="GEJ44" s="50"/>
      <c r="GEK44" s="50"/>
      <c r="GEL44" s="50"/>
      <c r="GEM44" s="50"/>
      <c r="GEN44" s="50"/>
      <c r="GEO44" s="50"/>
      <c r="GEP44" s="50"/>
      <c r="GEQ44" s="50"/>
      <c r="GER44" s="50"/>
      <c r="GES44" s="50"/>
      <c r="GET44" s="50"/>
      <c r="GEU44" s="50"/>
      <c r="GEV44" s="50"/>
      <c r="GEW44" s="50"/>
      <c r="GEX44" s="50"/>
      <c r="GEY44" s="50"/>
      <c r="GEZ44" s="50"/>
      <c r="GFA44" s="50"/>
      <c r="GFB44" s="50"/>
      <c r="GFC44" s="50"/>
      <c r="GFD44" s="50"/>
      <c r="GFE44" s="50"/>
      <c r="GFF44" s="50"/>
      <c r="GFG44" s="50"/>
      <c r="GFH44" s="50"/>
      <c r="GFI44" s="50"/>
      <c r="GFJ44" s="50"/>
      <c r="GFK44" s="50"/>
      <c r="GFL44" s="50"/>
      <c r="GFM44" s="50"/>
      <c r="GFN44" s="50"/>
      <c r="GFO44" s="50"/>
      <c r="GFP44" s="50"/>
      <c r="GFQ44" s="50"/>
      <c r="GFR44" s="50"/>
      <c r="GFS44" s="50"/>
      <c r="GFT44" s="50"/>
      <c r="GFU44" s="50"/>
      <c r="GFV44" s="50"/>
      <c r="GFW44" s="50"/>
      <c r="GFX44" s="50"/>
      <c r="GFY44" s="50"/>
      <c r="GFZ44" s="50"/>
      <c r="GGA44" s="50"/>
      <c r="GGB44" s="50"/>
      <c r="GGC44" s="50"/>
      <c r="GGD44" s="50"/>
      <c r="GGE44" s="50"/>
      <c r="GGF44" s="50"/>
      <c r="GGG44" s="50"/>
      <c r="GGH44" s="50"/>
      <c r="GGI44" s="50"/>
      <c r="GGJ44" s="50"/>
      <c r="GGK44" s="50"/>
      <c r="GGL44" s="50"/>
      <c r="GGM44" s="50"/>
      <c r="GGN44" s="50"/>
      <c r="GGO44" s="50"/>
      <c r="GGP44" s="50"/>
      <c r="GGQ44" s="50"/>
      <c r="GGR44" s="50"/>
      <c r="GGS44" s="50"/>
      <c r="GGT44" s="50"/>
      <c r="GGU44" s="50"/>
      <c r="GGV44" s="50"/>
      <c r="GGW44" s="50"/>
      <c r="GGX44" s="50"/>
      <c r="GGY44" s="50"/>
      <c r="GGZ44" s="50"/>
      <c r="GHA44" s="50"/>
      <c r="GHB44" s="50"/>
      <c r="GHC44" s="50"/>
      <c r="GHD44" s="50"/>
      <c r="GHE44" s="50"/>
      <c r="GHF44" s="50"/>
      <c r="GHG44" s="50"/>
      <c r="GHH44" s="50"/>
      <c r="GHI44" s="50"/>
      <c r="GHJ44" s="50"/>
      <c r="GHK44" s="50"/>
      <c r="GHL44" s="50"/>
      <c r="GHM44" s="50"/>
      <c r="GHN44" s="50"/>
      <c r="GHO44" s="50"/>
      <c r="GHP44" s="50"/>
      <c r="GHQ44" s="50"/>
      <c r="GHR44" s="50"/>
      <c r="GHS44" s="50"/>
      <c r="GHT44" s="50"/>
      <c r="GHU44" s="50"/>
      <c r="GHV44" s="50"/>
      <c r="GHW44" s="50"/>
      <c r="GHX44" s="50"/>
      <c r="GHY44" s="50"/>
      <c r="GHZ44" s="50"/>
      <c r="GIA44" s="50"/>
      <c r="GIB44" s="50"/>
      <c r="GIC44" s="50"/>
      <c r="GID44" s="50"/>
      <c r="GIE44" s="50"/>
      <c r="GIF44" s="50"/>
      <c r="GIG44" s="50"/>
      <c r="GIH44" s="50"/>
      <c r="GII44" s="50"/>
      <c r="GIJ44" s="50"/>
      <c r="GIK44" s="50"/>
      <c r="GIL44" s="50"/>
      <c r="GIM44" s="50"/>
      <c r="GIN44" s="50"/>
      <c r="GIO44" s="50"/>
      <c r="GIP44" s="50"/>
      <c r="GIQ44" s="50"/>
      <c r="GIR44" s="50"/>
      <c r="GIS44" s="50"/>
      <c r="GIT44" s="50"/>
      <c r="GIU44" s="50"/>
      <c r="GIV44" s="50"/>
      <c r="GIW44" s="50"/>
      <c r="GIX44" s="50"/>
      <c r="GIY44" s="50"/>
      <c r="GIZ44" s="50"/>
      <c r="GJA44" s="50"/>
      <c r="GJB44" s="50"/>
      <c r="GJC44" s="50"/>
      <c r="GJD44" s="50"/>
      <c r="GJE44" s="50"/>
      <c r="GJF44" s="50"/>
      <c r="GJG44" s="50"/>
      <c r="GJH44" s="50"/>
      <c r="GJI44" s="50"/>
      <c r="GJJ44" s="50"/>
      <c r="GJK44" s="50"/>
      <c r="GJL44" s="50"/>
      <c r="GJM44" s="50"/>
      <c r="GJN44" s="50"/>
      <c r="GJO44" s="50"/>
      <c r="GJP44" s="50"/>
      <c r="GJQ44" s="50"/>
      <c r="GJR44" s="50"/>
      <c r="GJS44" s="50"/>
      <c r="GJT44" s="50"/>
      <c r="GJU44" s="50"/>
      <c r="GJV44" s="50"/>
      <c r="GJW44" s="50"/>
      <c r="GJX44" s="50"/>
      <c r="GJY44" s="50"/>
      <c r="GJZ44" s="50"/>
      <c r="GKA44" s="50"/>
      <c r="GKB44" s="50"/>
      <c r="GKC44" s="50"/>
      <c r="GKD44" s="50"/>
      <c r="GKE44" s="50"/>
      <c r="GKF44" s="50"/>
      <c r="GKG44" s="50"/>
      <c r="GKH44" s="50"/>
      <c r="GKI44" s="50"/>
      <c r="GKJ44" s="50"/>
      <c r="GKK44" s="50"/>
      <c r="GKL44" s="50"/>
      <c r="GKM44" s="50"/>
      <c r="GKN44" s="50"/>
      <c r="GKO44" s="50"/>
      <c r="GKP44" s="50"/>
      <c r="GKQ44" s="50"/>
      <c r="GKR44" s="50"/>
      <c r="GKS44" s="50"/>
      <c r="GKT44" s="50"/>
      <c r="GKU44" s="50"/>
      <c r="GKV44" s="50"/>
      <c r="GKW44" s="50"/>
      <c r="GKX44" s="50"/>
      <c r="GKY44" s="50"/>
      <c r="GKZ44" s="50"/>
      <c r="GLA44" s="50"/>
      <c r="GLB44" s="50"/>
      <c r="GLC44" s="50"/>
      <c r="GLD44" s="50"/>
      <c r="GLE44" s="50"/>
      <c r="GLF44" s="50"/>
      <c r="GLG44" s="50"/>
      <c r="GLH44" s="50"/>
      <c r="GLI44" s="50"/>
      <c r="GLJ44" s="50"/>
      <c r="GLK44" s="50"/>
      <c r="GLL44" s="50"/>
      <c r="GLM44" s="50"/>
      <c r="GLN44" s="50"/>
      <c r="GLO44" s="50"/>
      <c r="GLP44" s="50"/>
      <c r="GLQ44" s="50"/>
      <c r="GLR44" s="50"/>
      <c r="GLS44" s="50"/>
      <c r="GLT44" s="50"/>
      <c r="GLU44" s="50"/>
      <c r="GLV44" s="50"/>
      <c r="GLW44" s="50"/>
      <c r="GLX44" s="50"/>
      <c r="GLY44" s="50"/>
      <c r="GLZ44" s="50"/>
      <c r="GMA44" s="50"/>
      <c r="GMB44" s="50"/>
      <c r="GMC44" s="50"/>
      <c r="GMD44" s="50"/>
      <c r="GME44" s="50"/>
      <c r="GMF44" s="50"/>
      <c r="GMG44" s="50"/>
      <c r="GMH44" s="50"/>
      <c r="GMI44" s="50"/>
      <c r="GMJ44" s="50"/>
      <c r="GMK44" s="50"/>
      <c r="GML44" s="50"/>
      <c r="GMM44" s="50"/>
      <c r="GMN44" s="50"/>
      <c r="GMO44" s="50"/>
      <c r="GMP44" s="50"/>
      <c r="GMQ44" s="50"/>
      <c r="GMR44" s="50"/>
      <c r="GMS44" s="50"/>
      <c r="GMT44" s="50"/>
      <c r="GMU44" s="50"/>
      <c r="GMV44" s="50"/>
      <c r="GMW44" s="50"/>
      <c r="GMX44" s="50"/>
      <c r="GMY44" s="50"/>
      <c r="GMZ44" s="50"/>
      <c r="GNA44" s="50"/>
      <c r="GNB44" s="50"/>
      <c r="GNC44" s="50"/>
      <c r="GND44" s="50"/>
      <c r="GNE44" s="50"/>
      <c r="GNF44" s="50"/>
      <c r="GNG44" s="50"/>
      <c r="GNH44" s="50"/>
      <c r="GNI44" s="50"/>
      <c r="GNJ44" s="50"/>
      <c r="GNK44" s="50"/>
      <c r="GNL44" s="50"/>
      <c r="GNM44" s="50"/>
      <c r="GNN44" s="50"/>
      <c r="GNO44" s="50"/>
      <c r="GNP44" s="50"/>
      <c r="GNQ44" s="50"/>
      <c r="GNR44" s="50"/>
      <c r="GNS44" s="50"/>
      <c r="GNT44" s="50"/>
      <c r="GNU44" s="50"/>
      <c r="GNV44" s="50"/>
      <c r="GNW44" s="50"/>
      <c r="GNX44" s="50"/>
      <c r="GNY44" s="50"/>
      <c r="GNZ44" s="50"/>
      <c r="GOA44" s="50"/>
      <c r="GOB44" s="50"/>
      <c r="GOC44" s="50"/>
      <c r="GOD44" s="50"/>
      <c r="GOE44" s="50"/>
      <c r="GOF44" s="50"/>
      <c r="GOG44" s="50"/>
      <c r="GOH44" s="50"/>
      <c r="GOI44" s="50"/>
      <c r="GOJ44" s="50"/>
      <c r="GOK44" s="50"/>
      <c r="GOL44" s="50"/>
      <c r="GOM44" s="50"/>
      <c r="GON44" s="50"/>
      <c r="GOO44" s="50"/>
      <c r="GOP44" s="50"/>
      <c r="GOQ44" s="50"/>
      <c r="GOR44" s="50"/>
      <c r="GOS44" s="50"/>
      <c r="GOT44" s="50"/>
      <c r="GOU44" s="50"/>
      <c r="GOV44" s="50"/>
      <c r="GOW44" s="50"/>
      <c r="GOX44" s="50"/>
      <c r="GOY44" s="50"/>
      <c r="GOZ44" s="50"/>
      <c r="GPA44" s="50"/>
      <c r="GPB44" s="50"/>
      <c r="GPC44" s="50"/>
      <c r="GPD44" s="50"/>
      <c r="GPE44" s="50"/>
      <c r="GPF44" s="50"/>
      <c r="GPG44" s="50"/>
      <c r="GPH44" s="50"/>
      <c r="GPI44" s="50"/>
      <c r="GPJ44" s="50"/>
      <c r="GPK44" s="50"/>
      <c r="GPL44" s="50"/>
      <c r="GPM44" s="50"/>
      <c r="GPN44" s="50"/>
      <c r="GPO44" s="50"/>
      <c r="GPP44" s="50"/>
      <c r="GPQ44" s="50"/>
      <c r="GPR44" s="50"/>
      <c r="GPS44" s="50"/>
      <c r="GPT44" s="50"/>
      <c r="GPU44" s="50"/>
      <c r="GPV44" s="50"/>
      <c r="GPW44" s="50"/>
      <c r="GPX44" s="50"/>
      <c r="GPY44" s="50"/>
      <c r="GPZ44" s="50"/>
      <c r="GQA44" s="50"/>
      <c r="GQB44" s="50"/>
      <c r="GQC44" s="50"/>
      <c r="GQD44" s="50"/>
      <c r="GQE44" s="50"/>
      <c r="GQF44" s="50"/>
      <c r="GQG44" s="50"/>
      <c r="GQH44" s="50"/>
      <c r="GQI44" s="50"/>
      <c r="GQJ44" s="50"/>
      <c r="GQK44" s="50"/>
      <c r="GQL44" s="50"/>
      <c r="GQM44" s="50"/>
      <c r="GQN44" s="50"/>
      <c r="GQO44" s="50"/>
      <c r="GQP44" s="50"/>
      <c r="GQQ44" s="50"/>
      <c r="GQR44" s="50"/>
      <c r="GQS44" s="50"/>
      <c r="GQT44" s="50"/>
      <c r="GQU44" s="50"/>
      <c r="GQV44" s="50"/>
      <c r="GQW44" s="50"/>
      <c r="GQX44" s="50"/>
      <c r="GQY44" s="50"/>
      <c r="GQZ44" s="50"/>
      <c r="GRA44" s="50"/>
      <c r="GRB44" s="50"/>
      <c r="GRC44" s="50"/>
      <c r="GRD44" s="50"/>
      <c r="GRE44" s="50"/>
      <c r="GRF44" s="50"/>
      <c r="GRG44" s="50"/>
      <c r="GRH44" s="50"/>
      <c r="GRI44" s="50"/>
      <c r="GRJ44" s="50"/>
      <c r="GRK44" s="50"/>
      <c r="GRL44" s="50"/>
      <c r="GRM44" s="50"/>
      <c r="GRN44" s="50"/>
      <c r="GRO44" s="50"/>
      <c r="GRP44" s="50"/>
      <c r="GRQ44" s="50"/>
      <c r="GRR44" s="50"/>
      <c r="GRS44" s="50"/>
      <c r="GRT44" s="50"/>
      <c r="GRU44" s="50"/>
      <c r="GRV44" s="50"/>
      <c r="GRW44" s="50"/>
      <c r="GRX44" s="50"/>
      <c r="GRY44" s="50"/>
      <c r="GRZ44" s="50"/>
      <c r="GSA44" s="50"/>
      <c r="GSB44" s="50"/>
      <c r="GSC44" s="50"/>
      <c r="GSD44" s="50"/>
      <c r="GSE44" s="50"/>
      <c r="GSF44" s="50"/>
      <c r="GSG44" s="50"/>
      <c r="GSH44" s="50"/>
      <c r="GSI44" s="50"/>
      <c r="GSJ44" s="50"/>
      <c r="GSK44" s="50"/>
      <c r="GSL44" s="50"/>
      <c r="GSM44" s="50"/>
      <c r="GSN44" s="50"/>
      <c r="GSO44" s="50"/>
      <c r="GSP44" s="50"/>
      <c r="GSQ44" s="50"/>
      <c r="GSR44" s="50"/>
      <c r="GSS44" s="50"/>
      <c r="GST44" s="50"/>
      <c r="GSU44" s="50"/>
      <c r="GSV44" s="50"/>
      <c r="GSW44" s="50"/>
      <c r="GSX44" s="50"/>
      <c r="GSY44" s="50"/>
      <c r="GSZ44" s="50"/>
      <c r="GTA44" s="50"/>
      <c r="GTB44" s="50"/>
      <c r="GTC44" s="50"/>
      <c r="GTD44" s="50"/>
      <c r="GTE44" s="50"/>
      <c r="GTF44" s="50"/>
      <c r="GTG44" s="50"/>
      <c r="GTH44" s="50"/>
      <c r="GTI44" s="50"/>
      <c r="GTJ44" s="50"/>
      <c r="GTK44" s="50"/>
      <c r="GTL44" s="50"/>
      <c r="GTM44" s="50"/>
      <c r="GTN44" s="50"/>
      <c r="GTO44" s="50"/>
      <c r="GTP44" s="50"/>
      <c r="GTQ44" s="50"/>
      <c r="GTR44" s="50"/>
      <c r="GTS44" s="50"/>
      <c r="GTT44" s="50"/>
      <c r="GTU44" s="50"/>
      <c r="GTV44" s="50"/>
      <c r="GTW44" s="50"/>
      <c r="GTX44" s="50"/>
      <c r="GTY44" s="50"/>
      <c r="GTZ44" s="50"/>
      <c r="GUA44" s="50"/>
      <c r="GUB44" s="50"/>
      <c r="GUC44" s="50"/>
      <c r="GUD44" s="50"/>
      <c r="GUE44" s="50"/>
      <c r="GUF44" s="50"/>
      <c r="GUG44" s="50"/>
      <c r="GUH44" s="50"/>
      <c r="GUI44" s="50"/>
      <c r="GUJ44" s="50"/>
      <c r="GUK44" s="50"/>
      <c r="GUL44" s="50"/>
      <c r="GUM44" s="50"/>
      <c r="GUN44" s="50"/>
      <c r="GUO44" s="50"/>
      <c r="GUP44" s="50"/>
      <c r="GUQ44" s="50"/>
      <c r="GUR44" s="50"/>
      <c r="GUS44" s="50"/>
      <c r="GUT44" s="50"/>
      <c r="GUU44" s="50"/>
      <c r="GUV44" s="50"/>
      <c r="GUW44" s="50"/>
      <c r="GUX44" s="50"/>
      <c r="GUY44" s="50"/>
      <c r="GUZ44" s="50"/>
      <c r="GVA44" s="50"/>
      <c r="GVB44" s="50"/>
      <c r="GVC44" s="50"/>
      <c r="GVD44" s="50"/>
      <c r="GVE44" s="50"/>
      <c r="GVF44" s="50"/>
      <c r="GVG44" s="50"/>
      <c r="GVH44" s="50"/>
      <c r="GVI44" s="50"/>
      <c r="GVJ44" s="50"/>
      <c r="GVK44" s="50"/>
      <c r="GVL44" s="50"/>
      <c r="GVM44" s="50"/>
      <c r="GVN44" s="50"/>
      <c r="GVO44" s="50"/>
      <c r="GVP44" s="50"/>
      <c r="GVQ44" s="50"/>
      <c r="GVR44" s="50"/>
      <c r="GVS44" s="50"/>
      <c r="GVT44" s="50"/>
      <c r="GVU44" s="50"/>
      <c r="GVV44" s="50"/>
      <c r="GVW44" s="50"/>
      <c r="GVX44" s="50"/>
      <c r="GVY44" s="50"/>
      <c r="GVZ44" s="50"/>
      <c r="GWA44" s="50"/>
      <c r="GWB44" s="50"/>
      <c r="GWC44" s="50"/>
      <c r="GWD44" s="50"/>
      <c r="GWE44" s="50"/>
      <c r="GWF44" s="50"/>
      <c r="GWG44" s="50"/>
      <c r="GWH44" s="50"/>
      <c r="GWI44" s="50"/>
      <c r="GWJ44" s="50"/>
      <c r="GWK44" s="50"/>
      <c r="GWL44" s="50"/>
      <c r="GWM44" s="50"/>
      <c r="GWN44" s="50"/>
      <c r="GWO44" s="50"/>
      <c r="GWP44" s="50"/>
      <c r="GWQ44" s="50"/>
      <c r="GWR44" s="50"/>
      <c r="GWS44" s="50"/>
      <c r="GWT44" s="50"/>
      <c r="GWU44" s="50"/>
      <c r="GWV44" s="50"/>
      <c r="GWW44" s="50"/>
      <c r="GWX44" s="50"/>
      <c r="GWY44" s="50"/>
      <c r="GWZ44" s="50"/>
      <c r="GXA44" s="50"/>
      <c r="GXB44" s="50"/>
      <c r="GXC44" s="50"/>
      <c r="GXD44" s="50"/>
      <c r="GXE44" s="50"/>
      <c r="GXF44" s="50"/>
      <c r="GXG44" s="50"/>
      <c r="GXH44" s="50"/>
      <c r="GXI44" s="50"/>
      <c r="GXJ44" s="50"/>
      <c r="GXK44" s="50"/>
      <c r="GXL44" s="50"/>
      <c r="GXM44" s="50"/>
      <c r="GXN44" s="50"/>
      <c r="GXO44" s="50"/>
      <c r="GXP44" s="50"/>
      <c r="GXQ44" s="50"/>
      <c r="GXR44" s="50"/>
      <c r="GXS44" s="50"/>
      <c r="GXT44" s="50"/>
      <c r="GXU44" s="50"/>
      <c r="GXV44" s="50"/>
      <c r="GXW44" s="50"/>
      <c r="GXX44" s="50"/>
      <c r="GXY44" s="50"/>
      <c r="GXZ44" s="50"/>
      <c r="GYA44" s="50"/>
      <c r="GYB44" s="50"/>
      <c r="GYC44" s="50"/>
      <c r="GYD44" s="50"/>
      <c r="GYE44" s="50"/>
      <c r="GYF44" s="50"/>
      <c r="GYG44" s="50"/>
      <c r="GYH44" s="50"/>
      <c r="GYI44" s="50"/>
      <c r="GYJ44" s="50"/>
      <c r="GYK44" s="50"/>
      <c r="GYL44" s="50"/>
      <c r="GYM44" s="50"/>
      <c r="GYN44" s="50"/>
      <c r="GYO44" s="50"/>
      <c r="GYP44" s="50"/>
      <c r="GYQ44" s="50"/>
      <c r="GYR44" s="50"/>
      <c r="GYS44" s="50"/>
      <c r="GYT44" s="50"/>
      <c r="GYU44" s="50"/>
      <c r="GYV44" s="50"/>
      <c r="GYW44" s="50"/>
      <c r="GYX44" s="50"/>
      <c r="GYY44" s="50"/>
      <c r="GYZ44" s="50"/>
      <c r="GZA44" s="50"/>
      <c r="GZB44" s="50"/>
      <c r="GZC44" s="50"/>
      <c r="GZD44" s="50"/>
      <c r="GZE44" s="50"/>
      <c r="GZF44" s="50"/>
      <c r="GZG44" s="50"/>
      <c r="GZH44" s="50"/>
      <c r="GZI44" s="50"/>
      <c r="GZJ44" s="50"/>
      <c r="GZK44" s="50"/>
      <c r="GZL44" s="50"/>
      <c r="GZM44" s="50"/>
      <c r="GZN44" s="50"/>
      <c r="GZO44" s="50"/>
      <c r="GZP44" s="50"/>
      <c r="GZQ44" s="50"/>
      <c r="GZR44" s="50"/>
      <c r="GZS44" s="50"/>
      <c r="GZT44" s="50"/>
      <c r="GZU44" s="50"/>
      <c r="GZV44" s="50"/>
      <c r="GZW44" s="50"/>
      <c r="GZX44" s="50"/>
      <c r="GZY44" s="50"/>
      <c r="GZZ44" s="50"/>
      <c r="HAA44" s="50"/>
      <c r="HAB44" s="50"/>
      <c r="HAC44" s="50"/>
      <c r="HAD44" s="50"/>
      <c r="HAE44" s="50"/>
      <c r="HAF44" s="50"/>
      <c r="HAG44" s="50"/>
      <c r="HAH44" s="50"/>
      <c r="HAI44" s="50"/>
      <c r="HAJ44" s="50"/>
      <c r="HAK44" s="50"/>
      <c r="HAL44" s="50"/>
      <c r="HAM44" s="50"/>
      <c r="HAN44" s="50"/>
      <c r="HAO44" s="50"/>
      <c r="HAP44" s="50"/>
      <c r="HAQ44" s="50"/>
      <c r="HAR44" s="50"/>
      <c r="HAS44" s="50"/>
      <c r="HAT44" s="50"/>
      <c r="HAU44" s="50"/>
      <c r="HAV44" s="50"/>
      <c r="HAW44" s="50"/>
      <c r="HAX44" s="50"/>
      <c r="HAY44" s="50"/>
      <c r="HAZ44" s="50"/>
      <c r="HBA44" s="50"/>
      <c r="HBB44" s="50"/>
      <c r="HBC44" s="50"/>
      <c r="HBD44" s="50"/>
      <c r="HBE44" s="50"/>
      <c r="HBF44" s="50"/>
      <c r="HBG44" s="50"/>
      <c r="HBH44" s="50"/>
      <c r="HBI44" s="50"/>
      <c r="HBJ44" s="50"/>
      <c r="HBK44" s="50"/>
      <c r="HBL44" s="50"/>
      <c r="HBM44" s="50"/>
      <c r="HBN44" s="50"/>
      <c r="HBO44" s="50"/>
      <c r="HBP44" s="50"/>
      <c r="HBQ44" s="50"/>
      <c r="HBR44" s="50"/>
      <c r="HBS44" s="50"/>
      <c r="HBT44" s="50"/>
      <c r="HBU44" s="50"/>
      <c r="HBV44" s="50"/>
      <c r="HBW44" s="50"/>
      <c r="HBX44" s="50"/>
      <c r="HBY44" s="50"/>
      <c r="HBZ44" s="50"/>
      <c r="HCA44" s="50"/>
      <c r="HCB44" s="50"/>
      <c r="HCC44" s="50"/>
      <c r="HCD44" s="50"/>
      <c r="HCE44" s="50"/>
      <c r="HCF44" s="50"/>
      <c r="HCG44" s="50"/>
      <c r="HCH44" s="50"/>
      <c r="HCI44" s="50"/>
      <c r="HCJ44" s="50"/>
      <c r="HCK44" s="50"/>
      <c r="HCL44" s="50"/>
      <c r="HCM44" s="50"/>
      <c r="HCN44" s="50"/>
      <c r="HCO44" s="50"/>
      <c r="HCP44" s="50"/>
      <c r="HCQ44" s="50"/>
      <c r="HCR44" s="50"/>
      <c r="HCS44" s="50"/>
      <c r="HCT44" s="50"/>
      <c r="HCU44" s="50"/>
      <c r="HCV44" s="50"/>
      <c r="HCW44" s="50"/>
      <c r="HCX44" s="50"/>
      <c r="HCY44" s="50"/>
      <c r="HCZ44" s="50"/>
      <c r="HDA44" s="50"/>
      <c r="HDB44" s="50"/>
      <c r="HDC44" s="50"/>
      <c r="HDD44" s="50"/>
      <c r="HDE44" s="50"/>
      <c r="HDF44" s="50"/>
      <c r="HDG44" s="50"/>
      <c r="HDH44" s="50"/>
      <c r="HDI44" s="50"/>
      <c r="HDJ44" s="50"/>
      <c r="HDK44" s="50"/>
      <c r="HDL44" s="50"/>
      <c r="HDM44" s="50"/>
      <c r="HDN44" s="50"/>
      <c r="HDO44" s="50"/>
      <c r="HDP44" s="50"/>
      <c r="HDQ44" s="50"/>
      <c r="HDR44" s="50"/>
      <c r="HDS44" s="50"/>
      <c r="HDT44" s="50"/>
      <c r="HDU44" s="50"/>
      <c r="HDV44" s="50"/>
      <c r="HDW44" s="50"/>
      <c r="HDX44" s="50"/>
      <c r="HDY44" s="50"/>
      <c r="HDZ44" s="50"/>
      <c r="HEA44" s="50"/>
      <c r="HEB44" s="50"/>
      <c r="HEC44" s="50"/>
      <c r="HED44" s="50"/>
      <c r="HEE44" s="50"/>
      <c r="HEF44" s="50"/>
      <c r="HEG44" s="50"/>
      <c r="HEH44" s="50"/>
      <c r="HEI44" s="50"/>
      <c r="HEJ44" s="50"/>
      <c r="HEK44" s="50"/>
      <c r="HEL44" s="50"/>
      <c r="HEM44" s="50"/>
      <c r="HEN44" s="50"/>
      <c r="HEO44" s="50"/>
      <c r="HEP44" s="50"/>
      <c r="HEQ44" s="50"/>
      <c r="HER44" s="50"/>
      <c r="HES44" s="50"/>
      <c r="HET44" s="50"/>
      <c r="HEU44" s="50"/>
      <c r="HEV44" s="50"/>
      <c r="HEW44" s="50"/>
      <c r="HEX44" s="50"/>
      <c r="HEY44" s="50"/>
      <c r="HEZ44" s="50"/>
      <c r="HFA44" s="50"/>
      <c r="HFB44" s="50"/>
      <c r="HFC44" s="50"/>
      <c r="HFD44" s="50"/>
      <c r="HFE44" s="50"/>
      <c r="HFF44" s="50"/>
      <c r="HFG44" s="50"/>
      <c r="HFH44" s="50"/>
      <c r="HFI44" s="50"/>
      <c r="HFJ44" s="50"/>
      <c r="HFK44" s="50"/>
      <c r="HFL44" s="50"/>
      <c r="HFM44" s="50"/>
      <c r="HFN44" s="50"/>
      <c r="HFO44" s="50"/>
      <c r="HFP44" s="50"/>
      <c r="HFQ44" s="50"/>
      <c r="HFR44" s="50"/>
      <c r="HFS44" s="50"/>
      <c r="HFT44" s="50"/>
      <c r="HFU44" s="50"/>
      <c r="HFV44" s="50"/>
      <c r="HFW44" s="50"/>
      <c r="HFX44" s="50"/>
      <c r="HFY44" s="50"/>
      <c r="HFZ44" s="50"/>
      <c r="HGA44" s="50"/>
      <c r="HGB44" s="50"/>
      <c r="HGC44" s="50"/>
      <c r="HGD44" s="50"/>
      <c r="HGE44" s="50"/>
      <c r="HGF44" s="50"/>
      <c r="HGG44" s="50"/>
      <c r="HGH44" s="50"/>
      <c r="HGI44" s="50"/>
      <c r="HGJ44" s="50"/>
      <c r="HGK44" s="50"/>
      <c r="HGL44" s="50"/>
      <c r="HGM44" s="50"/>
      <c r="HGN44" s="50"/>
      <c r="HGO44" s="50"/>
      <c r="HGP44" s="50"/>
      <c r="HGQ44" s="50"/>
      <c r="HGR44" s="50"/>
      <c r="HGS44" s="50"/>
      <c r="HGT44" s="50"/>
      <c r="HGU44" s="50"/>
      <c r="HGV44" s="50"/>
      <c r="HGW44" s="50"/>
      <c r="HGX44" s="50"/>
      <c r="HGY44" s="50"/>
      <c r="HGZ44" s="50"/>
      <c r="HHA44" s="50"/>
      <c r="HHB44" s="50"/>
      <c r="HHC44" s="50"/>
      <c r="HHD44" s="50"/>
      <c r="HHE44" s="50"/>
      <c r="HHF44" s="50"/>
      <c r="HHG44" s="50"/>
      <c r="HHH44" s="50"/>
      <c r="HHI44" s="50"/>
      <c r="HHJ44" s="50"/>
      <c r="HHK44" s="50"/>
      <c r="HHL44" s="50"/>
      <c r="HHM44" s="50"/>
      <c r="HHN44" s="50"/>
      <c r="HHO44" s="50"/>
      <c r="HHP44" s="50"/>
      <c r="HHQ44" s="50"/>
      <c r="HHR44" s="50"/>
      <c r="HHS44" s="50"/>
      <c r="HHT44" s="50"/>
      <c r="HHU44" s="50"/>
      <c r="HHV44" s="50"/>
      <c r="HHW44" s="50"/>
      <c r="HHX44" s="50"/>
      <c r="HHY44" s="50"/>
      <c r="HHZ44" s="50"/>
      <c r="HIA44" s="50"/>
      <c r="HIB44" s="50"/>
      <c r="HIC44" s="50"/>
      <c r="HID44" s="50"/>
      <c r="HIE44" s="50"/>
      <c r="HIF44" s="50"/>
      <c r="HIG44" s="50"/>
      <c r="HIH44" s="50"/>
      <c r="HII44" s="50"/>
      <c r="HIJ44" s="50"/>
      <c r="HIK44" s="50"/>
      <c r="HIL44" s="50"/>
      <c r="HIM44" s="50"/>
      <c r="HIN44" s="50"/>
      <c r="HIO44" s="50"/>
      <c r="HIP44" s="50"/>
      <c r="HIQ44" s="50"/>
      <c r="HIR44" s="50"/>
      <c r="HIS44" s="50"/>
      <c r="HIT44" s="50"/>
      <c r="HIU44" s="50"/>
      <c r="HIV44" s="50"/>
      <c r="HIW44" s="50"/>
      <c r="HIX44" s="50"/>
      <c r="HIY44" s="50"/>
      <c r="HIZ44" s="50"/>
      <c r="HJA44" s="50"/>
      <c r="HJB44" s="50"/>
      <c r="HJC44" s="50"/>
      <c r="HJD44" s="50"/>
      <c r="HJE44" s="50"/>
      <c r="HJF44" s="50"/>
      <c r="HJG44" s="50"/>
      <c r="HJH44" s="50"/>
      <c r="HJI44" s="50"/>
      <c r="HJJ44" s="50"/>
      <c r="HJK44" s="50"/>
      <c r="HJL44" s="50"/>
      <c r="HJM44" s="50"/>
      <c r="HJN44" s="50"/>
      <c r="HJO44" s="50"/>
      <c r="HJP44" s="50"/>
      <c r="HJQ44" s="50"/>
      <c r="HJR44" s="50"/>
      <c r="HJS44" s="50"/>
      <c r="HJT44" s="50"/>
      <c r="HJU44" s="50"/>
      <c r="HJV44" s="50"/>
      <c r="HJW44" s="50"/>
      <c r="HJX44" s="50"/>
      <c r="HJY44" s="50"/>
      <c r="HJZ44" s="50"/>
      <c r="HKA44" s="50"/>
      <c r="HKB44" s="50"/>
      <c r="HKC44" s="50"/>
      <c r="HKD44" s="50"/>
      <c r="HKE44" s="50"/>
      <c r="HKF44" s="50"/>
      <c r="HKG44" s="50"/>
      <c r="HKH44" s="50"/>
      <c r="HKI44" s="50"/>
      <c r="HKJ44" s="50"/>
      <c r="HKK44" s="50"/>
      <c r="HKL44" s="50"/>
      <c r="HKM44" s="50"/>
      <c r="HKN44" s="50"/>
      <c r="HKO44" s="50"/>
      <c r="HKP44" s="50"/>
      <c r="HKQ44" s="50"/>
      <c r="HKR44" s="50"/>
      <c r="HKS44" s="50"/>
      <c r="HKT44" s="50"/>
      <c r="HKU44" s="50"/>
      <c r="HKV44" s="50"/>
      <c r="HKW44" s="50"/>
      <c r="HKX44" s="50"/>
      <c r="HKY44" s="50"/>
      <c r="HKZ44" s="50"/>
      <c r="HLA44" s="50"/>
      <c r="HLB44" s="50"/>
      <c r="HLC44" s="50"/>
      <c r="HLD44" s="50"/>
      <c r="HLE44" s="50"/>
      <c r="HLF44" s="50"/>
      <c r="HLG44" s="50"/>
      <c r="HLH44" s="50"/>
      <c r="HLI44" s="50"/>
      <c r="HLJ44" s="50"/>
      <c r="HLK44" s="50"/>
      <c r="HLL44" s="50"/>
      <c r="HLM44" s="50"/>
      <c r="HLN44" s="50"/>
      <c r="HLO44" s="50"/>
      <c r="HLP44" s="50"/>
      <c r="HLQ44" s="50"/>
      <c r="HLR44" s="50"/>
      <c r="HLS44" s="50"/>
      <c r="HLT44" s="50"/>
      <c r="HLU44" s="50"/>
      <c r="HLV44" s="50"/>
      <c r="HLW44" s="50"/>
      <c r="HLX44" s="50"/>
      <c r="HLY44" s="50"/>
      <c r="HLZ44" s="50"/>
      <c r="HMA44" s="50"/>
      <c r="HMB44" s="50"/>
      <c r="HMC44" s="50"/>
      <c r="HMD44" s="50"/>
      <c r="HME44" s="50"/>
      <c r="HMF44" s="50"/>
      <c r="HMG44" s="50"/>
      <c r="HMH44" s="50"/>
      <c r="HMI44" s="50"/>
      <c r="HMJ44" s="50"/>
      <c r="HMK44" s="50"/>
      <c r="HML44" s="50"/>
      <c r="HMM44" s="50"/>
      <c r="HMN44" s="50"/>
      <c r="HMO44" s="50"/>
      <c r="HMP44" s="50"/>
      <c r="HMQ44" s="50"/>
      <c r="HMR44" s="50"/>
      <c r="HMS44" s="50"/>
      <c r="HMT44" s="50"/>
      <c r="HMU44" s="50"/>
      <c r="HMV44" s="50"/>
      <c r="HMW44" s="50"/>
      <c r="HMX44" s="50"/>
      <c r="HMY44" s="50"/>
      <c r="HMZ44" s="50"/>
      <c r="HNA44" s="50"/>
      <c r="HNB44" s="50"/>
      <c r="HNC44" s="50"/>
      <c r="HND44" s="50"/>
      <c r="HNE44" s="50"/>
      <c r="HNF44" s="50"/>
      <c r="HNG44" s="50"/>
      <c r="HNH44" s="50"/>
      <c r="HNI44" s="50"/>
      <c r="HNJ44" s="50"/>
      <c r="HNK44" s="50"/>
      <c r="HNL44" s="50"/>
      <c r="HNM44" s="50"/>
      <c r="HNN44" s="50"/>
      <c r="HNO44" s="50"/>
      <c r="HNP44" s="50"/>
      <c r="HNQ44" s="50"/>
      <c r="HNR44" s="50"/>
      <c r="HNS44" s="50"/>
      <c r="HNT44" s="50"/>
      <c r="HNU44" s="50"/>
      <c r="HNV44" s="50"/>
      <c r="HNW44" s="50"/>
      <c r="HNX44" s="50"/>
      <c r="HNY44" s="50"/>
      <c r="HNZ44" s="50"/>
      <c r="HOA44" s="50"/>
      <c r="HOB44" s="50"/>
      <c r="HOC44" s="50"/>
      <c r="HOD44" s="50"/>
      <c r="HOE44" s="50"/>
      <c r="HOF44" s="50"/>
      <c r="HOG44" s="50"/>
      <c r="HOH44" s="50"/>
      <c r="HOI44" s="50"/>
      <c r="HOJ44" s="50"/>
      <c r="HOK44" s="50"/>
      <c r="HOL44" s="50"/>
      <c r="HOM44" s="50"/>
      <c r="HON44" s="50"/>
      <c r="HOO44" s="50"/>
      <c r="HOP44" s="50"/>
      <c r="HOQ44" s="50"/>
      <c r="HOR44" s="50"/>
      <c r="HOS44" s="50"/>
      <c r="HOT44" s="50"/>
      <c r="HOU44" s="50"/>
      <c r="HOV44" s="50"/>
      <c r="HOW44" s="50"/>
      <c r="HOX44" s="50"/>
      <c r="HOY44" s="50"/>
      <c r="HOZ44" s="50"/>
      <c r="HPA44" s="50"/>
      <c r="HPB44" s="50"/>
      <c r="HPC44" s="50"/>
      <c r="HPD44" s="50"/>
      <c r="HPE44" s="50"/>
      <c r="HPF44" s="50"/>
      <c r="HPG44" s="50"/>
      <c r="HPH44" s="50"/>
      <c r="HPI44" s="50"/>
      <c r="HPJ44" s="50"/>
      <c r="HPK44" s="50"/>
      <c r="HPL44" s="50"/>
      <c r="HPM44" s="50"/>
      <c r="HPN44" s="50"/>
      <c r="HPO44" s="50"/>
      <c r="HPP44" s="50"/>
      <c r="HPQ44" s="50"/>
      <c r="HPR44" s="50"/>
      <c r="HPS44" s="50"/>
      <c r="HPT44" s="50"/>
      <c r="HPU44" s="50"/>
      <c r="HPV44" s="50"/>
      <c r="HPW44" s="50"/>
      <c r="HPX44" s="50"/>
      <c r="HPY44" s="50"/>
      <c r="HPZ44" s="50"/>
      <c r="HQA44" s="50"/>
      <c r="HQB44" s="50"/>
      <c r="HQC44" s="50"/>
      <c r="HQD44" s="50"/>
      <c r="HQE44" s="50"/>
      <c r="HQF44" s="50"/>
      <c r="HQG44" s="50"/>
      <c r="HQH44" s="50"/>
      <c r="HQI44" s="50"/>
      <c r="HQJ44" s="50"/>
      <c r="HQK44" s="50"/>
      <c r="HQL44" s="50"/>
      <c r="HQM44" s="50"/>
      <c r="HQN44" s="50"/>
      <c r="HQO44" s="50"/>
      <c r="HQP44" s="50"/>
      <c r="HQQ44" s="50"/>
      <c r="HQR44" s="50"/>
      <c r="HQS44" s="50"/>
      <c r="HQT44" s="50"/>
      <c r="HQU44" s="50"/>
      <c r="HQV44" s="50"/>
      <c r="HQW44" s="50"/>
      <c r="HQX44" s="50"/>
      <c r="HQY44" s="50"/>
      <c r="HQZ44" s="50"/>
      <c r="HRA44" s="50"/>
      <c r="HRB44" s="50"/>
      <c r="HRC44" s="50"/>
      <c r="HRD44" s="50"/>
      <c r="HRE44" s="50"/>
      <c r="HRF44" s="50"/>
      <c r="HRG44" s="50"/>
      <c r="HRH44" s="50"/>
      <c r="HRI44" s="50"/>
      <c r="HRJ44" s="50"/>
      <c r="HRK44" s="50"/>
      <c r="HRL44" s="50"/>
      <c r="HRM44" s="50"/>
      <c r="HRN44" s="50"/>
      <c r="HRO44" s="50"/>
      <c r="HRP44" s="50"/>
      <c r="HRQ44" s="50"/>
      <c r="HRR44" s="50"/>
      <c r="HRS44" s="50"/>
      <c r="HRT44" s="50"/>
      <c r="HRU44" s="50"/>
      <c r="HRV44" s="50"/>
      <c r="HRW44" s="50"/>
      <c r="HRX44" s="50"/>
      <c r="HRY44" s="50"/>
      <c r="HRZ44" s="50"/>
      <c r="HSA44" s="50"/>
      <c r="HSB44" s="50"/>
      <c r="HSC44" s="50"/>
      <c r="HSD44" s="50"/>
      <c r="HSE44" s="50"/>
      <c r="HSF44" s="50"/>
      <c r="HSG44" s="50"/>
      <c r="HSH44" s="50"/>
      <c r="HSI44" s="50"/>
      <c r="HSJ44" s="50"/>
      <c r="HSK44" s="50"/>
      <c r="HSL44" s="50"/>
      <c r="HSM44" s="50"/>
      <c r="HSN44" s="50"/>
      <c r="HSO44" s="50"/>
      <c r="HSP44" s="50"/>
      <c r="HSQ44" s="50"/>
      <c r="HSR44" s="50"/>
      <c r="HSS44" s="50"/>
      <c r="HST44" s="50"/>
      <c r="HSU44" s="50"/>
      <c r="HSV44" s="50"/>
      <c r="HSW44" s="50"/>
      <c r="HSX44" s="50"/>
      <c r="HSY44" s="50"/>
      <c r="HSZ44" s="50"/>
      <c r="HTA44" s="50"/>
      <c r="HTB44" s="50"/>
      <c r="HTC44" s="50"/>
      <c r="HTD44" s="50"/>
      <c r="HTE44" s="50"/>
      <c r="HTF44" s="50"/>
      <c r="HTG44" s="50"/>
      <c r="HTH44" s="50"/>
      <c r="HTI44" s="50"/>
      <c r="HTJ44" s="50"/>
      <c r="HTK44" s="50"/>
      <c r="HTL44" s="50"/>
      <c r="HTM44" s="50"/>
      <c r="HTN44" s="50"/>
      <c r="HTO44" s="50"/>
      <c r="HTP44" s="50"/>
      <c r="HTQ44" s="50"/>
      <c r="HTR44" s="50"/>
      <c r="HTS44" s="50"/>
      <c r="HTT44" s="50"/>
      <c r="HTU44" s="50"/>
      <c r="HTV44" s="50"/>
      <c r="HTW44" s="50"/>
      <c r="HTX44" s="50"/>
      <c r="HTY44" s="50"/>
      <c r="HTZ44" s="50"/>
      <c r="HUA44" s="50"/>
      <c r="HUB44" s="50"/>
      <c r="HUC44" s="50"/>
      <c r="HUD44" s="50"/>
      <c r="HUE44" s="50"/>
      <c r="HUF44" s="50"/>
      <c r="HUG44" s="50"/>
      <c r="HUH44" s="50"/>
      <c r="HUI44" s="50"/>
      <c r="HUJ44" s="50"/>
      <c r="HUK44" s="50"/>
      <c r="HUL44" s="50"/>
      <c r="HUM44" s="50"/>
      <c r="HUN44" s="50"/>
      <c r="HUO44" s="50"/>
      <c r="HUP44" s="50"/>
      <c r="HUQ44" s="50"/>
      <c r="HUR44" s="50"/>
      <c r="HUS44" s="50"/>
      <c r="HUT44" s="50"/>
      <c r="HUU44" s="50"/>
      <c r="HUV44" s="50"/>
      <c r="HUW44" s="50"/>
      <c r="HUX44" s="50"/>
      <c r="HUY44" s="50"/>
      <c r="HUZ44" s="50"/>
      <c r="HVA44" s="50"/>
      <c r="HVB44" s="50"/>
      <c r="HVC44" s="50"/>
      <c r="HVD44" s="50"/>
      <c r="HVE44" s="50"/>
      <c r="HVF44" s="50"/>
      <c r="HVG44" s="50"/>
      <c r="HVH44" s="50"/>
      <c r="HVI44" s="50"/>
      <c r="HVJ44" s="50"/>
      <c r="HVK44" s="50"/>
      <c r="HVL44" s="50"/>
      <c r="HVM44" s="50"/>
      <c r="HVN44" s="50"/>
      <c r="HVO44" s="50"/>
      <c r="HVP44" s="50"/>
      <c r="HVQ44" s="50"/>
      <c r="HVR44" s="50"/>
      <c r="HVS44" s="50"/>
      <c r="HVT44" s="50"/>
      <c r="HVU44" s="50"/>
      <c r="HVV44" s="50"/>
      <c r="HVW44" s="50"/>
      <c r="HVX44" s="50"/>
      <c r="HVY44" s="50"/>
      <c r="HVZ44" s="50"/>
      <c r="HWA44" s="50"/>
      <c r="HWB44" s="50"/>
      <c r="HWC44" s="50"/>
      <c r="HWD44" s="50"/>
      <c r="HWE44" s="50"/>
      <c r="HWF44" s="50"/>
      <c r="HWG44" s="50"/>
      <c r="HWH44" s="50"/>
      <c r="HWI44" s="50"/>
      <c r="HWJ44" s="50"/>
      <c r="HWK44" s="50"/>
      <c r="HWL44" s="50"/>
      <c r="HWM44" s="50"/>
      <c r="HWN44" s="50"/>
      <c r="HWO44" s="50"/>
      <c r="HWP44" s="50"/>
      <c r="HWQ44" s="50"/>
      <c r="HWR44" s="50"/>
      <c r="HWS44" s="50"/>
      <c r="HWT44" s="50"/>
      <c r="HWU44" s="50"/>
      <c r="HWV44" s="50"/>
      <c r="HWW44" s="50"/>
      <c r="HWX44" s="50"/>
      <c r="HWY44" s="50"/>
      <c r="HWZ44" s="50"/>
      <c r="HXA44" s="50"/>
      <c r="HXB44" s="50"/>
      <c r="HXC44" s="50"/>
      <c r="HXD44" s="50"/>
      <c r="HXE44" s="50"/>
      <c r="HXF44" s="50"/>
      <c r="HXG44" s="50"/>
      <c r="HXH44" s="50"/>
      <c r="HXI44" s="50"/>
      <c r="HXJ44" s="50"/>
      <c r="HXK44" s="50"/>
      <c r="HXL44" s="50"/>
      <c r="HXM44" s="50"/>
      <c r="HXN44" s="50"/>
      <c r="HXO44" s="50"/>
      <c r="HXP44" s="50"/>
      <c r="HXQ44" s="50"/>
      <c r="HXR44" s="50"/>
      <c r="HXS44" s="50"/>
      <c r="HXT44" s="50"/>
      <c r="HXU44" s="50"/>
      <c r="HXV44" s="50"/>
      <c r="HXW44" s="50"/>
      <c r="HXX44" s="50"/>
      <c r="HXY44" s="50"/>
      <c r="HXZ44" s="50"/>
      <c r="HYA44" s="50"/>
      <c r="HYB44" s="50"/>
      <c r="HYC44" s="50"/>
      <c r="HYD44" s="50"/>
      <c r="HYE44" s="50"/>
      <c r="HYF44" s="50"/>
      <c r="HYG44" s="50"/>
      <c r="HYH44" s="50"/>
      <c r="HYI44" s="50"/>
      <c r="HYJ44" s="50"/>
      <c r="HYK44" s="50"/>
      <c r="HYL44" s="50"/>
      <c r="HYM44" s="50"/>
      <c r="HYN44" s="50"/>
      <c r="HYO44" s="50"/>
      <c r="HYP44" s="50"/>
      <c r="HYQ44" s="50"/>
      <c r="HYR44" s="50"/>
      <c r="HYS44" s="50"/>
      <c r="HYT44" s="50"/>
      <c r="HYU44" s="50"/>
      <c r="HYV44" s="50"/>
      <c r="HYW44" s="50"/>
      <c r="HYX44" s="50"/>
      <c r="HYY44" s="50"/>
      <c r="HYZ44" s="50"/>
      <c r="HZA44" s="50"/>
      <c r="HZB44" s="50"/>
      <c r="HZC44" s="50"/>
      <c r="HZD44" s="50"/>
      <c r="HZE44" s="50"/>
      <c r="HZF44" s="50"/>
      <c r="HZG44" s="50"/>
      <c r="HZH44" s="50"/>
      <c r="HZI44" s="50"/>
      <c r="HZJ44" s="50"/>
      <c r="HZK44" s="50"/>
      <c r="HZL44" s="50"/>
      <c r="HZM44" s="50"/>
      <c r="HZN44" s="50"/>
      <c r="HZO44" s="50"/>
      <c r="HZP44" s="50"/>
      <c r="HZQ44" s="50"/>
      <c r="HZR44" s="50"/>
      <c r="HZS44" s="50"/>
      <c r="HZT44" s="50"/>
      <c r="HZU44" s="50"/>
      <c r="HZV44" s="50"/>
      <c r="HZW44" s="50"/>
      <c r="HZX44" s="50"/>
      <c r="HZY44" s="50"/>
      <c r="HZZ44" s="50"/>
      <c r="IAA44" s="50"/>
      <c r="IAB44" s="50"/>
      <c r="IAC44" s="50"/>
      <c r="IAD44" s="50"/>
      <c r="IAE44" s="50"/>
      <c r="IAF44" s="50"/>
      <c r="IAG44" s="50"/>
      <c r="IAH44" s="50"/>
      <c r="IAI44" s="50"/>
      <c r="IAJ44" s="50"/>
      <c r="IAK44" s="50"/>
      <c r="IAL44" s="50"/>
      <c r="IAM44" s="50"/>
      <c r="IAN44" s="50"/>
      <c r="IAO44" s="50"/>
      <c r="IAP44" s="50"/>
      <c r="IAQ44" s="50"/>
      <c r="IAR44" s="50"/>
      <c r="IAS44" s="50"/>
      <c r="IAT44" s="50"/>
      <c r="IAU44" s="50"/>
      <c r="IAV44" s="50"/>
      <c r="IAW44" s="50"/>
      <c r="IAX44" s="50"/>
      <c r="IAY44" s="50"/>
      <c r="IAZ44" s="50"/>
      <c r="IBA44" s="50"/>
      <c r="IBB44" s="50"/>
      <c r="IBC44" s="50"/>
      <c r="IBD44" s="50"/>
      <c r="IBE44" s="50"/>
      <c r="IBF44" s="50"/>
      <c r="IBG44" s="50"/>
      <c r="IBH44" s="50"/>
      <c r="IBI44" s="50"/>
      <c r="IBJ44" s="50"/>
      <c r="IBK44" s="50"/>
      <c r="IBL44" s="50"/>
      <c r="IBM44" s="50"/>
      <c r="IBN44" s="50"/>
      <c r="IBO44" s="50"/>
      <c r="IBP44" s="50"/>
      <c r="IBQ44" s="50"/>
      <c r="IBR44" s="50"/>
      <c r="IBS44" s="50"/>
      <c r="IBT44" s="50"/>
      <c r="IBU44" s="50"/>
      <c r="IBV44" s="50"/>
      <c r="IBW44" s="50"/>
      <c r="IBX44" s="50"/>
      <c r="IBY44" s="50"/>
      <c r="IBZ44" s="50"/>
      <c r="ICA44" s="50"/>
      <c r="ICB44" s="50"/>
      <c r="ICC44" s="50"/>
      <c r="ICD44" s="50"/>
      <c r="ICE44" s="50"/>
      <c r="ICF44" s="50"/>
      <c r="ICG44" s="50"/>
      <c r="ICH44" s="50"/>
      <c r="ICI44" s="50"/>
      <c r="ICJ44" s="50"/>
      <c r="ICK44" s="50"/>
      <c r="ICL44" s="50"/>
      <c r="ICM44" s="50"/>
      <c r="ICN44" s="50"/>
      <c r="ICO44" s="50"/>
      <c r="ICP44" s="50"/>
      <c r="ICQ44" s="50"/>
      <c r="ICR44" s="50"/>
      <c r="ICS44" s="50"/>
      <c r="ICT44" s="50"/>
      <c r="ICU44" s="50"/>
      <c r="ICV44" s="50"/>
      <c r="ICW44" s="50"/>
      <c r="ICX44" s="50"/>
      <c r="ICY44" s="50"/>
      <c r="ICZ44" s="50"/>
      <c r="IDA44" s="50"/>
      <c r="IDB44" s="50"/>
      <c r="IDC44" s="50"/>
      <c r="IDD44" s="50"/>
      <c r="IDE44" s="50"/>
      <c r="IDF44" s="50"/>
      <c r="IDG44" s="50"/>
      <c r="IDH44" s="50"/>
      <c r="IDI44" s="50"/>
      <c r="IDJ44" s="50"/>
      <c r="IDK44" s="50"/>
      <c r="IDL44" s="50"/>
      <c r="IDM44" s="50"/>
      <c r="IDN44" s="50"/>
      <c r="IDO44" s="50"/>
      <c r="IDP44" s="50"/>
      <c r="IDQ44" s="50"/>
      <c r="IDR44" s="50"/>
      <c r="IDS44" s="50"/>
      <c r="IDT44" s="50"/>
      <c r="IDU44" s="50"/>
      <c r="IDV44" s="50"/>
      <c r="IDW44" s="50"/>
      <c r="IDX44" s="50"/>
      <c r="IDY44" s="50"/>
      <c r="IDZ44" s="50"/>
      <c r="IEA44" s="50"/>
      <c r="IEB44" s="50"/>
      <c r="IEC44" s="50"/>
      <c r="IED44" s="50"/>
      <c r="IEE44" s="50"/>
      <c r="IEF44" s="50"/>
      <c r="IEG44" s="50"/>
      <c r="IEH44" s="50"/>
      <c r="IEI44" s="50"/>
      <c r="IEJ44" s="50"/>
      <c r="IEK44" s="50"/>
      <c r="IEL44" s="50"/>
      <c r="IEM44" s="50"/>
      <c r="IEN44" s="50"/>
      <c r="IEO44" s="50"/>
      <c r="IEP44" s="50"/>
      <c r="IEQ44" s="50"/>
      <c r="IER44" s="50"/>
      <c r="IES44" s="50"/>
      <c r="IET44" s="50"/>
      <c r="IEU44" s="50"/>
      <c r="IEV44" s="50"/>
      <c r="IEW44" s="50"/>
      <c r="IEX44" s="50"/>
      <c r="IEY44" s="50"/>
      <c r="IEZ44" s="50"/>
      <c r="IFA44" s="50"/>
      <c r="IFB44" s="50"/>
      <c r="IFC44" s="50"/>
      <c r="IFD44" s="50"/>
      <c r="IFE44" s="50"/>
      <c r="IFF44" s="50"/>
      <c r="IFG44" s="50"/>
      <c r="IFH44" s="50"/>
      <c r="IFI44" s="50"/>
      <c r="IFJ44" s="50"/>
      <c r="IFK44" s="50"/>
      <c r="IFL44" s="50"/>
      <c r="IFM44" s="50"/>
      <c r="IFN44" s="50"/>
      <c r="IFO44" s="50"/>
      <c r="IFP44" s="50"/>
      <c r="IFQ44" s="50"/>
      <c r="IFR44" s="50"/>
      <c r="IFS44" s="50"/>
      <c r="IFT44" s="50"/>
      <c r="IFU44" s="50"/>
      <c r="IFV44" s="50"/>
      <c r="IFW44" s="50"/>
      <c r="IFX44" s="50"/>
      <c r="IFY44" s="50"/>
      <c r="IFZ44" s="50"/>
      <c r="IGA44" s="50"/>
      <c r="IGB44" s="50"/>
      <c r="IGC44" s="50"/>
      <c r="IGD44" s="50"/>
      <c r="IGE44" s="50"/>
      <c r="IGF44" s="50"/>
      <c r="IGG44" s="50"/>
      <c r="IGH44" s="50"/>
      <c r="IGI44" s="50"/>
      <c r="IGJ44" s="50"/>
      <c r="IGK44" s="50"/>
      <c r="IGL44" s="50"/>
      <c r="IGM44" s="50"/>
      <c r="IGN44" s="50"/>
      <c r="IGO44" s="50"/>
      <c r="IGP44" s="50"/>
      <c r="IGQ44" s="50"/>
      <c r="IGR44" s="50"/>
      <c r="IGS44" s="50"/>
      <c r="IGT44" s="50"/>
      <c r="IGU44" s="50"/>
      <c r="IGV44" s="50"/>
      <c r="IGW44" s="50"/>
      <c r="IGX44" s="50"/>
      <c r="IGY44" s="50"/>
      <c r="IGZ44" s="50"/>
      <c r="IHA44" s="50"/>
      <c r="IHB44" s="50"/>
      <c r="IHC44" s="50"/>
      <c r="IHD44" s="50"/>
      <c r="IHE44" s="50"/>
      <c r="IHF44" s="50"/>
      <c r="IHG44" s="50"/>
      <c r="IHH44" s="50"/>
      <c r="IHI44" s="50"/>
      <c r="IHJ44" s="50"/>
      <c r="IHK44" s="50"/>
      <c r="IHL44" s="50"/>
      <c r="IHM44" s="50"/>
      <c r="IHN44" s="50"/>
      <c r="IHO44" s="50"/>
      <c r="IHP44" s="50"/>
      <c r="IHQ44" s="50"/>
      <c r="IHR44" s="50"/>
      <c r="IHS44" s="50"/>
      <c r="IHT44" s="50"/>
      <c r="IHU44" s="50"/>
      <c r="IHV44" s="50"/>
      <c r="IHW44" s="50"/>
      <c r="IHX44" s="50"/>
      <c r="IHY44" s="50"/>
      <c r="IHZ44" s="50"/>
      <c r="IIA44" s="50"/>
      <c r="IIB44" s="50"/>
      <c r="IIC44" s="50"/>
      <c r="IID44" s="50"/>
      <c r="IIE44" s="50"/>
      <c r="IIF44" s="50"/>
      <c r="IIG44" s="50"/>
      <c r="IIH44" s="50"/>
      <c r="III44" s="50"/>
      <c r="IIJ44" s="50"/>
      <c r="IIK44" s="50"/>
      <c r="IIL44" s="50"/>
      <c r="IIM44" s="50"/>
      <c r="IIN44" s="50"/>
      <c r="IIO44" s="50"/>
      <c r="IIP44" s="50"/>
      <c r="IIQ44" s="50"/>
      <c r="IIR44" s="50"/>
      <c r="IIS44" s="50"/>
      <c r="IIT44" s="50"/>
      <c r="IIU44" s="50"/>
      <c r="IIV44" s="50"/>
      <c r="IIW44" s="50"/>
      <c r="IIX44" s="50"/>
      <c r="IIY44" s="50"/>
      <c r="IIZ44" s="50"/>
      <c r="IJA44" s="50"/>
      <c r="IJB44" s="50"/>
      <c r="IJC44" s="50"/>
      <c r="IJD44" s="50"/>
      <c r="IJE44" s="50"/>
      <c r="IJF44" s="50"/>
      <c r="IJG44" s="50"/>
      <c r="IJH44" s="50"/>
      <c r="IJI44" s="50"/>
      <c r="IJJ44" s="50"/>
      <c r="IJK44" s="50"/>
      <c r="IJL44" s="50"/>
      <c r="IJM44" s="50"/>
      <c r="IJN44" s="50"/>
      <c r="IJO44" s="50"/>
      <c r="IJP44" s="50"/>
      <c r="IJQ44" s="50"/>
      <c r="IJR44" s="50"/>
      <c r="IJS44" s="50"/>
      <c r="IJT44" s="50"/>
      <c r="IJU44" s="50"/>
      <c r="IJV44" s="50"/>
      <c r="IJW44" s="50"/>
      <c r="IJX44" s="50"/>
      <c r="IJY44" s="50"/>
      <c r="IJZ44" s="50"/>
      <c r="IKA44" s="50"/>
      <c r="IKB44" s="50"/>
      <c r="IKC44" s="50"/>
      <c r="IKD44" s="50"/>
      <c r="IKE44" s="50"/>
      <c r="IKF44" s="50"/>
      <c r="IKG44" s="50"/>
      <c r="IKH44" s="50"/>
      <c r="IKI44" s="50"/>
      <c r="IKJ44" s="50"/>
      <c r="IKK44" s="50"/>
      <c r="IKL44" s="50"/>
      <c r="IKM44" s="50"/>
      <c r="IKN44" s="50"/>
      <c r="IKO44" s="50"/>
      <c r="IKP44" s="50"/>
      <c r="IKQ44" s="50"/>
      <c r="IKR44" s="50"/>
      <c r="IKS44" s="50"/>
      <c r="IKT44" s="50"/>
      <c r="IKU44" s="50"/>
      <c r="IKV44" s="50"/>
      <c r="IKW44" s="50"/>
      <c r="IKX44" s="50"/>
      <c r="IKY44" s="50"/>
      <c r="IKZ44" s="50"/>
      <c r="ILA44" s="50"/>
      <c r="ILB44" s="50"/>
      <c r="ILC44" s="50"/>
      <c r="ILD44" s="50"/>
      <c r="ILE44" s="50"/>
      <c r="ILF44" s="50"/>
      <c r="ILG44" s="50"/>
      <c r="ILH44" s="50"/>
      <c r="ILI44" s="50"/>
      <c r="ILJ44" s="50"/>
      <c r="ILK44" s="50"/>
      <c r="ILL44" s="50"/>
      <c r="ILM44" s="50"/>
      <c r="ILN44" s="50"/>
      <c r="ILO44" s="50"/>
      <c r="ILP44" s="50"/>
      <c r="ILQ44" s="50"/>
      <c r="ILR44" s="50"/>
      <c r="ILS44" s="50"/>
      <c r="ILT44" s="50"/>
      <c r="ILU44" s="50"/>
      <c r="ILV44" s="50"/>
      <c r="ILW44" s="50"/>
      <c r="ILX44" s="50"/>
      <c r="ILY44" s="50"/>
      <c r="ILZ44" s="50"/>
      <c r="IMA44" s="50"/>
      <c r="IMB44" s="50"/>
      <c r="IMC44" s="50"/>
      <c r="IMD44" s="50"/>
      <c r="IME44" s="50"/>
      <c r="IMF44" s="50"/>
      <c r="IMG44" s="50"/>
      <c r="IMH44" s="50"/>
      <c r="IMI44" s="50"/>
      <c r="IMJ44" s="50"/>
      <c r="IMK44" s="50"/>
      <c r="IML44" s="50"/>
      <c r="IMM44" s="50"/>
      <c r="IMN44" s="50"/>
      <c r="IMO44" s="50"/>
      <c r="IMP44" s="50"/>
      <c r="IMQ44" s="50"/>
      <c r="IMR44" s="50"/>
      <c r="IMS44" s="50"/>
      <c r="IMT44" s="50"/>
      <c r="IMU44" s="50"/>
      <c r="IMV44" s="50"/>
      <c r="IMW44" s="50"/>
      <c r="IMX44" s="50"/>
      <c r="IMY44" s="50"/>
      <c r="IMZ44" s="50"/>
      <c r="INA44" s="50"/>
      <c r="INB44" s="50"/>
      <c r="INC44" s="50"/>
      <c r="IND44" s="50"/>
      <c r="INE44" s="50"/>
      <c r="INF44" s="50"/>
      <c r="ING44" s="50"/>
      <c r="INH44" s="50"/>
      <c r="INI44" s="50"/>
      <c r="INJ44" s="50"/>
      <c r="INK44" s="50"/>
      <c r="INL44" s="50"/>
      <c r="INM44" s="50"/>
      <c r="INN44" s="50"/>
      <c r="INO44" s="50"/>
      <c r="INP44" s="50"/>
      <c r="INQ44" s="50"/>
      <c r="INR44" s="50"/>
      <c r="INS44" s="50"/>
      <c r="INT44" s="50"/>
      <c r="INU44" s="50"/>
      <c r="INV44" s="50"/>
      <c r="INW44" s="50"/>
      <c r="INX44" s="50"/>
      <c r="INY44" s="50"/>
      <c r="INZ44" s="50"/>
      <c r="IOA44" s="50"/>
      <c r="IOB44" s="50"/>
      <c r="IOC44" s="50"/>
      <c r="IOD44" s="50"/>
      <c r="IOE44" s="50"/>
      <c r="IOF44" s="50"/>
      <c r="IOG44" s="50"/>
      <c r="IOH44" s="50"/>
      <c r="IOI44" s="50"/>
      <c r="IOJ44" s="50"/>
      <c r="IOK44" s="50"/>
      <c r="IOL44" s="50"/>
      <c r="IOM44" s="50"/>
      <c r="ION44" s="50"/>
      <c r="IOO44" s="50"/>
      <c r="IOP44" s="50"/>
      <c r="IOQ44" s="50"/>
      <c r="IOR44" s="50"/>
      <c r="IOS44" s="50"/>
      <c r="IOT44" s="50"/>
      <c r="IOU44" s="50"/>
      <c r="IOV44" s="50"/>
      <c r="IOW44" s="50"/>
      <c r="IOX44" s="50"/>
      <c r="IOY44" s="50"/>
      <c r="IOZ44" s="50"/>
      <c r="IPA44" s="50"/>
      <c r="IPB44" s="50"/>
      <c r="IPC44" s="50"/>
      <c r="IPD44" s="50"/>
      <c r="IPE44" s="50"/>
      <c r="IPF44" s="50"/>
      <c r="IPG44" s="50"/>
      <c r="IPH44" s="50"/>
      <c r="IPI44" s="50"/>
      <c r="IPJ44" s="50"/>
      <c r="IPK44" s="50"/>
      <c r="IPL44" s="50"/>
      <c r="IPM44" s="50"/>
      <c r="IPN44" s="50"/>
      <c r="IPO44" s="50"/>
      <c r="IPP44" s="50"/>
      <c r="IPQ44" s="50"/>
      <c r="IPR44" s="50"/>
      <c r="IPS44" s="50"/>
      <c r="IPT44" s="50"/>
      <c r="IPU44" s="50"/>
      <c r="IPV44" s="50"/>
      <c r="IPW44" s="50"/>
      <c r="IPX44" s="50"/>
      <c r="IPY44" s="50"/>
      <c r="IPZ44" s="50"/>
      <c r="IQA44" s="50"/>
      <c r="IQB44" s="50"/>
      <c r="IQC44" s="50"/>
      <c r="IQD44" s="50"/>
      <c r="IQE44" s="50"/>
      <c r="IQF44" s="50"/>
      <c r="IQG44" s="50"/>
      <c r="IQH44" s="50"/>
      <c r="IQI44" s="50"/>
      <c r="IQJ44" s="50"/>
      <c r="IQK44" s="50"/>
      <c r="IQL44" s="50"/>
      <c r="IQM44" s="50"/>
      <c r="IQN44" s="50"/>
      <c r="IQO44" s="50"/>
      <c r="IQP44" s="50"/>
      <c r="IQQ44" s="50"/>
      <c r="IQR44" s="50"/>
      <c r="IQS44" s="50"/>
      <c r="IQT44" s="50"/>
      <c r="IQU44" s="50"/>
      <c r="IQV44" s="50"/>
      <c r="IQW44" s="50"/>
      <c r="IQX44" s="50"/>
      <c r="IQY44" s="50"/>
      <c r="IQZ44" s="50"/>
      <c r="IRA44" s="50"/>
      <c r="IRB44" s="50"/>
      <c r="IRC44" s="50"/>
      <c r="IRD44" s="50"/>
      <c r="IRE44" s="50"/>
      <c r="IRF44" s="50"/>
      <c r="IRG44" s="50"/>
      <c r="IRH44" s="50"/>
      <c r="IRI44" s="50"/>
      <c r="IRJ44" s="50"/>
      <c r="IRK44" s="50"/>
      <c r="IRL44" s="50"/>
      <c r="IRM44" s="50"/>
      <c r="IRN44" s="50"/>
      <c r="IRO44" s="50"/>
      <c r="IRP44" s="50"/>
      <c r="IRQ44" s="50"/>
      <c r="IRR44" s="50"/>
      <c r="IRS44" s="50"/>
      <c r="IRT44" s="50"/>
      <c r="IRU44" s="50"/>
      <c r="IRV44" s="50"/>
      <c r="IRW44" s="50"/>
      <c r="IRX44" s="50"/>
      <c r="IRY44" s="50"/>
      <c r="IRZ44" s="50"/>
      <c r="ISA44" s="50"/>
      <c r="ISB44" s="50"/>
      <c r="ISC44" s="50"/>
      <c r="ISD44" s="50"/>
      <c r="ISE44" s="50"/>
      <c r="ISF44" s="50"/>
      <c r="ISG44" s="50"/>
      <c r="ISH44" s="50"/>
      <c r="ISI44" s="50"/>
      <c r="ISJ44" s="50"/>
      <c r="ISK44" s="50"/>
      <c r="ISL44" s="50"/>
      <c r="ISM44" s="50"/>
      <c r="ISN44" s="50"/>
      <c r="ISO44" s="50"/>
      <c r="ISP44" s="50"/>
      <c r="ISQ44" s="50"/>
      <c r="ISR44" s="50"/>
      <c r="ISS44" s="50"/>
      <c r="IST44" s="50"/>
      <c r="ISU44" s="50"/>
      <c r="ISV44" s="50"/>
      <c r="ISW44" s="50"/>
      <c r="ISX44" s="50"/>
      <c r="ISY44" s="50"/>
      <c r="ISZ44" s="50"/>
      <c r="ITA44" s="50"/>
      <c r="ITB44" s="50"/>
      <c r="ITC44" s="50"/>
      <c r="ITD44" s="50"/>
      <c r="ITE44" s="50"/>
      <c r="ITF44" s="50"/>
      <c r="ITG44" s="50"/>
      <c r="ITH44" s="50"/>
      <c r="ITI44" s="50"/>
      <c r="ITJ44" s="50"/>
      <c r="ITK44" s="50"/>
      <c r="ITL44" s="50"/>
      <c r="ITM44" s="50"/>
      <c r="ITN44" s="50"/>
      <c r="ITO44" s="50"/>
      <c r="ITP44" s="50"/>
      <c r="ITQ44" s="50"/>
      <c r="ITR44" s="50"/>
      <c r="ITS44" s="50"/>
      <c r="ITT44" s="50"/>
      <c r="ITU44" s="50"/>
      <c r="ITV44" s="50"/>
      <c r="ITW44" s="50"/>
      <c r="ITX44" s="50"/>
      <c r="ITY44" s="50"/>
      <c r="ITZ44" s="50"/>
      <c r="IUA44" s="50"/>
      <c r="IUB44" s="50"/>
      <c r="IUC44" s="50"/>
      <c r="IUD44" s="50"/>
      <c r="IUE44" s="50"/>
      <c r="IUF44" s="50"/>
      <c r="IUG44" s="50"/>
      <c r="IUH44" s="50"/>
      <c r="IUI44" s="50"/>
      <c r="IUJ44" s="50"/>
      <c r="IUK44" s="50"/>
      <c r="IUL44" s="50"/>
      <c r="IUM44" s="50"/>
      <c r="IUN44" s="50"/>
      <c r="IUO44" s="50"/>
      <c r="IUP44" s="50"/>
      <c r="IUQ44" s="50"/>
      <c r="IUR44" s="50"/>
      <c r="IUS44" s="50"/>
      <c r="IUT44" s="50"/>
      <c r="IUU44" s="50"/>
      <c r="IUV44" s="50"/>
      <c r="IUW44" s="50"/>
      <c r="IUX44" s="50"/>
      <c r="IUY44" s="50"/>
      <c r="IUZ44" s="50"/>
      <c r="IVA44" s="50"/>
      <c r="IVB44" s="50"/>
      <c r="IVC44" s="50"/>
      <c r="IVD44" s="50"/>
      <c r="IVE44" s="50"/>
      <c r="IVF44" s="50"/>
      <c r="IVG44" s="50"/>
      <c r="IVH44" s="50"/>
      <c r="IVI44" s="50"/>
      <c r="IVJ44" s="50"/>
      <c r="IVK44" s="50"/>
      <c r="IVL44" s="50"/>
      <c r="IVM44" s="50"/>
      <c r="IVN44" s="50"/>
      <c r="IVO44" s="50"/>
      <c r="IVP44" s="50"/>
      <c r="IVQ44" s="50"/>
      <c r="IVR44" s="50"/>
      <c r="IVS44" s="50"/>
      <c r="IVT44" s="50"/>
      <c r="IVU44" s="50"/>
      <c r="IVV44" s="50"/>
      <c r="IVW44" s="50"/>
      <c r="IVX44" s="50"/>
      <c r="IVY44" s="50"/>
      <c r="IVZ44" s="50"/>
      <c r="IWA44" s="50"/>
      <c r="IWB44" s="50"/>
      <c r="IWC44" s="50"/>
      <c r="IWD44" s="50"/>
      <c r="IWE44" s="50"/>
      <c r="IWF44" s="50"/>
      <c r="IWG44" s="50"/>
      <c r="IWH44" s="50"/>
      <c r="IWI44" s="50"/>
      <c r="IWJ44" s="50"/>
      <c r="IWK44" s="50"/>
      <c r="IWL44" s="50"/>
      <c r="IWM44" s="50"/>
      <c r="IWN44" s="50"/>
      <c r="IWO44" s="50"/>
      <c r="IWP44" s="50"/>
      <c r="IWQ44" s="50"/>
      <c r="IWR44" s="50"/>
      <c r="IWS44" s="50"/>
      <c r="IWT44" s="50"/>
      <c r="IWU44" s="50"/>
      <c r="IWV44" s="50"/>
      <c r="IWW44" s="50"/>
      <c r="IWX44" s="50"/>
      <c r="IWY44" s="50"/>
      <c r="IWZ44" s="50"/>
      <c r="IXA44" s="50"/>
      <c r="IXB44" s="50"/>
      <c r="IXC44" s="50"/>
      <c r="IXD44" s="50"/>
      <c r="IXE44" s="50"/>
      <c r="IXF44" s="50"/>
      <c r="IXG44" s="50"/>
      <c r="IXH44" s="50"/>
      <c r="IXI44" s="50"/>
      <c r="IXJ44" s="50"/>
      <c r="IXK44" s="50"/>
      <c r="IXL44" s="50"/>
      <c r="IXM44" s="50"/>
      <c r="IXN44" s="50"/>
      <c r="IXO44" s="50"/>
      <c r="IXP44" s="50"/>
      <c r="IXQ44" s="50"/>
      <c r="IXR44" s="50"/>
      <c r="IXS44" s="50"/>
      <c r="IXT44" s="50"/>
      <c r="IXU44" s="50"/>
      <c r="IXV44" s="50"/>
      <c r="IXW44" s="50"/>
      <c r="IXX44" s="50"/>
      <c r="IXY44" s="50"/>
      <c r="IXZ44" s="50"/>
      <c r="IYA44" s="50"/>
      <c r="IYB44" s="50"/>
      <c r="IYC44" s="50"/>
      <c r="IYD44" s="50"/>
      <c r="IYE44" s="50"/>
      <c r="IYF44" s="50"/>
      <c r="IYG44" s="50"/>
      <c r="IYH44" s="50"/>
      <c r="IYI44" s="50"/>
      <c r="IYJ44" s="50"/>
      <c r="IYK44" s="50"/>
      <c r="IYL44" s="50"/>
      <c r="IYM44" s="50"/>
      <c r="IYN44" s="50"/>
      <c r="IYO44" s="50"/>
      <c r="IYP44" s="50"/>
      <c r="IYQ44" s="50"/>
      <c r="IYR44" s="50"/>
      <c r="IYS44" s="50"/>
      <c r="IYT44" s="50"/>
      <c r="IYU44" s="50"/>
      <c r="IYV44" s="50"/>
      <c r="IYW44" s="50"/>
      <c r="IYX44" s="50"/>
      <c r="IYY44" s="50"/>
      <c r="IYZ44" s="50"/>
      <c r="IZA44" s="50"/>
      <c r="IZB44" s="50"/>
      <c r="IZC44" s="50"/>
      <c r="IZD44" s="50"/>
      <c r="IZE44" s="50"/>
      <c r="IZF44" s="50"/>
      <c r="IZG44" s="50"/>
      <c r="IZH44" s="50"/>
      <c r="IZI44" s="50"/>
      <c r="IZJ44" s="50"/>
      <c r="IZK44" s="50"/>
      <c r="IZL44" s="50"/>
      <c r="IZM44" s="50"/>
      <c r="IZN44" s="50"/>
      <c r="IZO44" s="50"/>
      <c r="IZP44" s="50"/>
      <c r="IZQ44" s="50"/>
      <c r="IZR44" s="50"/>
      <c r="IZS44" s="50"/>
      <c r="IZT44" s="50"/>
      <c r="IZU44" s="50"/>
      <c r="IZV44" s="50"/>
      <c r="IZW44" s="50"/>
      <c r="IZX44" s="50"/>
      <c r="IZY44" s="50"/>
      <c r="IZZ44" s="50"/>
      <c r="JAA44" s="50"/>
      <c r="JAB44" s="50"/>
      <c r="JAC44" s="50"/>
      <c r="JAD44" s="50"/>
      <c r="JAE44" s="50"/>
      <c r="JAF44" s="50"/>
      <c r="JAG44" s="50"/>
      <c r="JAH44" s="50"/>
      <c r="JAI44" s="50"/>
      <c r="JAJ44" s="50"/>
      <c r="JAK44" s="50"/>
      <c r="JAL44" s="50"/>
      <c r="JAM44" s="50"/>
      <c r="JAN44" s="50"/>
      <c r="JAO44" s="50"/>
      <c r="JAP44" s="50"/>
      <c r="JAQ44" s="50"/>
      <c r="JAR44" s="50"/>
      <c r="JAS44" s="50"/>
      <c r="JAT44" s="50"/>
      <c r="JAU44" s="50"/>
      <c r="JAV44" s="50"/>
      <c r="JAW44" s="50"/>
      <c r="JAX44" s="50"/>
      <c r="JAY44" s="50"/>
      <c r="JAZ44" s="50"/>
      <c r="JBA44" s="50"/>
      <c r="JBB44" s="50"/>
      <c r="JBC44" s="50"/>
      <c r="JBD44" s="50"/>
      <c r="JBE44" s="50"/>
      <c r="JBF44" s="50"/>
      <c r="JBG44" s="50"/>
      <c r="JBH44" s="50"/>
      <c r="JBI44" s="50"/>
      <c r="JBJ44" s="50"/>
      <c r="JBK44" s="50"/>
      <c r="JBL44" s="50"/>
      <c r="JBM44" s="50"/>
      <c r="JBN44" s="50"/>
      <c r="JBO44" s="50"/>
      <c r="JBP44" s="50"/>
      <c r="JBQ44" s="50"/>
      <c r="JBR44" s="50"/>
      <c r="JBS44" s="50"/>
      <c r="JBT44" s="50"/>
      <c r="JBU44" s="50"/>
      <c r="JBV44" s="50"/>
      <c r="JBW44" s="50"/>
      <c r="JBX44" s="50"/>
      <c r="JBY44" s="50"/>
      <c r="JBZ44" s="50"/>
      <c r="JCA44" s="50"/>
      <c r="JCB44" s="50"/>
      <c r="JCC44" s="50"/>
      <c r="JCD44" s="50"/>
      <c r="JCE44" s="50"/>
      <c r="JCF44" s="50"/>
      <c r="JCG44" s="50"/>
      <c r="JCH44" s="50"/>
      <c r="JCI44" s="50"/>
      <c r="JCJ44" s="50"/>
      <c r="JCK44" s="50"/>
      <c r="JCL44" s="50"/>
      <c r="JCM44" s="50"/>
      <c r="JCN44" s="50"/>
      <c r="JCO44" s="50"/>
      <c r="JCP44" s="50"/>
      <c r="JCQ44" s="50"/>
      <c r="JCR44" s="50"/>
      <c r="JCS44" s="50"/>
      <c r="JCT44" s="50"/>
      <c r="JCU44" s="50"/>
      <c r="JCV44" s="50"/>
      <c r="JCW44" s="50"/>
      <c r="JCX44" s="50"/>
      <c r="JCY44" s="50"/>
      <c r="JCZ44" s="50"/>
      <c r="JDA44" s="50"/>
      <c r="JDB44" s="50"/>
      <c r="JDC44" s="50"/>
      <c r="JDD44" s="50"/>
      <c r="JDE44" s="50"/>
      <c r="JDF44" s="50"/>
      <c r="JDG44" s="50"/>
      <c r="JDH44" s="50"/>
      <c r="JDI44" s="50"/>
      <c r="JDJ44" s="50"/>
      <c r="JDK44" s="50"/>
      <c r="JDL44" s="50"/>
      <c r="JDM44" s="50"/>
      <c r="JDN44" s="50"/>
      <c r="JDO44" s="50"/>
      <c r="JDP44" s="50"/>
      <c r="JDQ44" s="50"/>
      <c r="JDR44" s="50"/>
      <c r="JDS44" s="50"/>
      <c r="JDT44" s="50"/>
      <c r="JDU44" s="50"/>
      <c r="JDV44" s="50"/>
      <c r="JDW44" s="50"/>
      <c r="JDX44" s="50"/>
      <c r="JDY44" s="50"/>
      <c r="JDZ44" s="50"/>
      <c r="JEA44" s="50"/>
      <c r="JEB44" s="50"/>
      <c r="JEC44" s="50"/>
      <c r="JED44" s="50"/>
      <c r="JEE44" s="50"/>
      <c r="JEF44" s="50"/>
      <c r="JEG44" s="50"/>
      <c r="JEH44" s="50"/>
      <c r="JEI44" s="50"/>
      <c r="JEJ44" s="50"/>
      <c r="JEK44" s="50"/>
      <c r="JEL44" s="50"/>
      <c r="JEM44" s="50"/>
      <c r="JEN44" s="50"/>
      <c r="JEO44" s="50"/>
      <c r="JEP44" s="50"/>
      <c r="JEQ44" s="50"/>
      <c r="JER44" s="50"/>
      <c r="JES44" s="50"/>
      <c r="JET44" s="50"/>
      <c r="JEU44" s="50"/>
      <c r="JEV44" s="50"/>
      <c r="JEW44" s="50"/>
      <c r="JEX44" s="50"/>
      <c r="JEY44" s="50"/>
      <c r="JEZ44" s="50"/>
      <c r="JFA44" s="50"/>
      <c r="JFB44" s="50"/>
      <c r="JFC44" s="50"/>
      <c r="JFD44" s="50"/>
      <c r="JFE44" s="50"/>
      <c r="JFF44" s="50"/>
      <c r="JFG44" s="50"/>
      <c r="JFH44" s="50"/>
      <c r="JFI44" s="50"/>
      <c r="JFJ44" s="50"/>
      <c r="JFK44" s="50"/>
      <c r="JFL44" s="50"/>
      <c r="JFM44" s="50"/>
      <c r="JFN44" s="50"/>
      <c r="JFO44" s="50"/>
      <c r="JFP44" s="50"/>
      <c r="JFQ44" s="50"/>
      <c r="JFR44" s="50"/>
      <c r="JFS44" s="50"/>
      <c r="JFT44" s="50"/>
      <c r="JFU44" s="50"/>
      <c r="JFV44" s="50"/>
      <c r="JFW44" s="50"/>
      <c r="JFX44" s="50"/>
      <c r="JFY44" s="50"/>
      <c r="JFZ44" s="50"/>
      <c r="JGA44" s="50"/>
      <c r="JGB44" s="50"/>
      <c r="JGC44" s="50"/>
      <c r="JGD44" s="50"/>
      <c r="JGE44" s="50"/>
      <c r="JGF44" s="50"/>
      <c r="JGG44" s="50"/>
      <c r="JGH44" s="50"/>
      <c r="JGI44" s="50"/>
      <c r="JGJ44" s="50"/>
      <c r="JGK44" s="50"/>
      <c r="JGL44" s="50"/>
      <c r="JGM44" s="50"/>
      <c r="JGN44" s="50"/>
      <c r="JGO44" s="50"/>
      <c r="JGP44" s="50"/>
      <c r="JGQ44" s="50"/>
      <c r="JGR44" s="50"/>
      <c r="JGS44" s="50"/>
      <c r="JGT44" s="50"/>
      <c r="JGU44" s="50"/>
      <c r="JGV44" s="50"/>
      <c r="JGW44" s="50"/>
      <c r="JGX44" s="50"/>
      <c r="JGY44" s="50"/>
      <c r="JGZ44" s="50"/>
      <c r="JHA44" s="50"/>
      <c r="JHB44" s="50"/>
      <c r="JHC44" s="50"/>
      <c r="JHD44" s="50"/>
      <c r="JHE44" s="50"/>
      <c r="JHF44" s="50"/>
      <c r="JHG44" s="50"/>
      <c r="JHH44" s="50"/>
      <c r="JHI44" s="50"/>
      <c r="JHJ44" s="50"/>
      <c r="JHK44" s="50"/>
      <c r="JHL44" s="50"/>
      <c r="JHM44" s="50"/>
      <c r="JHN44" s="50"/>
      <c r="JHO44" s="50"/>
      <c r="JHP44" s="50"/>
      <c r="JHQ44" s="50"/>
      <c r="JHR44" s="50"/>
      <c r="JHS44" s="50"/>
      <c r="JHT44" s="50"/>
      <c r="JHU44" s="50"/>
      <c r="JHV44" s="50"/>
      <c r="JHW44" s="50"/>
      <c r="JHX44" s="50"/>
      <c r="JHY44" s="50"/>
      <c r="JHZ44" s="50"/>
      <c r="JIA44" s="50"/>
      <c r="JIB44" s="50"/>
      <c r="JIC44" s="50"/>
      <c r="JID44" s="50"/>
      <c r="JIE44" s="50"/>
      <c r="JIF44" s="50"/>
      <c r="JIG44" s="50"/>
      <c r="JIH44" s="50"/>
      <c r="JII44" s="50"/>
      <c r="JIJ44" s="50"/>
      <c r="JIK44" s="50"/>
      <c r="JIL44" s="50"/>
      <c r="JIM44" s="50"/>
      <c r="JIN44" s="50"/>
      <c r="JIO44" s="50"/>
      <c r="JIP44" s="50"/>
      <c r="JIQ44" s="50"/>
      <c r="JIR44" s="50"/>
      <c r="JIS44" s="50"/>
      <c r="JIT44" s="50"/>
      <c r="JIU44" s="50"/>
      <c r="JIV44" s="50"/>
      <c r="JIW44" s="50"/>
      <c r="JIX44" s="50"/>
      <c r="JIY44" s="50"/>
      <c r="JIZ44" s="50"/>
      <c r="JJA44" s="50"/>
      <c r="JJB44" s="50"/>
      <c r="JJC44" s="50"/>
      <c r="JJD44" s="50"/>
      <c r="JJE44" s="50"/>
      <c r="JJF44" s="50"/>
      <c r="JJG44" s="50"/>
      <c r="JJH44" s="50"/>
      <c r="JJI44" s="50"/>
      <c r="JJJ44" s="50"/>
      <c r="JJK44" s="50"/>
      <c r="JJL44" s="50"/>
      <c r="JJM44" s="50"/>
      <c r="JJN44" s="50"/>
      <c r="JJO44" s="50"/>
      <c r="JJP44" s="50"/>
      <c r="JJQ44" s="50"/>
      <c r="JJR44" s="50"/>
      <c r="JJS44" s="50"/>
      <c r="JJT44" s="50"/>
      <c r="JJU44" s="50"/>
      <c r="JJV44" s="50"/>
      <c r="JJW44" s="50"/>
      <c r="JJX44" s="50"/>
      <c r="JJY44" s="50"/>
      <c r="JJZ44" s="50"/>
      <c r="JKA44" s="50"/>
      <c r="JKB44" s="50"/>
      <c r="JKC44" s="50"/>
      <c r="JKD44" s="50"/>
      <c r="JKE44" s="50"/>
      <c r="JKF44" s="50"/>
      <c r="JKG44" s="50"/>
      <c r="JKH44" s="50"/>
      <c r="JKI44" s="50"/>
      <c r="JKJ44" s="50"/>
      <c r="JKK44" s="50"/>
      <c r="JKL44" s="50"/>
      <c r="JKM44" s="50"/>
      <c r="JKN44" s="50"/>
      <c r="JKO44" s="50"/>
      <c r="JKP44" s="50"/>
      <c r="JKQ44" s="50"/>
      <c r="JKR44" s="50"/>
      <c r="JKS44" s="50"/>
      <c r="JKT44" s="50"/>
      <c r="JKU44" s="50"/>
      <c r="JKV44" s="50"/>
      <c r="JKW44" s="50"/>
      <c r="JKX44" s="50"/>
      <c r="JKY44" s="50"/>
      <c r="JKZ44" s="50"/>
      <c r="JLA44" s="50"/>
      <c r="JLB44" s="50"/>
      <c r="JLC44" s="50"/>
      <c r="JLD44" s="50"/>
      <c r="JLE44" s="50"/>
      <c r="JLF44" s="50"/>
      <c r="JLG44" s="50"/>
      <c r="JLH44" s="50"/>
      <c r="JLI44" s="50"/>
      <c r="JLJ44" s="50"/>
      <c r="JLK44" s="50"/>
      <c r="JLL44" s="50"/>
      <c r="JLM44" s="50"/>
      <c r="JLN44" s="50"/>
      <c r="JLO44" s="50"/>
      <c r="JLP44" s="50"/>
      <c r="JLQ44" s="50"/>
      <c r="JLR44" s="50"/>
      <c r="JLS44" s="50"/>
      <c r="JLT44" s="50"/>
      <c r="JLU44" s="50"/>
      <c r="JLV44" s="50"/>
      <c r="JLW44" s="50"/>
      <c r="JLX44" s="50"/>
      <c r="JLY44" s="50"/>
      <c r="JLZ44" s="50"/>
      <c r="JMA44" s="50"/>
      <c r="JMB44" s="50"/>
      <c r="JMC44" s="50"/>
      <c r="JMD44" s="50"/>
      <c r="JME44" s="50"/>
      <c r="JMF44" s="50"/>
      <c r="JMG44" s="50"/>
      <c r="JMH44" s="50"/>
      <c r="JMI44" s="50"/>
      <c r="JMJ44" s="50"/>
      <c r="JMK44" s="50"/>
      <c r="JML44" s="50"/>
      <c r="JMM44" s="50"/>
      <c r="JMN44" s="50"/>
      <c r="JMO44" s="50"/>
      <c r="JMP44" s="50"/>
      <c r="JMQ44" s="50"/>
      <c r="JMR44" s="50"/>
      <c r="JMS44" s="50"/>
      <c r="JMT44" s="50"/>
      <c r="JMU44" s="50"/>
      <c r="JMV44" s="50"/>
      <c r="JMW44" s="50"/>
      <c r="JMX44" s="50"/>
      <c r="JMY44" s="50"/>
      <c r="JMZ44" s="50"/>
      <c r="JNA44" s="50"/>
      <c r="JNB44" s="50"/>
      <c r="JNC44" s="50"/>
      <c r="JND44" s="50"/>
      <c r="JNE44" s="50"/>
      <c r="JNF44" s="50"/>
      <c r="JNG44" s="50"/>
      <c r="JNH44" s="50"/>
      <c r="JNI44" s="50"/>
      <c r="JNJ44" s="50"/>
      <c r="JNK44" s="50"/>
      <c r="JNL44" s="50"/>
      <c r="JNM44" s="50"/>
      <c r="JNN44" s="50"/>
      <c r="JNO44" s="50"/>
      <c r="JNP44" s="50"/>
      <c r="JNQ44" s="50"/>
      <c r="JNR44" s="50"/>
      <c r="JNS44" s="50"/>
      <c r="JNT44" s="50"/>
      <c r="JNU44" s="50"/>
      <c r="JNV44" s="50"/>
      <c r="JNW44" s="50"/>
      <c r="JNX44" s="50"/>
      <c r="JNY44" s="50"/>
      <c r="JNZ44" s="50"/>
      <c r="JOA44" s="50"/>
      <c r="JOB44" s="50"/>
      <c r="JOC44" s="50"/>
      <c r="JOD44" s="50"/>
      <c r="JOE44" s="50"/>
      <c r="JOF44" s="50"/>
      <c r="JOG44" s="50"/>
      <c r="JOH44" s="50"/>
      <c r="JOI44" s="50"/>
      <c r="JOJ44" s="50"/>
      <c r="JOK44" s="50"/>
      <c r="JOL44" s="50"/>
      <c r="JOM44" s="50"/>
      <c r="JON44" s="50"/>
      <c r="JOO44" s="50"/>
      <c r="JOP44" s="50"/>
      <c r="JOQ44" s="50"/>
      <c r="JOR44" s="50"/>
      <c r="JOS44" s="50"/>
      <c r="JOT44" s="50"/>
      <c r="JOU44" s="50"/>
      <c r="JOV44" s="50"/>
      <c r="JOW44" s="50"/>
      <c r="JOX44" s="50"/>
      <c r="JOY44" s="50"/>
      <c r="JOZ44" s="50"/>
      <c r="JPA44" s="50"/>
      <c r="JPB44" s="50"/>
      <c r="JPC44" s="50"/>
      <c r="JPD44" s="50"/>
      <c r="JPE44" s="50"/>
      <c r="JPF44" s="50"/>
      <c r="JPG44" s="50"/>
      <c r="JPH44" s="50"/>
      <c r="JPI44" s="50"/>
      <c r="JPJ44" s="50"/>
      <c r="JPK44" s="50"/>
      <c r="JPL44" s="50"/>
      <c r="JPM44" s="50"/>
      <c r="JPN44" s="50"/>
      <c r="JPO44" s="50"/>
      <c r="JPP44" s="50"/>
      <c r="JPQ44" s="50"/>
      <c r="JPR44" s="50"/>
      <c r="JPS44" s="50"/>
      <c r="JPT44" s="50"/>
      <c r="JPU44" s="50"/>
      <c r="JPV44" s="50"/>
      <c r="JPW44" s="50"/>
      <c r="JPX44" s="50"/>
      <c r="JPY44" s="50"/>
      <c r="JPZ44" s="50"/>
      <c r="JQA44" s="50"/>
      <c r="JQB44" s="50"/>
      <c r="JQC44" s="50"/>
      <c r="JQD44" s="50"/>
      <c r="JQE44" s="50"/>
      <c r="JQF44" s="50"/>
      <c r="JQG44" s="50"/>
      <c r="JQH44" s="50"/>
      <c r="JQI44" s="50"/>
      <c r="JQJ44" s="50"/>
      <c r="JQK44" s="50"/>
      <c r="JQL44" s="50"/>
      <c r="JQM44" s="50"/>
      <c r="JQN44" s="50"/>
      <c r="JQO44" s="50"/>
      <c r="JQP44" s="50"/>
      <c r="JQQ44" s="50"/>
      <c r="JQR44" s="50"/>
      <c r="JQS44" s="50"/>
      <c r="JQT44" s="50"/>
      <c r="JQU44" s="50"/>
      <c r="JQV44" s="50"/>
      <c r="JQW44" s="50"/>
      <c r="JQX44" s="50"/>
      <c r="JQY44" s="50"/>
      <c r="JQZ44" s="50"/>
      <c r="JRA44" s="50"/>
      <c r="JRB44" s="50"/>
      <c r="JRC44" s="50"/>
      <c r="JRD44" s="50"/>
      <c r="JRE44" s="50"/>
      <c r="JRF44" s="50"/>
      <c r="JRG44" s="50"/>
      <c r="JRH44" s="50"/>
      <c r="JRI44" s="50"/>
      <c r="JRJ44" s="50"/>
      <c r="JRK44" s="50"/>
      <c r="JRL44" s="50"/>
      <c r="JRM44" s="50"/>
      <c r="JRN44" s="50"/>
      <c r="JRO44" s="50"/>
      <c r="JRP44" s="50"/>
      <c r="JRQ44" s="50"/>
      <c r="JRR44" s="50"/>
      <c r="JRS44" s="50"/>
      <c r="JRT44" s="50"/>
      <c r="JRU44" s="50"/>
      <c r="JRV44" s="50"/>
      <c r="JRW44" s="50"/>
      <c r="JRX44" s="50"/>
      <c r="JRY44" s="50"/>
      <c r="JRZ44" s="50"/>
      <c r="JSA44" s="50"/>
      <c r="JSB44" s="50"/>
      <c r="JSC44" s="50"/>
      <c r="JSD44" s="50"/>
      <c r="JSE44" s="50"/>
      <c r="JSF44" s="50"/>
      <c r="JSG44" s="50"/>
      <c r="JSH44" s="50"/>
      <c r="JSI44" s="50"/>
      <c r="JSJ44" s="50"/>
      <c r="JSK44" s="50"/>
      <c r="JSL44" s="50"/>
      <c r="JSM44" s="50"/>
      <c r="JSN44" s="50"/>
      <c r="JSO44" s="50"/>
      <c r="JSP44" s="50"/>
      <c r="JSQ44" s="50"/>
      <c r="JSR44" s="50"/>
      <c r="JSS44" s="50"/>
      <c r="JST44" s="50"/>
      <c r="JSU44" s="50"/>
      <c r="JSV44" s="50"/>
      <c r="JSW44" s="50"/>
      <c r="JSX44" s="50"/>
      <c r="JSY44" s="50"/>
      <c r="JSZ44" s="50"/>
      <c r="JTA44" s="50"/>
      <c r="JTB44" s="50"/>
      <c r="JTC44" s="50"/>
      <c r="JTD44" s="50"/>
      <c r="JTE44" s="50"/>
      <c r="JTF44" s="50"/>
      <c r="JTG44" s="50"/>
      <c r="JTH44" s="50"/>
      <c r="JTI44" s="50"/>
      <c r="JTJ44" s="50"/>
      <c r="JTK44" s="50"/>
      <c r="JTL44" s="50"/>
      <c r="JTM44" s="50"/>
      <c r="JTN44" s="50"/>
      <c r="JTO44" s="50"/>
      <c r="JTP44" s="50"/>
      <c r="JTQ44" s="50"/>
      <c r="JTR44" s="50"/>
      <c r="JTS44" s="50"/>
      <c r="JTT44" s="50"/>
      <c r="JTU44" s="50"/>
      <c r="JTV44" s="50"/>
      <c r="JTW44" s="50"/>
      <c r="JTX44" s="50"/>
      <c r="JTY44" s="50"/>
      <c r="JTZ44" s="50"/>
      <c r="JUA44" s="50"/>
      <c r="JUB44" s="50"/>
      <c r="JUC44" s="50"/>
      <c r="JUD44" s="50"/>
      <c r="JUE44" s="50"/>
      <c r="JUF44" s="50"/>
      <c r="JUG44" s="50"/>
      <c r="JUH44" s="50"/>
      <c r="JUI44" s="50"/>
      <c r="JUJ44" s="50"/>
      <c r="JUK44" s="50"/>
      <c r="JUL44" s="50"/>
      <c r="JUM44" s="50"/>
      <c r="JUN44" s="50"/>
      <c r="JUO44" s="50"/>
      <c r="JUP44" s="50"/>
      <c r="JUQ44" s="50"/>
      <c r="JUR44" s="50"/>
      <c r="JUS44" s="50"/>
      <c r="JUT44" s="50"/>
      <c r="JUU44" s="50"/>
      <c r="JUV44" s="50"/>
      <c r="JUW44" s="50"/>
      <c r="JUX44" s="50"/>
      <c r="JUY44" s="50"/>
      <c r="JUZ44" s="50"/>
      <c r="JVA44" s="50"/>
      <c r="JVB44" s="50"/>
      <c r="JVC44" s="50"/>
      <c r="JVD44" s="50"/>
      <c r="JVE44" s="50"/>
      <c r="JVF44" s="50"/>
      <c r="JVG44" s="50"/>
      <c r="JVH44" s="50"/>
      <c r="JVI44" s="50"/>
      <c r="JVJ44" s="50"/>
      <c r="JVK44" s="50"/>
      <c r="JVL44" s="50"/>
      <c r="JVM44" s="50"/>
      <c r="JVN44" s="50"/>
      <c r="JVO44" s="50"/>
      <c r="JVP44" s="50"/>
      <c r="JVQ44" s="50"/>
      <c r="JVR44" s="50"/>
      <c r="JVS44" s="50"/>
      <c r="JVT44" s="50"/>
      <c r="JVU44" s="50"/>
      <c r="JVV44" s="50"/>
      <c r="JVW44" s="50"/>
      <c r="JVX44" s="50"/>
      <c r="JVY44" s="50"/>
      <c r="JVZ44" s="50"/>
      <c r="JWA44" s="50"/>
      <c r="JWB44" s="50"/>
      <c r="JWC44" s="50"/>
      <c r="JWD44" s="50"/>
      <c r="JWE44" s="50"/>
      <c r="JWF44" s="50"/>
      <c r="JWG44" s="50"/>
      <c r="JWH44" s="50"/>
      <c r="JWI44" s="50"/>
      <c r="JWJ44" s="50"/>
      <c r="JWK44" s="50"/>
      <c r="JWL44" s="50"/>
      <c r="JWM44" s="50"/>
      <c r="JWN44" s="50"/>
      <c r="JWO44" s="50"/>
      <c r="JWP44" s="50"/>
      <c r="JWQ44" s="50"/>
      <c r="JWR44" s="50"/>
      <c r="JWS44" s="50"/>
      <c r="JWT44" s="50"/>
      <c r="JWU44" s="50"/>
      <c r="JWV44" s="50"/>
      <c r="JWW44" s="50"/>
      <c r="JWX44" s="50"/>
      <c r="JWY44" s="50"/>
      <c r="JWZ44" s="50"/>
      <c r="JXA44" s="50"/>
      <c r="JXB44" s="50"/>
      <c r="JXC44" s="50"/>
      <c r="JXD44" s="50"/>
      <c r="JXE44" s="50"/>
      <c r="JXF44" s="50"/>
      <c r="JXG44" s="50"/>
      <c r="JXH44" s="50"/>
      <c r="JXI44" s="50"/>
      <c r="JXJ44" s="50"/>
      <c r="JXK44" s="50"/>
      <c r="JXL44" s="50"/>
      <c r="JXM44" s="50"/>
      <c r="JXN44" s="50"/>
      <c r="JXO44" s="50"/>
      <c r="JXP44" s="50"/>
      <c r="JXQ44" s="50"/>
      <c r="JXR44" s="50"/>
      <c r="JXS44" s="50"/>
      <c r="JXT44" s="50"/>
      <c r="JXU44" s="50"/>
      <c r="JXV44" s="50"/>
      <c r="JXW44" s="50"/>
      <c r="JXX44" s="50"/>
      <c r="JXY44" s="50"/>
      <c r="JXZ44" s="50"/>
      <c r="JYA44" s="50"/>
      <c r="JYB44" s="50"/>
      <c r="JYC44" s="50"/>
      <c r="JYD44" s="50"/>
      <c r="JYE44" s="50"/>
      <c r="JYF44" s="50"/>
      <c r="JYG44" s="50"/>
      <c r="JYH44" s="50"/>
      <c r="JYI44" s="50"/>
      <c r="JYJ44" s="50"/>
      <c r="JYK44" s="50"/>
      <c r="JYL44" s="50"/>
      <c r="JYM44" s="50"/>
      <c r="JYN44" s="50"/>
      <c r="JYO44" s="50"/>
      <c r="JYP44" s="50"/>
      <c r="JYQ44" s="50"/>
      <c r="JYR44" s="50"/>
      <c r="JYS44" s="50"/>
      <c r="JYT44" s="50"/>
      <c r="JYU44" s="50"/>
      <c r="JYV44" s="50"/>
      <c r="JYW44" s="50"/>
      <c r="JYX44" s="50"/>
      <c r="JYY44" s="50"/>
      <c r="JYZ44" s="50"/>
      <c r="JZA44" s="50"/>
      <c r="JZB44" s="50"/>
      <c r="JZC44" s="50"/>
      <c r="JZD44" s="50"/>
      <c r="JZE44" s="50"/>
      <c r="JZF44" s="50"/>
      <c r="JZG44" s="50"/>
      <c r="JZH44" s="50"/>
      <c r="JZI44" s="50"/>
      <c r="JZJ44" s="50"/>
      <c r="JZK44" s="50"/>
      <c r="JZL44" s="50"/>
      <c r="JZM44" s="50"/>
      <c r="JZN44" s="50"/>
      <c r="JZO44" s="50"/>
      <c r="JZP44" s="50"/>
      <c r="JZQ44" s="50"/>
      <c r="JZR44" s="50"/>
      <c r="JZS44" s="50"/>
      <c r="JZT44" s="50"/>
      <c r="JZU44" s="50"/>
      <c r="JZV44" s="50"/>
      <c r="JZW44" s="50"/>
      <c r="JZX44" s="50"/>
      <c r="JZY44" s="50"/>
      <c r="JZZ44" s="50"/>
      <c r="KAA44" s="50"/>
      <c r="KAB44" s="50"/>
      <c r="KAC44" s="50"/>
      <c r="KAD44" s="50"/>
      <c r="KAE44" s="50"/>
      <c r="KAF44" s="50"/>
      <c r="KAG44" s="50"/>
      <c r="KAH44" s="50"/>
      <c r="KAI44" s="50"/>
      <c r="KAJ44" s="50"/>
      <c r="KAK44" s="50"/>
      <c r="KAL44" s="50"/>
      <c r="KAM44" s="50"/>
      <c r="KAN44" s="50"/>
      <c r="KAO44" s="50"/>
      <c r="KAP44" s="50"/>
      <c r="KAQ44" s="50"/>
      <c r="KAR44" s="50"/>
      <c r="KAS44" s="50"/>
      <c r="KAT44" s="50"/>
      <c r="KAU44" s="50"/>
      <c r="KAV44" s="50"/>
      <c r="KAW44" s="50"/>
      <c r="KAX44" s="50"/>
      <c r="KAY44" s="50"/>
      <c r="KAZ44" s="50"/>
      <c r="KBA44" s="50"/>
      <c r="KBB44" s="50"/>
      <c r="KBC44" s="50"/>
      <c r="KBD44" s="50"/>
      <c r="KBE44" s="50"/>
      <c r="KBF44" s="50"/>
      <c r="KBG44" s="50"/>
      <c r="KBH44" s="50"/>
      <c r="KBI44" s="50"/>
      <c r="KBJ44" s="50"/>
      <c r="KBK44" s="50"/>
      <c r="KBL44" s="50"/>
      <c r="KBM44" s="50"/>
      <c r="KBN44" s="50"/>
      <c r="KBO44" s="50"/>
      <c r="KBP44" s="50"/>
      <c r="KBQ44" s="50"/>
      <c r="KBR44" s="50"/>
      <c r="KBS44" s="50"/>
      <c r="KBT44" s="50"/>
      <c r="KBU44" s="50"/>
      <c r="KBV44" s="50"/>
      <c r="KBW44" s="50"/>
      <c r="KBX44" s="50"/>
      <c r="KBY44" s="50"/>
      <c r="KBZ44" s="50"/>
      <c r="KCA44" s="50"/>
      <c r="KCB44" s="50"/>
      <c r="KCC44" s="50"/>
      <c r="KCD44" s="50"/>
      <c r="KCE44" s="50"/>
      <c r="KCF44" s="50"/>
      <c r="KCG44" s="50"/>
      <c r="KCH44" s="50"/>
      <c r="KCI44" s="50"/>
      <c r="KCJ44" s="50"/>
      <c r="KCK44" s="50"/>
      <c r="KCL44" s="50"/>
      <c r="KCM44" s="50"/>
      <c r="KCN44" s="50"/>
      <c r="KCO44" s="50"/>
      <c r="KCP44" s="50"/>
      <c r="KCQ44" s="50"/>
      <c r="KCR44" s="50"/>
      <c r="KCS44" s="50"/>
      <c r="KCT44" s="50"/>
      <c r="KCU44" s="50"/>
      <c r="KCV44" s="50"/>
      <c r="KCW44" s="50"/>
      <c r="KCX44" s="50"/>
      <c r="KCY44" s="50"/>
      <c r="KCZ44" s="50"/>
      <c r="KDA44" s="50"/>
      <c r="KDB44" s="50"/>
      <c r="KDC44" s="50"/>
      <c r="KDD44" s="50"/>
      <c r="KDE44" s="50"/>
      <c r="KDF44" s="50"/>
      <c r="KDG44" s="50"/>
      <c r="KDH44" s="50"/>
      <c r="KDI44" s="50"/>
      <c r="KDJ44" s="50"/>
      <c r="KDK44" s="50"/>
      <c r="KDL44" s="50"/>
      <c r="KDM44" s="50"/>
      <c r="KDN44" s="50"/>
      <c r="KDO44" s="50"/>
      <c r="KDP44" s="50"/>
      <c r="KDQ44" s="50"/>
      <c r="KDR44" s="50"/>
      <c r="KDS44" s="50"/>
      <c r="KDT44" s="50"/>
      <c r="KDU44" s="50"/>
      <c r="KDV44" s="50"/>
      <c r="KDW44" s="50"/>
      <c r="KDX44" s="50"/>
      <c r="KDY44" s="50"/>
      <c r="KDZ44" s="50"/>
      <c r="KEA44" s="50"/>
      <c r="KEB44" s="50"/>
      <c r="KEC44" s="50"/>
      <c r="KED44" s="50"/>
      <c r="KEE44" s="50"/>
      <c r="KEF44" s="50"/>
      <c r="KEG44" s="50"/>
      <c r="KEH44" s="50"/>
      <c r="KEI44" s="50"/>
      <c r="KEJ44" s="50"/>
      <c r="KEK44" s="50"/>
      <c r="KEL44" s="50"/>
      <c r="KEM44" s="50"/>
      <c r="KEN44" s="50"/>
      <c r="KEO44" s="50"/>
      <c r="KEP44" s="50"/>
      <c r="KEQ44" s="50"/>
      <c r="KER44" s="50"/>
      <c r="KES44" s="50"/>
      <c r="KET44" s="50"/>
      <c r="KEU44" s="50"/>
      <c r="KEV44" s="50"/>
      <c r="KEW44" s="50"/>
      <c r="KEX44" s="50"/>
      <c r="KEY44" s="50"/>
      <c r="KEZ44" s="50"/>
      <c r="KFA44" s="50"/>
      <c r="KFB44" s="50"/>
      <c r="KFC44" s="50"/>
      <c r="KFD44" s="50"/>
      <c r="KFE44" s="50"/>
      <c r="KFF44" s="50"/>
      <c r="KFG44" s="50"/>
      <c r="KFH44" s="50"/>
      <c r="KFI44" s="50"/>
      <c r="KFJ44" s="50"/>
      <c r="KFK44" s="50"/>
      <c r="KFL44" s="50"/>
      <c r="KFM44" s="50"/>
      <c r="KFN44" s="50"/>
      <c r="KFO44" s="50"/>
      <c r="KFP44" s="50"/>
      <c r="KFQ44" s="50"/>
      <c r="KFR44" s="50"/>
      <c r="KFS44" s="50"/>
      <c r="KFT44" s="50"/>
      <c r="KFU44" s="50"/>
      <c r="KFV44" s="50"/>
      <c r="KFW44" s="50"/>
      <c r="KFX44" s="50"/>
      <c r="KFY44" s="50"/>
      <c r="KFZ44" s="50"/>
      <c r="KGA44" s="50"/>
      <c r="KGB44" s="50"/>
      <c r="KGC44" s="50"/>
      <c r="KGD44" s="50"/>
      <c r="KGE44" s="50"/>
      <c r="KGF44" s="50"/>
      <c r="KGG44" s="50"/>
      <c r="KGH44" s="50"/>
      <c r="KGI44" s="50"/>
      <c r="KGJ44" s="50"/>
      <c r="KGK44" s="50"/>
      <c r="KGL44" s="50"/>
      <c r="KGM44" s="50"/>
      <c r="KGN44" s="50"/>
      <c r="KGO44" s="50"/>
      <c r="KGP44" s="50"/>
      <c r="KGQ44" s="50"/>
      <c r="KGR44" s="50"/>
      <c r="KGS44" s="50"/>
      <c r="KGT44" s="50"/>
      <c r="KGU44" s="50"/>
      <c r="KGV44" s="50"/>
      <c r="KGW44" s="50"/>
      <c r="KGX44" s="50"/>
      <c r="KGY44" s="50"/>
      <c r="KGZ44" s="50"/>
      <c r="KHA44" s="50"/>
      <c r="KHB44" s="50"/>
      <c r="KHC44" s="50"/>
      <c r="KHD44" s="50"/>
      <c r="KHE44" s="50"/>
      <c r="KHF44" s="50"/>
      <c r="KHG44" s="50"/>
      <c r="KHH44" s="50"/>
      <c r="KHI44" s="50"/>
      <c r="KHJ44" s="50"/>
      <c r="KHK44" s="50"/>
      <c r="KHL44" s="50"/>
      <c r="KHM44" s="50"/>
      <c r="KHN44" s="50"/>
      <c r="KHO44" s="50"/>
      <c r="KHP44" s="50"/>
      <c r="KHQ44" s="50"/>
      <c r="KHR44" s="50"/>
      <c r="KHS44" s="50"/>
      <c r="KHT44" s="50"/>
      <c r="KHU44" s="50"/>
      <c r="KHV44" s="50"/>
      <c r="KHW44" s="50"/>
      <c r="KHX44" s="50"/>
      <c r="KHY44" s="50"/>
      <c r="KHZ44" s="50"/>
      <c r="KIA44" s="50"/>
      <c r="KIB44" s="50"/>
      <c r="KIC44" s="50"/>
      <c r="KID44" s="50"/>
      <c r="KIE44" s="50"/>
      <c r="KIF44" s="50"/>
      <c r="KIG44" s="50"/>
      <c r="KIH44" s="50"/>
      <c r="KII44" s="50"/>
      <c r="KIJ44" s="50"/>
      <c r="KIK44" s="50"/>
      <c r="KIL44" s="50"/>
      <c r="KIM44" s="50"/>
      <c r="KIN44" s="50"/>
      <c r="KIO44" s="50"/>
      <c r="KIP44" s="50"/>
      <c r="KIQ44" s="50"/>
      <c r="KIR44" s="50"/>
      <c r="KIS44" s="50"/>
      <c r="KIT44" s="50"/>
      <c r="KIU44" s="50"/>
      <c r="KIV44" s="50"/>
      <c r="KIW44" s="50"/>
      <c r="KIX44" s="50"/>
      <c r="KIY44" s="50"/>
      <c r="KIZ44" s="50"/>
      <c r="KJA44" s="50"/>
      <c r="KJB44" s="50"/>
      <c r="KJC44" s="50"/>
      <c r="KJD44" s="50"/>
      <c r="KJE44" s="50"/>
      <c r="KJF44" s="50"/>
      <c r="KJG44" s="50"/>
      <c r="KJH44" s="50"/>
      <c r="KJI44" s="50"/>
      <c r="KJJ44" s="50"/>
      <c r="KJK44" s="50"/>
      <c r="KJL44" s="50"/>
      <c r="KJM44" s="50"/>
      <c r="KJN44" s="50"/>
      <c r="KJO44" s="50"/>
      <c r="KJP44" s="50"/>
      <c r="KJQ44" s="50"/>
      <c r="KJR44" s="50"/>
      <c r="KJS44" s="50"/>
      <c r="KJT44" s="50"/>
      <c r="KJU44" s="50"/>
      <c r="KJV44" s="50"/>
      <c r="KJW44" s="50"/>
      <c r="KJX44" s="50"/>
      <c r="KJY44" s="50"/>
      <c r="KJZ44" s="50"/>
      <c r="KKA44" s="50"/>
      <c r="KKB44" s="50"/>
      <c r="KKC44" s="50"/>
      <c r="KKD44" s="50"/>
      <c r="KKE44" s="50"/>
      <c r="KKF44" s="50"/>
      <c r="KKG44" s="50"/>
      <c r="KKH44" s="50"/>
      <c r="KKI44" s="50"/>
      <c r="KKJ44" s="50"/>
      <c r="KKK44" s="50"/>
      <c r="KKL44" s="50"/>
      <c r="KKM44" s="50"/>
      <c r="KKN44" s="50"/>
      <c r="KKO44" s="50"/>
      <c r="KKP44" s="50"/>
      <c r="KKQ44" s="50"/>
      <c r="KKR44" s="50"/>
      <c r="KKS44" s="50"/>
      <c r="KKT44" s="50"/>
      <c r="KKU44" s="50"/>
      <c r="KKV44" s="50"/>
      <c r="KKW44" s="50"/>
      <c r="KKX44" s="50"/>
      <c r="KKY44" s="50"/>
      <c r="KKZ44" s="50"/>
      <c r="KLA44" s="50"/>
      <c r="KLB44" s="50"/>
      <c r="KLC44" s="50"/>
      <c r="KLD44" s="50"/>
      <c r="KLE44" s="50"/>
      <c r="KLF44" s="50"/>
      <c r="KLG44" s="50"/>
      <c r="KLH44" s="50"/>
      <c r="KLI44" s="50"/>
      <c r="KLJ44" s="50"/>
      <c r="KLK44" s="50"/>
      <c r="KLL44" s="50"/>
      <c r="KLM44" s="50"/>
      <c r="KLN44" s="50"/>
      <c r="KLO44" s="50"/>
      <c r="KLP44" s="50"/>
      <c r="KLQ44" s="50"/>
      <c r="KLR44" s="50"/>
      <c r="KLS44" s="50"/>
      <c r="KLT44" s="50"/>
      <c r="KLU44" s="50"/>
      <c r="KLV44" s="50"/>
      <c r="KLW44" s="50"/>
      <c r="KLX44" s="50"/>
      <c r="KLY44" s="50"/>
      <c r="KLZ44" s="50"/>
      <c r="KMA44" s="50"/>
      <c r="KMB44" s="50"/>
      <c r="KMC44" s="50"/>
      <c r="KMD44" s="50"/>
      <c r="KME44" s="50"/>
      <c r="KMF44" s="50"/>
      <c r="KMG44" s="50"/>
      <c r="KMH44" s="50"/>
      <c r="KMI44" s="50"/>
      <c r="KMJ44" s="50"/>
      <c r="KMK44" s="50"/>
      <c r="KML44" s="50"/>
      <c r="KMM44" s="50"/>
      <c r="KMN44" s="50"/>
      <c r="KMO44" s="50"/>
      <c r="KMP44" s="50"/>
      <c r="KMQ44" s="50"/>
      <c r="KMR44" s="50"/>
      <c r="KMS44" s="50"/>
      <c r="KMT44" s="50"/>
      <c r="KMU44" s="50"/>
      <c r="KMV44" s="50"/>
      <c r="KMW44" s="50"/>
      <c r="KMX44" s="50"/>
      <c r="KMY44" s="50"/>
      <c r="KMZ44" s="50"/>
      <c r="KNA44" s="50"/>
      <c r="KNB44" s="50"/>
      <c r="KNC44" s="50"/>
      <c r="KND44" s="50"/>
      <c r="KNE44" s="50"/>
      <c r="KNF44" s="50"/>
      <c r="KNG44" s="50"/>
      <c r="KNH44" s="50"/>
      <c r="KNI44" s="50"/>
      <c r="KNJ44" s="50"/>
      <c r="KNK44" s="50"/>
      <c r="KNL44" s="50"/>
      <c r="KNM44" s="50"/>
      <c r="KNN44" s="50"/>
      <c r="KNO44" s="50"/>
      <c r="KNP44" s="50"/>
      <c r="KNQ44" s="50"/>
      <c r="KNR44" s="50"/>
      <c r="KNS44" s="50"/>
      <c r="KNT44" s="50"/>
      <c r="KNU44" s="50"/>
      <c r="KNV44" s="50"/>
      <c r="KNW44" s="50"/>
      <c r="KNX44" s="50"/>
      <c r="KNY44" s="50"/>
      <c r="KNZ44" s="50"/>
      <c r="KOA44" s="50"/>
      <c r="KOB44" s="50"/>
      <c r="KOC44" s="50"/>
      <c r="KOD44" s="50"/>
      <c r="KOE44" s="50"/>
      <c r="KOF44" s="50"/>
      <c r="KOG44" s="50"/>
      <c r="KOH44" s="50"/>
      <c r="KOI44" s="50"/>
      <c r="KOJ44" s="50"/>
      <c r="KOK44" s="50"/>
      <c r="KOL44" s="50"/>
      <c r="KOM44" s="50"/>
      <c r="KON44" s="50"/>
      <c r="KOO44" s="50"/>
      <c r="KOP44" s="50"/>
      <c r="KOQ44" s="50"/>
      <c r="KOR44" s="50"/>
      <c r="KOS44" s="50"/>
      <c r="KOT44" s="50"/>
      <c r="KOU44" s="50"/>
      <c r="KOV44" s="50"/>
      <c r="KOW44" s="50"/>
      <c r="KOX44" s="50"/>
      <c r="KOY44" s="50"/>
      <c r="KOZ44" s="50"/>
      <c r="KPA44" s="50"/>
      <c r="KPB44" s="50"/>
      <c r="KPC44" s="50"/>
      <c r="KPD44" s="50"/>
      <c r="KPE44" s="50"/>
      <c r="KPF44" s="50"/>
      <c r="KPG44" s="50"/>
      <c r="KPH44" s="50"/>
      <c r="KPI44" s="50"/>
      <c r="KPJ44" s="50"/>
      <c r="KPK44" s="50"/>
      <c r="KPL44" s="50"/>
      <c r="KPM44" s="50"/>
      <c r="KPN44" s="50"/>
      <c r="KPO44" s="50"/>
      <c r="KPP44" s="50"/>
      <c r="KPQ44" s="50"/>
      <c r="KPR44" s="50"/>
      <c r="KPS44" s="50"/>
      <c r="KPT44" s="50"/>
      <c r="KPU44" s="50"/>
      <c r="KPV44" s="50"/>
      <c r="KPW44" s="50"/>
      <c r="KPX44" s="50"/>
      <c r="KPY44" s="50"/>
      <c r="KPZ44" s="50"/>
      <c r="KQA44" s="50"/>
      <c r="KQB44" s="50"/>
      <c r="KQC44" s="50"/>
      <c r="KQD44" s="50"/>
      <c r="KQE44" s="50"/>
      <c r="KQF44" s="50"/>
      <c r="KQG44" s="50"/>
      <c r="KQH44" s="50"/>
      <c r="KQI44" s="50"/>
      <c r="KQJ44" s="50"/>
      <c r="KQK44" s="50"/>
      <c r="KQL44" s="50"/>
      <c r="KQM44" s="50"/>
      <c r="KQN44" s="50"/>
      <c r="KQO44" s="50"/>
      <c r="KQP44" s="50"/>
      <c r="KQQ44" s="50"/>
      <c r="KQR44" s="50"/>
      <c r="KQS44" s="50"/>
      <c r="KQT44" s="50"/>
      <c r="KQU44" s="50"/>
      <c r="KQV44" s="50"/>
      <c r="KQW44" s="50"/>
      <c r="KQX44" s="50"/>
      <c r="KQY44" s="50"/>
      <c r="KQZ44" s="50"/>
      <c r="KRA44" s="50"/>
      <c r="KRB44" s="50"/>
      <c r="KRC44" s="50"/>
      <c r="KRD44" s="50"/>
      <c r="KRE44" s="50"/>
      <c r="KRF44" s="50"/>
      <c r="KRG44" s="50"/>
      <c r="KRH44" s="50"/>
      <c r="KRI44" s="50"/>
      <c r="KRJ44" s="50"/>
      <c r="KRK44" s="50"/>
      <c r="KRL44" s="50"/>
      <c r="KRM44" s="50"/>
      <c r="KRN44" s="50"/>
      <c r="KRO44" s="50"/>
      <c r="KRP44" s="50"/>
      <c r="KRQ44" s="50"/>
      <c r="KRR44" s="50"/>
      <c r="KRS44" s="50"/>
      <c r="KRT44" s="50"/>
      <c r="KRU44" s="50"/>
      <c r="KRV44" s="50"/>
      <c r="KRW44" s="50"/>
      <c r="KRX44" s="50"/>
      <c r="KRY44" s="50"/>
      <c r="KRZ44" s="50"/>
      <c r="KSA44" s="50"/>
      <c r="KSB44" s="50"/>
      <c r="KSC44" s="50"/>
      <c r="KSD44" s="50"/>
      <c r="KSE44" s="50"/>
      <c r="KSF44" s="50"/>
      <c r="KSG44" s="50"/>
      <c r="KSH44" s="50"/>
      <c r="KSI44" s="50"/>
      <c r="KSJ44" s="50"/>
      <c r="KSK44" s="50"/>
      <c r="KSL44" s="50"/>
      <c r="KSM44" s="50"/>
      <c r="KSN44" s="50"/>
      <c r="KSO44" s="50"/>
      <c r="KSP44" s="50"/>
      <c r="KSQ44" s="50"/>
      <c r="KSR44" s="50"/>
      <c r="KSS44" s="50"/>
      <c r="KST44" s="50"/>
      <c r="KSU44" s="50"/>
      <c r="KSV44" s="50"/>
      <c r="KSW44" s="50"/>
      <c r="KSX44" s="50"/>
      <c r="KSY44" s="50"/>
      <c r="KSZ44" s="50"/>
      <c r="KTA44" s="50"/>
      <c r="KTB44" s="50"/>
      <c r="KTC44" s="50"/>
      <c r="KTD44" s="50"/>
      <c r="KTE44" s="50"/>
      <c r="KTF44" s="50"/>
      <c r="KTG44" s="50"/>
      <c r="KTH44" s="50"/>
      <c r="KTI44" s="50"/>
      <c r="KTJ44" s="50"/>
      <c r="KTK44" s="50"/>
      <c r="KTL44" s="50"/>
      <c r="KTM44" s="50"/>
      <c r="KTN44" s="50"/>
      <c r="KTO44" s="50"/>
      <c r="KTP44" s="50"/>
      <c r="KTQ44" s="50"/>
      <c r="KTR44" s="50"/>
      <c r="KTS44" s="50"/>
      <c r="KTT44" s="50"/>
      <c r="KTU44" s="50"/>
      <c r="KTV44" s="50"/>
      <c r="KTW44" s="50"/>
      <c r="KTX44" s="50"/>
      <c r="KTY44" s="50"/>
      <c r="KTZ44" s="50"/>
      <c r="KUA44" s="50"/>
      <c r="KUB44" s="50"/>
      <c r="KUC44" s="50"/>
      <c r="KUD44" s="50"/>
      <c r="KUE44" s="50"/>
      <c r="KUF44" s="50"/>
      <c r="KUG44" s="50"/>
      <c r="KUH44" s="50"/>
      <c r="KUI44" s="50"/>
      <c r="KUJ44" s="50"/>
      <c r="KUK44" s="50"/>
      <c r="KUL44" s="50"/>
      <c r="KUM44" s="50"/>
      <c r="KUN44" s="50"/>
      <c r="KUO44" s="50"/>
      <c r="KUP44" s="50"/>
      <c r="KUQ44" s="50"/>
      <c r="KUR44" s="50"/>
      <c r="KUS44" s="50"/>
      <c r="KUT44" s="50"/>
      <c r="KUU44" s="50"/>
      <c r="KUV44" s="50"/>
      <c r="KUW44" s="50"/>
      <c r="KUX44" s="50"/>
      <c r="KUY44" s="50"/>
      <c r="KUZ44" s="50"/>
      <c r="KVA44" s="50"/>
      <c r="KVB44" s="50"/>
      <c r="KVC44" s="50"/>
      <c r="KVD44" s="50"/>
      <c r="KVE44" s="50"/>
      <c r="KVF44" s="50"/>
      <c r="KVG44" s="50"/>
      <c r="KVH44" s="50"/>
      <c r="KVI44" s="50"/>
      <c r="KVJ44" s="50"/>
      <c r="KVK44" s="50"/>
      <c r="KVL44" s="50"/>
      <c r="KVM44" s="50"/>
      <c r="KVN44" s="50"/>
      <c r="KVO44" s="50"/>
      <c r="KVP44" s="50"/>
      <c r="KVQ44" s="50"/>
      <c r="KVR44" s="50"/>
      <c r="KVS44" s="50"/>
      <c r="KVT44" s="50"/>
      <c r="KVU44" s="50"/>
      <c r="KVV44" s="50"/>
      <c r="KVW44" s="50"/>
      <c r="KVX44" s="50"/>
      <c r="KVY44" s="50"/>
      <c r="KVZ44" s="50"/>
      <c r="KWA44" s="50"/>
      <c r="KWB44" s="50"/>
      <c r="KWC44" s="50"/>
      <c r="KWD44" s="50"/>
      <c r="KWE44" s="50"/>
      <c r="KWF44" s="50"/>
      <c r="KWG44" s="50"/>
      <c r="KWH44" s="50"/>
      <c r="KWI44" s="50"/>
      <c r="KWJ44" s="50"/>
      <c r="KWK44" s="50"/>
      <c r="KWL44" s="50"/>
      <c r="KWM44" s="50"/>
      <c r="KWN44" s="50"/>
      <c r="KWO44" s="50"/>
      <c r="KWP44" s="50"/>
      <c r="KWQ44" s="50"/>
      <c r="KWR44" s="50"/>
      <c r="KWS44" s="50"/>
      <c r="KWT44" s="50"/>
      <c r="KWU44" s="50"/>
      <c r="KWV44" s="50"/>
      <c r="KWW44" s="50"/>
      <c r="KWX44" s="50"/>
      <c r="KWY44" s="50"/>
      <c r="KWZ44" s="50"/>
      <c r="KXA44" s="50"/>
      <c r="KXB44" s="50"/>
      <c r="KXC44" s="50"/>
      <c r="KXD44" s="50"/>
      <c r="KXE44" s="50"/>
      <c r="KXF44" s="50"/>
      <c r="KXG44" s="50"/>
      <c r="KXH44" s="50"/>
      <c r="KXI44" s="50"/>
      <c r="KXJ44" s="50"/>
      <c r="KXK44" s="50"/>
      <c r="KXL44" s="50"/>
      <c r="KXM44" s="50"/>
      <c r="KXN44" s="50"/>
      <c r="KXO44" s="50"/>
      <c r="KXP44" s="50"/>
      <c r="KXQ44" s="50"/>
      <c r="KXR44" s="50"/>
      <c r="KXS44" s="50"/>
      <c r="KXT44" s="50"/>
      <c r="KXU44" s="50"/>
      <c r="KXV44" s="50"/>
      <c r="KXW44" s="50"/>
      <c r="KXX44" s="50"/>
      <c r="KXY44" s="50"/>
      <c r="KXZ44" s="50"/>
      <c r="KYA44" s="50"/>
      <c r="KYB44" s="50"/>
      <c r="KYC44" s="50"/>
      <c r="KYD44" s="50"/>
      <c r="KYE44" s="50"/>
      <c r="KYF44" s="50"/>
      <c r="KYG44" s="50"/>
      <c r="KYH44" s="50"/>
      <c r="KYI44" s="50"/>
      <c r="KYJ44" s="50"/>
      <c r="KYK44" s="50"/>
      <c r="KYL44" s="50"/>
      <c r="KYM44" s="50"/>
      <c r="KYN44" s="50"/>
      <c r="KYO44" s="50"/>
      <c r="KYP44" s="50"/>
      <c r="KYQ44" s="50"/>
      <c r="KYR44" s="50"/>
      <c r="KYS44" s="50"/>
      <c r="KYT44" s="50"/>
      <c r="KYU44" s="50"/>
      <c r="KYV44" s="50"/>
      <c r="KYW44" s="50"/>
      <c r="KYX44" s="50"/>
      <c r="KYY44" s="50"/>
      <c r="KYZ44" s="50"/>
      <c r="KZA44" s="50"/>
      <c r="KZB44" s="50"/>
      <c r="KZC44" s="50"/>
      <c r="KZD44" s="50"/>
      <c r="KZE44" s="50"/>
      <c r="KZF44" s="50"/>
      <c r="KZG44" s="50"/>
      <c r="KZH44" s="50"/>
      <c r="KZI44" s="50"/>
      <c r="KZJ44" s="50"/>
      <c r="KZK44" s="50"/>
      <c r="KZL44" s="50"/>
      <c r="KZM44" s="50"/>
      <c r="KZN44" s="50"/>
      <c r="KZO44" s="50"/>
      <c r="KZP44" s="50"/>
      <c r="KZQ44" s="50"/>
      <c r="KZR44" s="50"/>
      <c r="KZS44" s="50"/>
      <c r="KZT44" s="50"/>
      <c r="KZU44" s="50"/>
      <c r="KZV44" s="50"/>
      <c r="KZW44" s="50"/>
      <c r="KZX44" s="50"/>
      <c r="KZY44" s="50"/>
      <c r="KZZ44" s="50"/>
      <c r="LAA44" s="50"/>
      <c r="LAB44" s="50"/>
      <c r="LAC44" s="50"/>
      <c r="LAD44" s="50"/>
      <c r="LAE44" s="50"/>
      <c r="LAF44" s="50"/>
      <c r="LAG44" s="50"/>
      <c r="LAH44" s="50"/>
      <c r="LAI44" s="50"/>
      <c r="LAJ44" s="50"/>
      <c r="LAK44" s="50"/>
      <c r="LAL44" s="50"/>
      <c r="LAM44" s="50"/>
      <c r="LAN44" s="50"/>
      <c r="LAO44" s="50"/>
      <c r="LAP44" s="50"/>
      <c r="LAQ44" s="50"/>
      <c r="LAR44" s="50"/>
      <c r="LAS44" s="50"/>
      <c r="LAT44" s="50"/>
      <c r="LAU44" s="50"/>
      <c r="LAV44" s="50"/>
      <c r="LAW44" s="50"/>
      <c r="LAX44" s="50"/>
      <c r="LAY44" s="50"/>
      <c r="LAZ44" s="50"/>
      <c r="LBA44" s="50"/>
      <c r="LBB44" s="50"/>
      <c r="LBC44" s="50"/>
      <c r="LBD44" s="50"/>
      <c r="LBE44" s="50"/>
      <c r="LBF44" s="50"/>
      <c r="LBG44" s="50"/>
      <c r="LBH44" s="50"/>
      <c r="LBI44" s="50"/>
      <c r="LBJ44" s="50"/>
      <c r="LBK44" s="50"/>
      <c r="LBL44" s="50"/>
      <c r="LBM44" s="50"/>
      <c r="LBN44" s="50"/>
      <c r="LBO44" s="50"/>
      <c r="LBP44" s="50"/>
      <c r="LBQ44" s="50"/>
      <c r="LBR44" s="50"/>
      <c r="LBS44" s="50"/>
      <c r="LBT44" s="50"/>
      <c r="LBU44" s="50"/>
      <c r="LBV44" s="50"/>
      <c r="LBW44" s="50"/>
      <c r="LBX44" s="50"/>
      <c r="LBY44" s="50"/>
      <c r="LBZ44" s="50"/>
      <c r="LCA44" s="50"/>
      <c r="LCB44" s="50"/>
      <c r="LCC44" s="50"/>
      <c r="LCD44" s="50"/>
      <c r="LCE44" s="50"/>
      <c r="LCF44" s="50"/>
      <c r="LCG44" s="50"/>
      <c r="LCH44" s="50"/>
      <c r="LCI44" s="50"/>
      <c r="LCJ44" s="50"/>
      <c r="LCK44" s="50"/>
      <c r="LCL44" s="50"/>
      <c r="LCM44" s="50"/>
      <c r="LCN44" s="50"/>
      <c r="LCO44" s="50"/>
      <c r="LCP44" s="50"/>
      <c r="LCQ44" s="50"/>
      <c r="LCR44" s="50"/>
      <c r="LCS44" s="50"/>
      <c r="LCT44" s="50"/>
      <c r="LCU44" s="50"/>
      <c r="LCV44" s="50"/>
      <c r="LCW44" s="50"/>
      <c r="LCX44" s="50"/>
      <c r="LCY44" s="50"/>
      <c r="LCZ44" s="50"/>
      <c r="LDA44" s="50"/>
      <c r="LDB44" s="50"/>
      <c r="LDC44" s="50"/>
      <c r="LDD44" s="50"/>
      <c r="LDE44" s="50"/>
      <c r="LDF44" s="50"/>
      <c r="LDG44" s="50"/>
      <c r="LDH44" s="50"/>
      <c r="LDI44" s="50"/>
      <c r="LDJ44" s="50"/>
      <c r="LDK44" s="50"/>
      <c r="LDL44" s="50"/>
      <c r="LDM44" s="50"/>
      <c r="LDN44" s="50"/>
      <c r="LDO44" s="50"/>
      <c r="LDP44" s="50"/>
      <c r="LDQ44" s="50"/>
      <c r="LDR44" s="50"/>
      <c r="LDS44" s="50"/>
      <c r="LDT44" s="50"/>
      <c r="LDU44" s="50"/>
      <c r="LDV44" s="50"/>
      <c r="LDW44" s="50"/>
      <c r="LDX44" s="50"/>
      <c r="LDY44" s="50"/>
      <c r="LDZ44" s="50"/>
      <c r="LEA44" s="50"/>
      <c r="LEB44" s="50"/>
      <c r="LEC44" s="50"/>
      <c r="LED44" s="50"/>
      <c r="LEE44" s="50"/>
      <c r="LEF44" s="50"/>
      <c r="LEG44" s="50"/>
      <c r="LEH44" s="50"/>
      <c r="LEI44" s="50"/>
      <c r="LEJ44" s="50"/>
      <c r="LEK44" s="50"/>
      <c r="LEL44" s="50"/>
      <c r="LEM44" s="50"/>
      <c r="LEN44" s="50"/>
      <c r="LEO44" s="50"/>
      <c r="LEP44" s="50"/>
      <c r="LEQ44" s="50"/>
      <c r="LER44" s="50"/>
      <c r="LES44" s="50"/>
      <c r="LET44" s="50"/>
      <c r="LEU44" s="50"/>
      <c r="LEV44" s="50"/>
      <c r="LEW44" s="50"/>
      <c r="LEX44" s="50"/>
      <c r="LEY44" s="50"/>
      <c r="LEZ44" s="50"/>
      <c r="LFA44" s="50"/>
      <c r="LFB44" s="50"/>
      <c r="LFC44" s="50"/>
      <c r="LFD44" s="50"/>
      <c r="LFE44" s="50"/>
      <c r="LFF44" s="50"/>
      <c r="LFG44" s="50"/>
      <c r="LFH44" s="50"/>
      <c r="LFI44" s="50"/>
      <c r="LFJ44" s="50"/>
      <c r="LFK44" s="50"/>
      <c r="LFL44" s="50"/>
      <c r="LFM44" s="50"/>
      <c r="LFN44" s="50"/>
      <c r="LFO44" s="50"/>
      <c r="LFP44" s="50"/>
      <c r="LFQ44" s="50"/>
      <c r="LFR44" s="50"/>
      <c r="LFS44" s="50"/>
      <c r="LFT44" s="50"/>
      <c r="LFU44" s="50"/>
      <c r="LFV44" s="50"/>
      <c r="LFW44" s="50"/>
      <c r="LFX44" s="50"/>
      <c r="LFY44" s="50"/>
      <c r="LFZ44" s="50"/>
      <c r="LGA44" s="50"/>
      <c r="LGB44" s="50"/>
      <c r="LGC44" s="50"/>
      <c r="LGD44" s="50"/>
      <c r="LGE44" s="50"/>
      <c r="LGF44" s="50"/>
      <c r="LGG44" s="50"/>
      <c r="LGH44" s="50"/>
      <c r="LGI44" s="50"/>
      <c r="LGJ44" s="50"/>
      <c r="LGK44" s="50"/>
      <c r="LGL44" s="50"/>
      <c r="LGM44" s="50"/>
      <c r="LGN44" s="50"/>
      <c r="LGO44" s="50"/>
      <c r="LGP44" s="50"/>
      <c r="LGQ44" s="50"/>
      <c r="LGR44" s="50"/>
      <c r="LGS44" s="50"/>
      <c r="LGT44" s="50"/>
      <c r="LGU44" s="50"/>
      <c r="LGV44" s="50"/>
      <c r="LGW44" s="50"/>
      <c r="LGX44" s="50"/>
      <c r="LGY44" s="50"/>
      <c r="LGZ44" s="50"/>
      <c r="LHA44" s="50"/>
      <c r="LHB44" s="50"/>
      <c r="LHC44" s="50"/>
      <c r="LHD44" s="50"/>
      <c r="LHE44" s="50"/>
      <c r="LHF44" s="50"/>
      <c r="LHG44" s="50"/>
      <c r="LHH44" s="50"/>
      <c r="LHI44" s="50"/>
      <c r="LHJ44" s="50"/>
      <c r="LHK44" s="50"/>
      <c r="LHL44" s="50"/>
      <c r="LHM44" s="50"/>
      <c r="LHN44" s="50"/>
      <c r="LHO44" s="50"/>
      <c r="LHP44" s="50"/>
      <c r="LHQ44" s="50"/>
      <c r="LHR44" s="50"/>
      <c r="LHS44" s="50"/>
      <c r="LHT44" s="50"/>
      <c r="LHU44" s="50"/>
      <c r="LHV44" s="50"/>
      <c r="LHW44" s="50"/>
      <c r="LHX44" s="50"/>
      <c r="LHY44" s="50"/>
      <c r="LHZ44" s="50"/>
      <c r="LIA44" s="50"/>
      <c r="LIB44" s="50"/>
      <c r="LIC44" s="50"/>
      <c r="LID44" s="50"/>
      <c r="LIE44" s="50"/>
      <c r="LIF44" s="50"/>
      <c r="LIG44" s="50"/>
      <c r="LIH44" s="50"/>
      <c r="LII44" s="50"/>
      <c r="LIJ44" s="50"/>
      <c r="LIK44" s="50"/>
      <c r="LIL44" s="50"/>
      <c r="LIM44" s="50"/>
      <c r="LIN44" s="50"/>
      <c r="LIO44" s="50"/>
      <c r="LIP44" s="50"/>
      <c r="LIQ44" s="50"/>
      <c r="LIR44" s="50"/>
      <c r="LIS44" s="50"/>
      <c r="LIT44" s="50"/>
      <c r="LIU44" s="50"/>
      <c r="LIV44" s="50"/>
      <c r="LIW44" s="50"/>
      <c r="LIX44" s="50"/>
      <c r="LIY44" s="50"/>
      <c r="LIZ44" s="50"/>
      <c r="LJA44" s="50"/>
      <c r="LJB44" s="50"/>
      <c r="LJC44" s="50"/>
      <c r="LJD44" s="50"/>
      <c r="LJE44" s="50"/>
      <c r="LJF44" s="50"/>
      <c r="LJG44" s="50"/>
      <c r="LJH44" s="50"/>
      <c r="LJI44" s="50"/>
      <c r="LJJ44" s="50"/>
      <c r="LJK44" s="50"/>
      <c r="LJL44" s="50"/>
      <c r="LJM44" s="50"/>
      <c r="LJN44" s="50"/>
      <c r="LJO44" s="50"/>
      <c r="LJP44" s="50"/>
      <c r="LJQ44" s="50"/>
      <c r="LJR44" s="50"/>
      <c r="LJS44" s="50"/>
      <c r="LJT44" s="50"/>
      <c r="LJU44" s="50"/>
      <c r="LJV44" s="50"/>
      <c r="LJW44" s="50"/>
      <c r="LJX44" s="50"/>
      <c r="LJY44" s="50"/>
      <c r="LJZ44" s="50"/>
      <c r="LKA44" s="50"/>
      <c r="LKB44" s="50"/>
      <c r="LKC44" s="50"/>
      <c r="LKD44" s="50"/>
      <c r="LKE44" s="50"/>
      <c r="LKF44" s="50"/>
      <c r="LKG44" s="50"/>
      <c r="LKH44" s="50"/>
      <c r="LKI44" s="50"/>
      <c r="LKJ44" s="50"/>
      <c r="LKK44" s="50"/>
      <c r="LKL44" s="50"/>
      <c r="LKM44" s="50"/>
      <c r="LKN44" s="50"/>
      <c r="LKO44" s="50"/>
      <c r="LKP44" s="50"/>
      <c r="LKQ44" s="50"/>
      <c r="LKR44" s="50"/>
      <c r="LKS44" s="50"/>
      <c r="LKT44" s="50"/>
      <c r="LKU44" s="50"/>
      <c r="LKV44" s="50"/>
      <c r="LKW44" s="50"/>
      <c r="LKX44" s="50"/>
      <c r="LKY44" s="50"/>
      <c r="LKZ44" s="50"/>
      <c r="LLA44" s="50"/>
      <c r="LLB44" s="50"/>
      <c r="LLC44" s="50"/>
      <c r="LLD44" s="50"/>
      <c r="LLE44" s="50"/>
      <c r="LLF44" s="50"/>
      <c r="LLG44" s="50"/>
      <c r="LLH44" s="50"/>
      <c r="LLI44" s="50"/>
      <c r="LLJ44" s="50"/>
      <c r="LLK44" s="50"/>
      <c r="LLL44" s="50"/>
      <c r="LLM44" s="50"/>
      <c r="LLN44" s="50"/>
      <c r="LLO44" s="50"/>
      <c r="LLP44" s="50"/>
      <c r="LLQ44" s="50"/>
      <c r="LLR44" s="50"/>
      <c r="LLS44" s="50"/>
      <c r="LLT44" s="50"/>
      <c r="LLU44" s="50"/>
      <c r="LLV44" s="50"/>
      <c r="LLW44" s="50"/>
      <c r="LLX44" s="50"/>
      <c r="LLY44" s="50"/>
      <c r="LLZ44" s="50"/>
      <c r="LMA44" s="50"/>
      <c r="LMB44" s="50"/>
      <c r="LMC44" s="50"/>
      <c r="LMD44" s="50"/>
      <c r="LME44" s="50"/>
      <c r="LMF44" s="50"/>
      <c r="LMG44" s="50"/>
      <c r="LMH44" s="50"/>
      <c r="LMI44" s="50"/>
      <c r="LMJ44" s="50"/>
      <c r="LMK44" s="50"/>
      <c r="LML44" s="50"/>
      <c r="LMM44" s="50"/>
      <c r="LMN44" s="50"/>
      <c r="LMO44" s="50"/>
      <c r="LMP44" s="50"/>
      <c r="LMQ44" s="50"/>
      <c r="LMR44" s="50"/>
      <c r="LMS44" s="50"/>
      <c r="LMT44" s="50"/>
      <c r="LMU44" s="50"/>
      <c r="LMV44" s="50"/>
      <c r="LMW44" s="50"/>
      <c r="LMX44" s="50"/>
      <c r="LMY44" s="50"/>
      <c r="LMZ44" s="50"/>
      <c r="LNA44" s="50"/>
      <c r="LNB44" s="50"/>
      <c r="LNC44" s="50"/>
      <c r="LND44" s="50"/>
      <c r="LNE44" s="50"/>
      <c r="LNF44" s="50"/>
      <c r="LNG44" s="50"/>
      <c r="LNH44" s="50"/>
      <c r="LNI44" s="50"/>
      <c r="LNJ44" s="50"/>
      <c r="LNK44" s="50"/>
      <c r="LNL44" s="50"/>
      <c r="LNM44" s="50"/>
      <c r="LNN44" s="50"/>
      <c r="LNO44" s="50"/>
      <c r="LNP44" s="50"/>
      <c r="LNQ44" s="50"/>
      <c r="LNR44" s="50"/>
      <c r="LNS44" s="50"/>
      <c r="LNT44" s="50"/>
      <c r="LNU44" s="50"/>
      <c r="LNV44" s="50"/>
      <c r="LNW44" s="50"/>
      <c r="LNX44" s="50"/>
      <c r="LNY44" s="50"/>
      <c r="LNZ44" s="50"/>
      <c r="LOA44" s="50"/>
      <c r="LOB44" s="50"/>
      <c r="LOC44" s="50"/>
      <c r="LOD44" s="50"/>
      <c r="LOE44" s="50"/>
      <c r="LOF44" s="50"/>
      <c r="LOG44" s="50"/>
      <c r="LOH44" s="50"/>
      <c r="LOI44" s="50"/>
      <c r="LOJ44" s="50"/>
      <c r="LOK44" s="50"/>
      <c r="LOL44" s="50"/>
      <c r="LOM44" s="50"/>
      <c r="LON44" s="50"/>
      <c r="LOO44" s="50"/>
      <c r="LOP44" s="50"/>
      <c r="LOQ44" s="50"/>
      <c r="LOR44" s="50"/>
      <c r="LOS44" s="50"/>
      <c r="LOT44" s="50"/>
      <c r="LOU44" s="50"/>
      <c r="LOV44" s="50"/>
      <c r="LOW44" s="50"/>
      <c r="LOX44" s="50"/>
      <c r="LOY44" s="50"/>
      <c r="LOZ44" s="50"/>
      <c r="LPA44" s="50"/>
      <c r="LPB44" s="50"/>
      <c r="LPC44" s="50"/>
      <c r="LPD44" s="50"/>
      <c r="LPE44" s="50"/>
      <c r="LPF44" s="50"/>
      <c r="LPG44" s="50"/>
      <c r="LPH44" s="50"/>
      <c r="LPI44" s="50"/>
      <c r="LPJ44" s="50"/>
      <c r="LPK44" s="50"/>
      <c r="LPL44" s="50"/>
      <c r="LPM44" s="50"/>
      <c r="LPN44" s="50"/>
      <c r="LPO44" s="50"/>
      <c r="LPP44" s="50"/>
      <c r="LPQ44" s="50"/>
      <c r="LPR44" s="50"/>
      <c r="LPS44" s="50"/>
      <c r="LPT44" s="50"/>
      <c r="LPU44" s="50"/>
      <c r="LPV44" s="50"/>
      <c r="LPW44" s="50"/>
      <c r="LPX44" s="50"/>
      <c r="LPY44" s="50"/>
      <c r="LPZ44" s="50"/>
      <c r="LQA44" s="50"/>
      <c r="LQB44" s="50"/>
      <c r="LQC44" s="50"/>
      <c r="LQD44" s="50"/>
      <c r="LQE44" s="50"/>
      <c r="LQF44" s="50"/>
      <c r="LQG44" s="50"/>
      <c r="LQH44" s="50"/>
      <c r="LQI44" s="50"/>
      <c r="LQJ44" s="50"/>
      <c r="LQK44" s="50"/>
      <c r="LQL44" s="50"/>
      <c r="LQM44" s="50"/>
      <c r="LQN44" s="50"/>
      <c r="LQO44" s="50"/>
      <c r="LQP44" s="50"/>
      <c r="LQQ44" s="50"/>
      <c r="LQR44" s="50"/>
      <c r="LQS44" s="50"/>
      <c r="LQT44" s="50"/>
      <c r="LQU44" s="50"/>
      <c r="LQV44" s="50"/>
      <c r="LQW44" s="50"/>
      <c r="LQX44" s="50"/>
      <c r="LQY44" s="50"/>
      <c r="LQZ44" s="50"/>
      <c r="LRA44" s="50"/>
      <c r="LRB44" s="50"/>
      <c r="LRC44" s="50"/>
      <c r="LRD44" s="50"/>
      <c r="LRE44" s="50"/>
      <c r="LRF44" s="50"/>
      <c r="LRG44" s="50"/>
      <c r="LRH44" s="50"/>
      <c r="LRI44" s="50"/>
      <c r="LRJ44" s="50"/>
      <c r="LRK44" s="50"/>
      <c r="LRL44" s="50"/>
      <c r="LRM44" s="50"/>
      <c r="LRN44" s="50"/>
      <c r="LRO44" s="50"/>
      <c r="LRP44" s="50"/>
      <c r="LRQ44" s="50"/>
      <c r="LRR44" s="50"/>
      <c r="LRS44" s="50"/>
      <c r="LRT44" s="50"/>
      <c r="LRU44" s="50"/>
      <c r="LRV44" s="50"/>
      <c r="LRW44" s="50"/>
      <c r="LRX44" s="50"/>
      <c r="LRY44" s="50"/>
      <c r="LRZ44" s="50"/>
      <c r="LSA44" s="50"/>
      <c r="LSB44" s="50"/>
      <c r="LSC44" s="50"/>
      <c r="LSD44" s="50"/>
      <c r="LSE44" s="50"/>
      <c r="LSF44" s="50"/>
      <c r="LSG44" s="50"/>
      <c r="LSH44" s="50"/>
      <c r="LSI44" s="50"/>
      <c r="LSJ44" s="50"/>
      <c r="LSK44" s="50"/>
      <c r="LSL44" s="50"/>
      <c r="LSM44" s="50"/>
      <c r="LSN44" s="50"/>
      <c r="LSO44" s="50"/>
      <c r="LSP44" s="50"/>
      <c r="LSQ44" s="50"/>
      <c r="LSR44" s="50"/>
      <c r="LSS44" s="50"/>
      <c r="LST44" s="50"/>
      <c r="LSU44" s="50"/>
      <c r="LSV44" s="50"/>
      <c r="LSW44" s="50"/>
      <c r="LSX44" s="50"/>
      <c r="LSY44" s="50"/>
      <c r="LSZ44" s="50"/>
      <c r="LTA44" s="50"/>
      <c r="LTB44" s="50"/>
      <c r="LTC44" s="50"/>
      <c r="LTD44" s="50"/>
      <c r="LTE44" s="50"/>
      <c r="LTF44" s="50"/>
      <c r="LTG44" s="50"/>
      <c r="LTH44" s="50"/>
      <c r="LTI44" s="50"/>
      <c r="LTJ44" s="50"/>
      <c r="LTK44" s="50"/>
      <c r="LTL44" s="50"/>
      <c r="LTM44" s="50"/>
      <c r="LTN44" s="50"/>
      <c r="LTO44" s="50"/>
      <c r="LTP44" s="50"/>
      <c r="LTQ44" s="50"/>
      <c r="LTR44" s="50"/>
      <c r="LTS44" s="50"/>
      <c r="LTT44" s="50"/>
      <c r="LTU44" s="50"/>
      <c r="LTV44" s="50"/>
      <c r="LTW44" s="50"/>
      <c r="LTX44" s="50"/>
      <c r="LTY44" s="50"/>
      <c r="LTZ44" s="50"/>
      <c r="LUA44" s="50"/>
      <c r="LUB44" s="50"/>
      <c r="LUC44" s="50"/>
      <c r="LUD44" s="50"/>
      <c r="LUE44" s="50"/>
      <c r="LUF44" s="50"/>
      <c r="LUG44" s="50"/>
      <c r="LUH44" s="50"/>
      <c r="LUI44" s="50"/>
      <c r="LUJ44" s="50"/>
      <c r="LUK44" s="50"/>
      <c r="LUL44" s="50"/>
      <c r="LUM44" s="50"/>
      <c r="LUN44" s="50"/>
      <c r="LUO44" s="50"/>
      <c r="LUP44" s="50"/>
      <c r="LUQ44" s="50"/>
      <c r="LUR44" s="50"/>
      <c r="LUS44" s="50"/>
      <c r="LUT44" s="50"/>
      <c r="LUU44" s="50"/>
      <c r="LUV44" s="50"/>
      <c r="LUW44" s="50"/>
      <c r="LUX44" s="50"/>
      <c r="LUY44" s="50"/>
      <c r="LUZ44" s="50"/>
      <c r="LVA44" s="50"/>
      <c r="LVB44" s="50"/>
      <c r="LVC44" s="50"/>
      <c r="LVD44" s="50"/>
      <c r="LVE44" s="50"/>
      <c r="LVF44" s="50"/>
      <c r="LVG44" s="50"/>
      <c r="LVH44" s="50"/>
      <c r="LVI44" s="50"/>
      <c r="LVJ44" s="50"/>
      <c r="LVK44" s="50"/>
      <c r="LVL44" s="50"/>
      <c r="LVM44" s="50"/>
      <c r="LVN44" s="50"/>
      <c r="LVO44" s="50"/>
      <c r="LVP44" s="50"/>
      <c r="LVQ44" s="50"/>
      <c r="LVR44" s="50"/>
      <c r="LVS44" s="50"/>
      <c r="LVT44" s="50"/>
      <c r="LVU44" s="50"/>
      <c r="LVV44" s="50"/>
      <c r="LVW44" s="50"/>
      <c r="LVX44" s="50"/>
      <c r="LVY44" s="50"/>
      <c r="LVZ44" s="50"/>
      <c r="LWA44" s="50"/>
      <c r="LWB44" s="50"/>
      <c r="LWC44" s="50"/>
      <c r="LWD44" s="50"/>
      <c r="LWE44" s="50"/>
      <c r="LWF44" s="50"/>
      <c r="LWG44" s="50"/>
      <c r="LWH44" s="50"/>
      <c r="LWI44" s="50"/>
      <c r="LWJ44" s="50"/>
      <c r="LWK44" s="50"/>
      <c r="LWL44" s="50"/>
      <c r="LWM44" s="50"/>
      <c r="LWN44" s="50"/>
      <c r="LWO44" s="50"/>
      <c r="LWP44" s="50"/>
      <c r="LWQ44" s="50"/>
      <c r="LWR44" s="50"/>
      <c r="LWS44" s="50"/>
      <c r="LWT44" s="50"/>
      <c r="LWU44" s="50"/>
      <c r="LWV44" s="50"/>
      <c r="LWW44" s="50"/>
      <c r="LWX44" s="50"/>
      <c r="LWY44" s="50"/>
      <c r="LWZ44" s="50"/>
      <c r="LXA44" s="50"/>
      <c r="LXB44" s="50"/>
      <c r="LXC44" s="50"/>
      <c r="LXD44" s="50"/>
      <c r="LXE44" s="50"/>
      <c r="LXF44" s="50"/>
      <c r="LXG44" s="50"/>
      <c r="LXH44" s="50"/>
      <c r="LXI44" s="50"/>
      <c r="LXJ44" s="50"/>
      <c r="LXK44" s="50"/>
      <c r="LXL44" s="50"/>
      <c r="LXM44" s="50"/>
      <c r="LXN44" s="50"/>
      <c r="LXO44" s="50"/>
      <c r="LXP44" s="50"/>
      <c r="LXQ44" s="50"/>
      <c r="LXR44" s="50"/>
      <c r="LXS44" s="50"/>
      <c r="LXT44" s="50"/>
      <c r="LXU44" s="50"/>
      <c r="LXV44" s="50"/>
      <c r="LXW44" s="50"/>
      <c r="LXX44" s="50"/>
      <c r="LXY44" s="50"/>
      <c r="LXZ44" s="50"/>
      <c r="LYA44" s="50"/>
      <c r="LYB44" s="50"/>
      <c r="LYC44" s="50"/>
      <c r="LYD44" s="50"/>
      <c r="LYE44" s="50"/>
      <c r="LYF44" s="50"/>
      <c r="LYG44" s="50"/>
      <c r="LYH44" s="50"/>
      <c r="LYI44" s="50"/>
      <c r="LYJ44" s="50"/>
      <c r="LYK44" s="50"/>
      <c r="LYL44" s="50"/>
      <c r="LYM44" s="50"/>
      <c r="LYN44" s="50"/>
      <c r="LYO44" s="50"/>
      <c r="LYP44" s="50"/>
      <c r="LYQ44" s="50"/>
      <c r="LYR44" s="50"/>
      <c r="LYS44" s="50"/>
      <c r="LYT44" s="50"/>
      <c r="LYU44" s="50"/>
      <c r="LYV44" s="50"/>
      <c r="LYW44" s="50"/>
      <c r="LYX44" s="50"/>
      <c r="LYY44" s="50"/>
      <c r="LYZ44" s="50"/>
      <c r="LZA44" s="50"/>
      <c r="LZB44" s="50"/>
      <c r="LZC44" s="50"/>
      <c r="LZD44" s="50"/>
      <c r="LZE44" s="50"/>
      <c r="LZF44" s="50"/>
      <c r="LZG44" s="50"/>
      <c r="LZH44" s="50"/>
      <c r="LZI44" s="50"/>
      <c r="LZJ44" s="50"/>
      <c r="LZK44" s="50"/>
      <c r="LZL44" s="50"/>
      <c r="LZM44" s="50"/>
      <c r="LZN44" s="50"/>
      <c r="LZO44" s="50"/>
      <c r="LZP44" s="50"/>
      <c r="LZQ44" s="50"/>
      <c r="LZR44" s="50"/>
      <c r="LZS44" s="50"/>
      <c r="LZT44" s="50"/>
      <c r="LZU44" s="50"/>
      <c r="LZV44" s="50"/>
      <c r="LZW44" s="50"/>
      <c r="LZX44" s="50"/>
      <c r="LZY44" s="50"/>
      <c r="LZZ44" s="50"/>
      <c r="MAA44" s="50"/>
      <c r="MAB44" s="50"/>
      <c r="MAC44" s="50"/>
      <c r="MAD44" s="50"/>
      <c r="MAE44" s="50"/>
      <c r="MAF44" s="50"/>
      <c r="MAG44" s="50"/>
      <c r="MAH44" s="50"/>
      <c r="MAI44" s="50"/>
      <c r="MAJ44" s="50"/>
      <c r="MAK44" s="50"/>
      <c r="MAL44" s="50"/>
      <c r="MAM44" s="50"/>
      <c r="MAN44" s="50"/>
      <c r="MAO44" s="50"/>
      <c r="MAP44" s="50"/>
      <c r="MAQ44" s="50"/>
      <c r="MAR44" s="50"/>
      <c r="MAS44" s="50"/>
      <c r="MAT44" s="50"/>
      <c r="MAU44" s="50"/>
      <c r="MAV44" s="50"/>
      <c r="MAW44" s="50"/>
      <c r="MAX44" s="50"/>
      <c r="MAY44" s="50"/>
      <c r="MAZ44" s="50"/>
      <c r="MBA44" s="50"/>
      <c r="MBB44" s="50"/>
      <c r="MBC44" s="50"/>
      <c r="MBD44" s="50"/>
      <c r="MBE44" s="50"/>
      <c r="MBF44" s="50"/>
      <c r="MBG44" s="50"/>
      <c r="MBH44" s="50"/>
      <c r="MBI44" s="50"/>
      <c r="MBJ44" s="50"/>
      <c r="MBK44" s="50"/>
      <c r="MBL44" s="50"/>
      <c r="MBM44" s="50"/>
      <c r="MBN44" s="50"/>
      <c r="MBO44" s="50"/>
      <c r="MBP44" s="50"/>
      <c r="MBQ44" s="50"/>
      <c r="MBR44" s="50"/>
      <c r="MBS44" s="50"/>
      <c r="MBT44" s="50"/>
      <c r="MBU44" s="50"/>
      <c r="MBV44" s="50"/>
      <c r="MBW44" s="50"/>
      <c r="MBX44" s="50"/>
      <c r="MBY44" s="50"/>
      <c r="MBZ44" s="50"/>
      <c r="MCA44" s="50"/>
      <c r="MCB44" s="50"/>
      <c r="MCC44" s="50"/>
      <c r="MCD44" s="50"/>
      <c r="MCE44" s="50"/>
      <c r="MCF44" s="50"/>
      <c r="MCG44" s="50"/>
      <c r="MCH44" s="50"/>
      <c r="MCI44" s="50"/>
      <c r="MCJ44" s="50"/>
      <c r="MCK44" s="50"/>
      <c r="MCL44" s="50"/>
      <c r="MCM44" s="50"/>
      <c r="MCN44" s="50"/>
      <c r="MCO44" s="50"/>
      <c r="MCP44" s="50"/>
      <c r="MCQ44" s="50"/>
      <c r="MCR44" s="50"/>
      <c r="MCS44" s="50"/>
      <c r="MCT44" s="50"/>
      <c r="MCU44" s="50"/>
      <c r="MCV44" s="50"/>
      <c r="MCW44" s="50"/>
      <c r="MCX44" s="50"/>
      <c r="MCY44" s="50"/>
      <c r="MCZ44" s="50"/>
      <c r="MDA44" s="50"/>
      <c r="MDB44" s="50"/>
      <c r="MDC44" s="50"/>
      <c r="MDD44" s="50"/>
      <c r="MDE44" s="50"/>
      <c r="MDF44" s="50"/>
      <c r="MDG44" s="50"/>
      <c r="MDH44" s="50"/>
      <c r="MDI44" s="50"/>
      <c r="MDJ44" s="50"/>
      <c r="MDK44" s="50"/>
      <c r="MDL44" s="50"/>
      <c r="MDM44" s="50"/>
      <c r="MDN44" s="50"/>
      <c r="MDO44" s="50"/>
      <c r="MDP44" s="50"/>
      <c r="MDQ44" s="50"/>
      <c r="MDR44" s="50"/>
      <c r="MDS44" s="50"/>
      <c r="MDT44" s="50"/>
      <c r="MDU44" s="50"/>
      <c r="MDV44" s="50"/>
      <c r="MDW44" s="50"/>
      <c r="MDX44" s="50"/>
      <c r="MDY44" s="50"/>
      <c r="MDZ44" s="50"/>
      <c r="MEA44" s="50"/>
      <c r="MEB44" s="50"/>
      <c r="MEC44" s="50"/>
      <c r="MED44" s="50"/>
      <c r="MEE44" s="50"/>
      <c r="MEF44" s="50"/>
      <c r="MEG44" s="50"/>
      <c r="MEH44" s="50"/>
      <c r="MEI44" s="50"/>
      <c r="MEJ44" s="50"/>
      <c r="MEK44" s="50"/>
      <c r="MEL44" s="50"/>
      <c r="MEM44" s="50"/>
      <c r="MEN44" s="50"/>
      <c r="MEO44" s="50"/>
      <c r="MEP44" s="50"/>
      <c r="MEQ44" s="50"/>
      <c r="MER44" s="50"/>
      <c r="MES44" s="50"/>
      <c r="MET44" s="50"/>
      <c r="MEU44" s="50"/>
      <c r="MEV44" s="50"/>
      <c r="MEW44" s="50"/>
      <c r="MEX44" s="50"/>
      <c r="MEY44" s="50"/>
      <c r="MEZ44" s="50"/>
      <c r="MFA44" s="50"/>
      <c r="MFB44" s="50"/>
      <c r="MFC44" s="50"/>
      <c r="MFD44" s="50"/>
      <c r="MFE44" s="50"/>
      <c r="MFF44" s="50"/>
      <c r="MFG44" s="50"/>
      <c r="MFH44" s="50"/>
      <c r="MFI44" s="50"/>
      <c r="MFJ44" s="50"/>
      <c r="MFK44" s="50"/>
      <c r="MFL44" s="50"/>
      <c r="MFM44" s="50"/>
      <c r="MFN44" s="50"/>
      <c r="MFO44" s="50"/>
      <c r="MFP44" s="50"/>
      <c r="MFQ44" s="50"/>
      <c r="MFR44" s="50"/>
      <c r="MFS44" s="50"/>
      <c r="MFT44" s="50"/>
      <c r="MFU44" s="50"/>
      <c r="MFV44" s="50"/>
      <c r="MFW44" s="50"/>
      <c r="MFX44" s="50"/>
      <c r="MFY44" s="50"/>
      <c r="MFZ44" s="50"/>
      <c r="MGA44" s="50"/>
      <c r="MGB44" s="50"/>
      <c r="MGC44" s="50"/>
      <c r="MGD44" s="50"/>
      <c r="MGE44" s="50"/>
      <c r="MGF44" s="50"/>
      <c r="MGG44" s="50"/>
      <c r="MGH44" s="50"/>
      <c r="MGI44" s="50"/>
      <c r="MGJ44" s="50"/>
      <c r="MGK44" s="50"/>
      <c r="MGL44" s="50"/>
      <c r="MGM44" s="50"/>
      <c r="MGN44" s="50"/>
      <c r="MGO44" s="50"/>
      <c r="MGP44" s="50"/>
      <c r="MGQ44" s="50"/>
      <c r="MGR44" s="50"/>
      <c r="MGS44" s="50"/>
      <c r="MGT44" s="50"/>
      <c r="MGU44" s="50"/>
      <c r="MGV44" s="50"/>
      <c r="MGW44" s="50"/>
      <c r="MGX44" s="50"/>
      <c r="MGY44" s="50"/>
      <c r="MGZ44" s="50"/>
      <c r="MHA44" s="50"/>
      <c r="MHB44" s="50"/>
      <c r="MHC44" s="50"/>
      <c r="MHD44" s="50"/>
      <c r="MHE44" s="50"/>
      <c r="MHF44" s="50"/>
      <c r="MHG44" s="50"/>
      <c r="MHH44" s="50"/>
      <c r="MHI44" s="50"/>
      <c r="MHJ44" s="50"/>
      <c r="MHK44" s="50"/>
      <c r="MHL44" s="50"/>
      <c r="MHM44" s="50"/>
      <c r="MHN44" s="50"/>
      <c r="MHO44" s="50"/>
      <c r="MHP44" s="50"/>
      <c r="MHQ44" s="50"/>
      <c r="MHR44" s="50"/>
      <c r="MHS44" s="50"/>
      <c r="MHT44" s="50"/>
      <c r="MHU44" s="50"/>
      <c r="MHV44" s="50"/>
      <c r="MHW44" s="50"/>
      <c r="MHX44" s="50"/>
      <c r="MHY44" s="50"/>
      <c r="MHZ44" s="50"/>
      <c r="MIA44" s="50"/>
      <c r="MIB44" s="50"/>
      <c r="MIC44" s="50"/>
      <c r="MID44" s="50"/>
      <c r="MIE44" s="50"/>
      <c r="MIF44" s="50"/>
      <c r="MIG44" s="50"/>
      <c r="MIH44" s="50"/>
      <c r="MII44" s="50"/>
      <c r="MIJ44" s="50"/>
      <c r="MIK44" s="50"/>
      <c r="MIL44" s="50"/>
      <c r="MIM44" s="50"/>
      <c r="MIN44" s="50"/>
      <c r="MIO44" s="50"/>
      <c r="MIP44" s="50"/>
      <c r="MIQ44" s="50"/>
      <c r="MIR44" s="50"/>
      <c r="MIS44" s="50"/>
      <c r="MIT44" s="50"/>
      <c r="MIU44" s="50"/>
      <c r="MIV44" s="50"/>
      <c r="MIW44" s="50"/>
      <c r="MIX44" s="50"/>
      <c r="MIY44" s="50"/>
      <c r="MIZ44" s="50"/>
      <c r="MJA44" s="50"/>
      <c r="MJB44" s="50"/>
      <c r="MJC44" s="50"/>
      <c r="MJD44" s="50"/>
      <c r="MJE44" s="50"/>
      <c r="MJF44" s="50"/>
      <c r="MJG44" s="50"/>
      <c r="MJH44" s="50"/>
      <c r="MJI44" s="50"/>
      <c r="MJJ44" s="50"/>
      <c r="MJK44" s="50"/>
      <c r="MJL44" s="50"/>
      <c r="MJM44" s="50"/>
      <c r="MJN44" s="50"/>
      <c r="MJO44" s="50"/>
      <c r="MJP44" s="50"/>
      <c r="MJQ44" s="50"/>
      <c r="MJR44" s="50"/>
      <c r="MJS44" s="50"/>
      <c r="MJT44" s="50"/>
      <c r="MJU44" s="50"/>
      <c r="MJV44" s="50"/>
      <c r="MJW44" s="50"/>
      <c r="MJX44" s="50"/>
      <c r="MJY44" s="50"/>
      <c r="MJZ44" s="50"/>
      <c r="MKA44" s="50"/>
      <c r="MKB44" s="50"/>
      <c r="MKC44" s="50"/>
      <c r="MKD44" s="50"/>
      <c r="MKE44" s="50"/>
      <c r="MKF44" s="50"/>
      <c r="MKG44" s="50"/>
      <c r="MKH44" s="50"/>
      <c r="MKI44" s="50"/>
      <c r="MKJ44" s="50"/>
      <c r="MKK44" s="50"/>
      <c r="MKL44" s="50"/>
      <c r="MKM44" s="50"/>
      <c r="MKN44" s="50"/>
      <c r="MKO44" s="50"/>
      <c r="MKP44" s="50"/>
      <c r="MKQ44" s="50"/>
      <c r="MKR44" s="50"/>
      <c r="MKS44" s="50"/>
      <c r="MKT44" s="50"/>
      <c r="MKU44" s="50"/>
      <c r="MKV44" s="50"/>
      <c r="MKW44" s="50"/>
      <c r="MKX44" s="50"/>
      <c r="MKY44" s="50"/>
      <c r="MKZ44" s="50"/>
      <c r="MLA44" s="50"/>
      <c r="MLB44" s="50"/>
      <c r="MLC44" s="50"/>
      <c r="MLD44" s="50"/>
      <c r="MLE44" s="50"/>
      <c r="MLF44" s="50"/>
      <c r="MLG44" s="50"/>
      <c r="MLH44" s="50"/>
      <c r="MLI44" s="50"/>
      <c r="MLJ44" s="50"/>
      <c r="MLK44" s="50"/>
      <c r="MLL44" s="50"/>
      <c r="MLM44" s="50"/>
      <c r="MLN44" s="50"/>
      <c r="MLO44" s="50"/>
      <c r="MLP44" s="50"/>
      <c r="MLQ44" s="50"/>
      <c r="MLR44" s="50"/>
      <c r="MLS44" s="50"/>
      <c r="MLT44" s="50"/>
      <c r="MLU44" s="50"/>
      <c r="MLV44" s="50"/>
      <c r="MLW44" s="50"/>
      <c r="MLX44" s="50"/>
      <c r="MLY44" s="50"/>
      <c r="MLZ44" s="50"/>
      <c r="MMA44" s="50"/>
      <c r="MMB44" s="50"/>
      <c r="MMC44" s="50"/>
      <c r="MMD44" s="50"/>
      <c r="MME44" s="50"/>
      <c r="MMF44" s="50"/>
      <c r="MMG44" s="50"/>
      <c r="MMH44" s="50"/>
      <c r="MMI44" s="50"/>
      <c r="MMJ44" s="50"/>
      <c r="MMK44" s="50"/>
      <c r="MML44" s="50"/>
      <c r="MMM44" s="50"/>
      <c r="MMN44" s="50"/>
      <c r="MMO44" s="50"/>
      <c r="MMP44" s="50"/>
      <c r="MMQ44" s="50"/>
      <c r="MMR44" s="50"/>
      <c r="MMS44" s="50"/>
      <c r="MMT44" s="50"/>
      <c r="MMU44" s="50"/>
      <c r="MMV44" s="50"/>
      <c r="MMW44" s="50"/>
      <c r="MMX44" s="50"/>
      <c r="MMY44" s="50"/>
      <c r="MMZ44" s="50"/>
      <c r="MNA44" s="50"/>
      <c r="MNB44" s="50"/>
      <c r="MNC44" s="50"/>
      <c r="MND44" s="50"/>
      <c r="MNE44" s="50"/>
      <c r="MNF44" s="50"/>
      <c r="MNG44" s="50"/>
      <c r="MNH44" s="50"/>
      <c r="MNI44" s="50"/>
      <c r="MNJ44" s="50"/>
      <c r="MNK44" s="50"/>
      <c r="MNL44" s="50"/>
      <c r="MNM44" s="50"/>
      <c r="MNN44" s="50"/>
      <c r="MNO44" s="50"/>
      <c r="MNP44" s="50"/>
      <c r="MNQ44" s="50"/>
      <c r="MNR44" s="50"/>
      <c r="MNS44" s="50"/>
      <c r="MNT44" s="50"/>
      <c r="MNU44" s="50"/>
      <c r="MNV44" s="50"/>
      <c r="MNW44" s="50"/>
      <c r="MNX44" s="50"/>
      <c r="MNY44" s="50"/>
      <c r="MNZ44" s="50"/>
      <c r="MOA44" s="50"/>
      <c r="MOB44" s="50"/>
      <c r="MOC44" s="50"/>
      <c r="MOD44" s="50"/>
      <c r="MOE44" s="50"/>
      <c r="MOF44" s="50"/>
      <c r="MOG44" s="50"/>
      <c r="MOH44" s="50"/>
      <c r="MOI44" s="50"/>
      <c r="MOJ44" s="50"/>
      <c r="MOK44" s="50"/>
      <c r="MOL44" s="50"/>
      <c r="MOM44" s="50"/>
      <c r="MON44" s="50"/>
      <c r="MOO44" s="50"/>
      <c r="MOP44" s="50"/>
      <c r="MOQ44" s="50"/>
      <c r="MOR44" s="50"/>
      <c r="MOS44" s="50"/>
      <c r="MOT44" s="50"/>
      <c r="MOU44" s="50"/>
      <c r="MOV44" s="50"/>
      <c r="MOW44" s="50"/>
      <c r="MOX44" s="50"/>
      <c r="MOY44" s="50"/>
      <c r="MOZ44" s="50"/>
      <c r="MPA44" s="50"/>
      <c r="MPB44" s="50"/>
      <c r="MPC44" s="50"/>
      <c r="MPD44" s="50"/>
      <c r="MPE44" s="50"/>
      <c r="MPF44" s="50"/>
      <c r="MPG44" s="50"/>
      <c r="MPH44" s="50"/>
      <c r="MPI44" s="50"/>
      <c r="MPJ44" s="50"/>
      <c r="MPK44" s="50"/>
      <c r="MPL44" s="50"/>
      <c r="MPM44" s="50"/>
      <c r="MPN44" s="50"/>
      <c r="MPO44" s="50"/>
      <c r="MPP44" s="50"/>
      <c r="MPQ44" s="50"/>
      <c r="MPR44" s="50"/>
      <c r="MPS44" s="50"/>
      <c r="MPT44" s="50"/>
      <c r="MPU44" s="50"/>
      <c r="MPV44" s="50"/>
      <c r="MPW44" s="50"/>
      <c r="MPX44" s="50"/>
      <c r="MPY44" s="50"/>
      <c r="MPZ44" s="50"/>
      <c r="MQA44" s="50"/>
      <c r="MQB44" s="50"/>
      <c r="MQC44" s="50"/>
      <c r="MQD44" s="50"/>
      <c r="MQE44" s="50"/>
      <c r="MQF44" s="50"/>
      <c r="MQG44" s="50"/>
      <c r="MQH44" s="50"/>
      <c r="MQI44" s="50"/>
      <c r="MQJ44" s="50"/>
      <c r="MQK44" s="50"/>
      <c r="MQL44" s="50"/>
      <c r="MQM44" s="50"/>
      <c r="MQN44" s="50"/>
      <c r="MQO44" s="50"/>
      <c r="MQP44" s="50"/>
      <c r="MQQ44" s="50"/>
      <c r="MQR44" s="50"/>
      <c r="MQS44" s="50"/>
      <c r="MQT44" s="50"/>
      <c r="MQU44" s="50"/>
      <c r="MQV44" s="50"/>
      <c r="MQW44" s="50"/>
      <c r="MQX44" s="50"/>
      <c r="MQY44" s="50"/>
      <c r="MQZ44" s="50"/>
      <c r="MRA44" s="50"/>
      <c r="MRB44" s="50"/>
      <c r="MRC44" s="50"/>
      <c r="MRD44" s="50"/>
      <c r="MRE44" s="50"/>
      <c r="MRF44" s="50"/>
      <c r="MRG44" s="50"/>
      <c r="MRH44" s="50"/>
      <c r="MRI44" s="50"/>
      <c r="MRJ44" s="50"/>
      <c r="MRK44" s="50"/>
      <c r="MRL44" s="50"/>
      <c r="MRM44" s="50"/>
      <c r="MRN44" s="50"/>
      <c r="MRO44" s="50"/>
      <c r="MRP44" s="50"/>
      <c r="MRQ44" s="50"/>
      <c r="MRR44" s="50"/>
      <c r="MRS44" s="50"/>
      <c r="MRT44" s="50"/>
      <c r="MRU44" s="50"/>
      <c r="MRV44" s="50"/>
      <c r="MRW44" s="50"/>
      <c r="MRX44" s="50"/>
      <c r="MRY44" s="50"/>
      <c r="MRZ44" s="50"/>
      <c r="MSA44" s="50"/>
      <c r="MSB44" s="50"/>
      <c r="MSC44" s="50"/>
      <c r="MSD44" s="50"/>
      <c r="MSE44" s="50"/>
      <c r="MSF44" s="50"/>
      <c r="MSG44" s="50"/>
      <c r="MSH44" s="50"/>
      <c r="MSI44" s="50"/>
      <c r="MSJ44" s="50"/>
      <c r="MSK44" s="50"/>
      <c r="MSL44" s="50"/>
      <c r="MSM44" s="50"/>
      <c r="MSN44" s="50"/>
      <c r="MSO44" s="50"/>
      <c r="MSP44" s="50"/>
      <c r="MSQ44" s="50"/>
      <c r="MSR44" s="50"/>
      <c r="MSS44" s="50"/>
      <c r="MST44" s="50"/>
      <c r="MSU44" s="50"/>
      <c r="MSV44" s="50"/>
      <c r="MSW44" s="50"/>
      <c r="MSX44" s="50"/>
      <c r="MSY44" s="50"/>
      <c r="MSZ44" s="50"/>
      <c r="MTA44" s="50"/>
      <c r="MTB44" s="50"/>
      <c r="MTC44" s="50"/>
      <c r="MTD44" s="50"/>
      <c r="MTE44" s="50"/>
      <c r="MTF44" s="50"/>
      <c r="MTG44" s="50"/>
      <c r="MTH44" s="50"/>
      <c r="MTI44" s="50"/>
      <c r="MTJ44" s="50"/>
      <c r="MTK44" s="50"/>
      <c r="MTL44" s="50"/>
      <c r="MTM44" s="50"/>
      <c r="MTN44" s="50"/>
      <c r="MTO44" s="50"/>
      <c r="MTP44" s="50"/>
      <c r="MTQ44" s="50"/>
      <c r="MTR44" s="50"/>
      <c r="MTS44" s="50"/>
      <c r="MTT44" s="50"/>
      <c r="MTU44" s="50"/>
      <c r="MTV44" s="50"/>
      <c r="MTW44" s="50"/>
      <c r="MTX44" s="50"/>
      <c r="MTY44" s="50"/>
      <c r="MTZ44" s="50"/>
      <c r="MUA44" s="50"/>
      <c r="MUB44" s="50"/>
      <c r="MUC44" s="50"/>
      <c r="MUD44" s="50"/>
      <c r="MUE44" s="50"/>
      <c r="MUF44" s="50"/>
      <c r="MUG44" s="50"/>
      <c r="MUH44" s="50"/>
      <c r="MUI44" s="50"/>
      <c r="MUJ44" s="50"/>
      <c r="MUK44" s="50"/>
      <c r="MUL44" s="50"/>
      <c r="MUM44" s="50"/>
      <c r="MUN44" s="50"/>
      <c r="MUO44" s="50"/>
      <c r="MUP44" s="50"/>
      <c r="MUQ44" s="50"/>
      <c r="MUR44" s="50"/>
      <c r="MUS44" s="50"/>
      <c r="MUT44" s="50"/>
      <c r="MUU44" s="50"/>
      <c r="MUV44" s="50"/>
      <c r="MUW44" s="50"/>
      <c r="MUX44" s="50"/>
      <c r="MUY44" s="50"/>
      <c r="MUZ44" s="50"/>
      <c r="MVA44" s="50"/>
      <c r="MVB44" s="50"/>
      <c r="MVC44" s="50"/>
      <c r="MVD44" s="50"/>
      <c r="MVE44" s="50"/>
      <c r="MVF44" s="50"/>
      <c r="MVG44" s="50"/>
      <c r="MVH44" s="50"/>
      <c r="MVI44" s="50"/>
      <c r="MVJ44" s="50"/>
      <c r="MVK44" s="50"/>
      <c r="MVL44" s="50"/>
      <c r="MVM44" s="50"/>
      <c r="MVN44" s="50"/>
      <c r="MVO44" s="50"/>
      <c r="MVP44" s="50"/>
      <c r="MVQ44" s="50"/>
      <c r="MVR44" s="50"/>
      <c r="MVS44" s="50"/>
      <c r="MVT44" s="50"/>
      <c r="MVU44" s="50"/>
      <c r="MVV44" s="50"/>
      <c r="MVW44" s="50"/>
      <c r="MVX44" s="50"/>
      <c r="MVY44" s="50"/>
      <c r="MVZ44" s="50"/>
      <c r="MWA44" s="50"/>
      <c r="MWB44" s="50"/>
      <c r="MWC44" s="50"/>
      <c r="MWD44" s="50"/>
      <c r="MWE44" s="50"/>
      <c r="MWF44" s="50"/>
      <c r="MWG44" s="50"/>
      <c r="MWH44" s="50"/>
      <c r="MWI44" s="50"/>
      <c r="MWJ44" s="50"/>
      <c r="MWK44" s="50"/>
      <c r="MWL44" s="50"/>
      <c r="MWM44" s="50"/>
      <c r="MWN44" s="50"/>
      <c r="MWO44" s="50"/>
      <c r="MWP44" s="50"/>
      <c r="MWQ44" s="50"/>
      <c r="MWR44" s="50"/>
      <c r="MWS44" s="50"/>
      <c r="MWT44" s="50"/>
      <c r="MWU44" s="50"/>
      <c r="MWV44" s="50"/>
      <c r="MWW44" s="50"/>
      <c r="MWX44" s="50"/>
      <c r="MWY44" s="50"/>
      <c r="MWZ44" s="50"/>
      <c r="MXA44" s="50"/>
      <c r="MXB44" s="50"/>
      <c r="MXC44" s="50"/>
      <c r="MXD44" s="50"/>
      <c r="MXE44" s="50"/>
      <c r="MXF44" s="50"/>
      <c r="MXG44" s="50"/>
      <c r="MXH44" s="50"/>
      <c r="MXI44" s="50"/>
      <c r="MXJ44" s="50"/>
      <c r="MXK44" s="50"/>
      <c r="MXL44" s="50"/>
      <c r="MXM44" s="50"/>
      <c r="MXN44" s="50"/>
      <c r="MXO44" s="50"/>
      <c r="MXP44" s="50"/>
      <c r="MXQ44" s="50"/>
      <c r="MXR44" s="50"/>
      <c r="MXS44" s="50"/>
      <c r="MXT44" s="50"/>
      <c r="MXU44" s="50"/>
      <c r="MXV44" s="50"/>
      <c r="MXW44" s="50"/>
      <c r="MXX44" s="50"/>
      <c r="MXY44" s="50"/>
      <c r="MXZ44" s="50"/>
      <c r="MYA44" s="50"/>
      <c r="MYB44" s="50"/>
      <c r="MYC44" s="50"/>
      <c r="MYD44" s="50"/>
      <c r="MYE44" s="50"/>
      <c r="MYF44" s="50"/>
      <c r="MYG44" s="50"/>
      <c r="MYH44" s="50"/>
      <c r="MYI44" s="50"/>
      <c r="MYJ44" s="50"/>
      <c r="MYK44" s="50"/>
      <c r="MYL44" s="50"/>
      <c r="MYM44" s="50"/>
      <c r="MYN44" s="50"/>
      <c r="MYO44" s="50"/>
      <c r="MYP44" s="50"/>
      <c r="MYQ44" s="50"/>
      <c r="MYR44" s="50"/>
      <c r="MYS44" s="50"/>
      <c r="MYT44" s="50"/>
      <c r="MYU44" s="50"/>
      <c r="MYV44" s="50"/>
      <c r="MYW44" s="50"/>
      <c r="MYX44" s="50"/>
      <c r="MYY44" s="50"/>
      <c r="MYZ44" s="50"/>
      <c r="MZA44" s="50"/>
      <c r="MZB44" s="50"/>
      <c r="MZC44" s="50"/>
      <c r="MZD44" s="50"/>
      <c r="MZE44" s="50"/>
      <c r="MZF44" s="50"/>
      <c r="MZG44" s="50"/>
      <c r="MZH44" s="50"/>
      <c r="MZI44" s="50"/>
      <c r="MZJ44" s="50"/>
      <c r="MZK44" s="50"/>
      <c r="MZL44" s="50"/>
      <c r="MZM44" s="50"/>
      <c r="MZN44" s="50"/>
      <c r="MZO44" s="50"/>
      <c r="MZP44" s="50"/>
      <c r="MZQ44" s="50"/>
      <c r="MZR44" s="50"/>
      <c r="MZS44" s="50"/>
      <c r="MZT44" s="50"/>
      <c r="MZU44" s="50"/>
      <c r="MZV44" s="50"/>
      <c r="MZW44" s="50"/>
      <c r="MZX44" s="50"/>
      <c r="MZY44" s="50"/>
      <c r="MZZ44" s="50"/>
      <c r="NAA44" s="50"/>
      <c r="NAB44" s="50"/>
      <c r="NAC44" s="50"/>
      <c r="NAD44" s="50"/>
      <c r="NAE44" s="50"/>
      <c r="NAF44" s="50"/>
      <c r="NAG44" s="50"/>
      <c r="NAH44" s="50"/>
      <c r="NAI44" s="50"/>
      <c r="NAJ44" s="50"/>
      <c r="NAK44" s="50"/>
      <c r="NAL44" s="50"/>
      <c r="NAM44" s="50"/>
      <c r="NAN44" s="50"/>
      <c r="NAO44" s="50"/>
      <c r="NAP44" s="50"/>
      <c r="NAQ44" s="50"/>
      <c r="NAR44" s="50"/>
      <c r="NAS44" s="50"/>
      <c r="NAT44" s="50"/>
      <c r="NAU44" s="50"/>
      <c r="NAV44" s="50"/>
      <c r="NAW44" s="50"/>
      <c r="NAX44" s="50"/>
      <c r="NAY44" s="50"/>
      <c r="NAZ44" s="50"/>
      <c r="NBA44" s="50"/>
      <c r="NBB44" s="50"/>
      <c r="NBC44" s="50"/>
      <c r="NBD44" s="50"/>
      <c r="NBE44" s="50"/>
      <c r="NBF44" s="50"/>
      <c r="NBG44" s="50"/>
      <c r="NBH44" s="50"/>
      <c r="NBI44" s="50"/>
      <c r="NBJ44" s="50"/>
      <c r="NBK44" s="50"/>
      <c r="NBL44" s="50"/>
      <c r="NBM44" s="50"/>
      <c r="NBN44" s="50"/>
      <c r="NBO44" s="50"/>
      <c r="NBP44" s="50"/>
      <c r="NBQ44" s="50"/>
      <c r="NBR44" s="50"/>
      <c r="NBS44" s="50"/>
      <c r="NBT44" s="50"/>
      <c r="NBU44" s="50"/>
      <c r="NBV44" s="50"/>
      <c r="NBW44" s="50"/>
      <c r="NBX44" s="50"/>
      <c r="NBY44" s="50"/>
      <c r="NBZ44" s="50"/>
      <c r="NCA44" s="50"/>
      <c r="NCB44" s="50"/>
      <c r="NCC44" s="50"/>
      <c r="NCD44" s="50"/>
      <c r="NCE44" s="50"/>
      <c r="NCF44" s="50"/>
      <c r="NCG44" s="50"/>
      <c r="NCH44" s="50"/>
      <c r="NCI44" s="50"/>
      <c r="NCJ44" s="50"/>
      <c r="NCK44" s="50"/>
      <c r="NCL44" s="50"/>
      <c r="NCM44" s="50"/>
      <c r="NCN44" s="50"/>
      <c r="NCO44" s="50"/>
      <c r="NCP44" s="50"/>
      <c r="NCQ44" s="50"/>
      <c r="NCR44" s="50"/>
      <c r="NCS44" s="50"/>
      <c r="NCT44" s="50"/>
      <c r="NCU44" s="50"/>
      <c r="NCV44" s="50"/>
      <c r="NCW44" s="50"/>
      <c r="NCX44" s="50"/>
      <c r="NCY44" s="50"/>
      <c r="NCZ44" s="50"/>
      <c r="NDA44" s="50"/>
      <c r="NDB44" s="50"/>
      <c r="NDC44" s="50"/>
      <c r="NDD44" s="50"/>
      <c r="NDE44" s="50"/>
      <c r="NDF44" s="50"/>
      <c r="NDG44" s="50"/>
      <c r="NDH44" s="50"/>
      <c r="NDI44" s="50"/>
      <c r="NDJ44" s="50"/>
      <c r="NDK44" s="50"/>
      <c r="NDL44" s="50"/>
      <c r="NDM44" s="50"/>
      <c r="NDN44" s="50"/>
      <c r="NDO44" s="50"/>
      <c r="NDP44" s="50"/>
      <c r="NDQ44" s="50"/>
      <c r="NDR44" s="50"/>
      <c r="NDS44" s="50"/>
      <c r="NDT44" s="50"/>
      <c r="NDU44" s="50"/>
      <c r="NDV44" s="50"/>
      <c r="NDW44" s="50"/>
      <c r="NDX44" s="50"/>
      <c r="NDY44" s="50"/>
      <c r="NDZ44" s="50"/>
      <c r="NEA44" s="50"/>
      <c r="NEB44" s="50"/>
      <c r="NEC44" s="50"/>
      <c r="NED44" s="50"/>
      <c r="NEE44" s="50"/>
      <c r="NEF44" s="50"/>
      <c r="NEG44" s="50"/>
      <c r="NEH44" s="50"/>
      <c r="NEI44" s="50"/>
      <c r="NEJ44" s="50"/>
      <c r="NEK44" s="50"/>
      <c r="NEL44" s="50"/>
      <c r="NEM44" s="50"/>
      <c r="NEN44" s="50"/>
      <c r="NEO44" s="50"/>
      <c r="NEP44" s="50"/>
      <c r="NEQ44" s="50"/>
      <c r="NER44" s="50"/>
      <c r="NES44" s="50"/>
      <c r="NET44" s="50"/>
      <c r="NEU44" s="50"/>
      <c r="NEV44" s="50"/>
      <c r="NEW44" s="50"/>
      <c r="NEX44" s="50"/>
      <c r="NEY44" s="50"/>
      <c r="NEZ44" s="50"/>
      <c r="NFA44" s="50"/>
      <c r="NFB44" s="50"/>
      <c r="NFC44" s="50"/>
      <c r="NFD44" s="50"/>
      <c r="NFE44" s="50"/>
      <c r="NFF44" s="50"/>
      <c r="NFG44" s="50"/>
      <c r="NFH44" s="50"/>
      <c r="NFI44" s="50"/>
      <c r="NFJ44" s="50"/>
      <c r="NFK44" s="50"/>
      <c r="NFL44" s="50"/>
      <c r="NFM44" s="50"/>
      <c r="NFN44" s="50"/>
      <c r="NFO44" s="50"/>
      <c r="NFP44" s="50"/>
      <c r="NFQ44" s="50"/>
      <c r="NFR44" s="50"/>
      <c r="NFS44" s="50"/>
      <c r="NFT44" s="50"/>
      <c r="NFU44" s="50"/>
      <c r="NFV44" s="50"/>
      <c r="NFW44" s="50"/>
      <c r="NFX44" s="50"/>
      <c r="NFY44" s="50"/>
      <c r="NFZ44" s="50"/>
      <c r="NGA44" s="50"/>
      <c r="NGB44" s="50"/>
      <c r="NGC44" s="50"/>
      <c r="NGD44" s="50"/>
      <c r="NGE44" s="50"/>
      <c r="NGF44" s="50"/>
      <c r="NGG44" s="50"/>
      <c r="NGH44" s="50"/>
      <c r="NGI44" s="50"/>
      <c r="NGJ44" s="50"/>
      <c r="NGK44" s="50"/>
      <c r="NGL44" s="50"/>
      <c r="NGM44" s="50"/>
      <c r="NGN44" s="50"/>
      <c r="NGO44" s="50"/>
      <c r="NGP44" s="50"/>
      <c r="NGQ44" s="50"/>
      <c r="NGR44" s="50"/>
      <c r="NGS44" s="50"/>
      <c r="NGT44" s="50"/>
      <c r="NGU44" s="50"/>
      <c r="NGV44" s="50"/>
      <c r="NGW44" s="50"/>
      <c r="NGX44" s="50"/>
      <c r="NGY44" s="50"/>
      <c r="NGZ44" s="50"/>
      <c r="NHA44" s="50"/>
      <c r="NHB44" s="50"/>
      <c r="NHC44" s="50"/>
      <c r="NHD44" s="50"/>
      <c r="NHE44" s="50"/>
      <c r="NHF44" s="50"/>
      <c r="NHG44" s="50"/>
      <c r="NHH44" s="50"/>
      <c r="NHI44" s="50"/>
      <c r="NHJ44" s="50"/>
      <c r="NHK44" s="50"/>
      <c r="NHL44" s="50"/>
      <c r="NHM44" s="50"/>
      <c r="NHN44" s="50"/>
      <c r="NHO44" s="50"/>
      <c r="NHP44" s="50"/>
      <c r="NHQ44" s="50"/>
      <c r="NHR44" s="50"/>
      <c r="NHS44" s="50"/>
      <c r="NHT44" s="50"/>
      <c r="NHU44" s="50"/>
      <c r="NHV44" s="50"/>
      <c r="NHW44" s="50"/>
      <c r="NHX44" s="50"/>
      <c r="NHY44" s="50"/>
      <c r="NHZ44" s="50"/>
      <c r="NIA44" s="50"/>
      <c r="NIB44" s="50"/>
      <c r="NIC44" s="50"/>
      <c r="NID44" s="50"/>
      <c r="NIE44" s="50"/>
      <c r="NIF44" s="50"/>
      <c r="NIG44" s="50"/>
      <c r="NIH44" s="50"/>
      <c r="NII44" s="50"/>
      <c r="NIJ44" s="50"/>
      <c r="NIK44" s="50"/>
      <c r="NIL44" s="50"/>
      <c r="NIM44" s="50"/>
      <c r="NIN44" s="50"/>
      <c r="NIO44" s="50"/>
      <c r="NIP44" s="50"/>
      <c r="NIQ44" s="50"/>
      <c r="NIR44" s="50"/>
      <c r="NIS44" s="50"/>
      <c r="NIT44" s="50"/>
      <c r="NIU44" s="50"/>
      <c r="NIV44" s="50"/>
      <c r="NIW44" s="50"/>
      <c r="NIX44" s="50"/>
      <c r="NIY44" s="50"/>
      <c r="NIZ44" s="50"/>
      <c r="NJA44" s="50"/>
      <c r="NJB44" s="50"/>
      <c r="NJC44" s="50"/>
      <c r="NJD44" s="50"/>
      <c r="NJE44" s="50"/>
      <c r="NJF44" s="50"/>
      <c r="NJG44" s="50"/>
      <c r="NJH44" s="50"/>
      <c r="NJI44" s="50"/>
      <c r="NJJ44" s="50"/>
      <c r="NJK44" s="50"/>
      <c r="NJL44" s="50"/>
      <c r="NJM44" s="50"/>
      <c r="NJN44" s="50"/>
      <c r="NJO44" s="50"/>
      <c r="NJP44" s="50"/>
      <c r="NJQ44" s="50"/>
      <c r="NJR44" s="50"/>
      <c r="NJS44" s="50"/>
      <c r="NJT44" s="50"/>
      <c r="NJU44" s="50"/>
      <c r="NJV44" s="50"/>
      <c r="NJW44" s="50"/>
      <c r="NJX44" s="50"/>
      <c r="NJY44" s="50"/>
      <c r="NJZ44" s="50"/>
      <c r="NKA44" s="50"/>
      <c r="NKB44" s="50"/>
      <c r="NKC44" s="50"/>
      <c r="NKD44" s="50"/>
      <c r="NKE44" s="50"/>
      <c r="NKF44" s="50"/>
      <c r="NKG44" s="50"/>
      <c r="NKH44" s="50"/>
      <c r="NKI44" s="50"/>
      <c r="NKJ44" s="50"/>
      <c r="NKK44" s="50"/>
      <c r="NKL44" s="50"/>
      <c r="NKM44" s="50"/>
      <c r="NKN44" s="50"/>
      <c r="NKO44" s="50"/>
      <c r="NKP44" s="50"/>
      <c r="NKQ44" s="50"/>
      <c r="NKR44" s="50"/>
      <c r="NKS44" s="50"/>
      <c r="NKT44" s="50"/>
      <c r="NKU44" s="50"/>
      <c r="NKV44" s="50"/>
      <c r="NKW44" s="50"/>
      <c r="NKX44" s="50"/>
      <c r="NKY44" s="50"/>
      <c r="NKZ44" s="50"/>
      <c r="NLA44" s="50"/>
      <c r="NLB44" s="50"/>
      <c r="NLC44" s="50"/>
      <c r="NLD44" s="50"/>
      <c r="NLE44" s="50"/>
      <c r="NLF44" s="50"/>
      <c r="NLG44" s="50"/>
      <c r="NLH44" s="50"/>
      <c r="NLI44" s="50"/>
      <c r="NLJ44" s="50"/>
      <c r="NLK44" s="50"/>
      <c r="NLL44" s="50"/>
      <c r="NLM44" s="50"/>
      <c r="NLN44" s="50"/>
      <c r="NLO44" s="50"/>
      <c r="NLP44" s="50"/>
      <c r="NLQ44" s="50"/>
      <c r="NLR44" s="50"/>
      <c r="NLS44" s="50"/>
      <c r="NLT44" s="50"/>
      <c r="NLU44" s="50"/>
      <c r="NLV44" s="50"/>
      <c r="NLW44" s="50"/>
      <c r="NLX44" s="50"/>
      <c r="NLY44" s="50"/>
      <c r="NLZ44" s="50"/>
      <c r="NMA44" s="50"/>
      <c r="NMB44" s="50"/>
      <c r="NMC44" s="50"/>
      <c r="NMD44" s="50"/>
      <c r="NME44" s="50"/>
      <c r="NMF44" s="50"/>
      <c r="NMG44" s="50"/>
      <c r="NMH44" s="50"/>
      <c r="NMI44" s="50"/>
      <c r="NMJ44" s="50"/>
      <c r="NMK44" s="50"/>
      <c r="NML44" s="50"/>
      <c r="NMM44" s="50"/>
      <c r="NMN44" s="50"/>
      <c r="NMO44" s="50"/>
      <c r="NMP44" s="50"/>
      <c r="NMQ44" s="50"/>
      <c r="NMR44" s="50"/>
      <c r="NMS44" s="50"/>
      <c r="NMT44" s="50"/>
      <c r="NMU44" s="50"/>
      <c r="NMV44" s="50"/>
      <c r="NMW44" s="50"/>
      <c r="NMX44" s="50"/>
      <c r="NMY44" s="50"/>
      <c r="NMZ44" s="50"/>
      <c r="NNA44" s="50"/>
      <c r="NNB44" s="50"/>
      <c r="NNC44" s="50"/>
      <c r="NND44" s="50"/>
      <c r="NNE44" s="50"/>
      <c r="NNF44" s="50"/>
      <c r="NNG44" s="50"/>
      <c r="NNH44" s="50"/>
      <c r="NNI44" s="50"/>
      <c r="NNJ44" s="50"/>
      <c r="NNK44" s="50"/>
      <c r="NNL44" s="50"/>
      <c r="NNM44" s="50"/>
      <c r="NNN44" s="50"/>
      <c r="NNO44" s="50"/>
      <c r="NNP44" s="50"/>
      <c r="NNQ44" s="50"/>
      <c r="NNR44" s="50"/>
      <c r="NNS44" s="50"/>
      <c r="NNT44" s="50"/>
      <c r="NNU44" s="50"/>
      <c r="NNV44" s="50"/>
      <c r="NNW44" s="50"/>
      <c r="NNX44" s="50"/>
      <c r="NNY44" s="50"/>
      <c r="NNZ44" s="50"/>
      <c r="NOA44" s="50"/>
      <c r="NOB44" s="50"/>
      <c r="NOC44" s="50"/>
      <c r="NOD44" s="50"/>
      <c r="NOE44" s="50"/>
      <c r="NOF44" s="50"/>
      <c r="NOG44" s="50"/>
      <c r="NOH44" s="50"/>
      <c r="NOI44" s="50"/>
      <c r="NOJ44" s="50"/>
      <c r="NOK44" s="50"/>
      <c r="NOL44" s="50"/>
      <c r="NOM44" s="50"/>
      <c r="NON44" s="50"/>
      <c r="NOO44" s="50"/>
      <c r="NOP44" s="50"/>
      <c r="NOQ44" s="50"/>
      <c r="NOR44" s="50"/>
      <c r="NOS44" s="50"/>
      <c r="NOT44" s="50"/>
      <c r="NOU44" s="50"/>
      <c r="NOV44" s="50"/>
      <c r="NOW44" s="50"/>
      <c r="NOX44" s="50"/>
      <c r="NOY44" s="50"/>
      <c r="NOZ44" s="50"/>
      <c r="NPA44" s="50"/>
      <c r="NPB44" s="50"/>
      <c r="NPC44" s="50"/>
      <c r="NPD44" s="50"/>
      <c r="NPE44" s="50"/>
      <c r="NPF44" s="50"/>
      <c r="NPG44" s="50"/>
      <c r="NPH44" s="50"/>
      <c r="NPI44" s="50"/>
      <c r="NPJ44" s="50"/>
      <c r="NPK44" s="50"/>
      <c r="NPL44" s="50"/>
      <c r="NPM44" s="50"/>
      <c r="NPN44" s="50"/>
      <c r="NPO44" s="50"/>
      <c r="NPP44" s="50"/>
      <c r="NPQ44" s="50"/>
      <c r="NPR44" s="50"/>
      <c r="NPS44" s="50"/>
      <c r="NPT44" s="50"/>
      <c r="NPU44" s="50"/>
      <c r="NPV44" s="50"/>
      <c r="NPW44" s="50"/>
      <c r="NPX44" s="50"/>
      <c r="NPY44" s="50"/>
      <c r="NPZ44" s="50"/>
      <c r="NQA44" s="50"/>
      <c r="NQB44" s="50"/>
      <c r="NQC44" s="50"/>
      <c r="NQD44" s="50"/>
      <c r="NQE44" s="50"/>
      <c r="NQF44" s="50"/>
      <c r="NQG44" s="50"/>
      <c r="NQH44" s="50"/>
      <c r="NQI44" s="50"/>
      <c r="NQJ44" s="50"/>
      <c r="NQK44" s="50"/>
      <c r="NQL44" s="50"/>
      <c r="NQM44" s="50"/>
      <c r="NQN44" s="50"/>
      <c r="NQO44" s="50"/>
      <c r="NQP44" s="50"/>
      <c r="NQQ44" s="50"/>
      <c r="NQR44" s="50"/>
      <c r="NQS44" s="50"/>
      <c r="NQT44" s="50"/>
      <c r="NQU44" s="50"/>
      <c r="NQV44" s="50"/>
      <c r="NQW44" s="50"/>
      <c r="NQX44" s="50"/>
      <c r="NQY44" s="50"/>
      <c r="NQZ44" s="50"/>
      <c r="NRA44" s="50"/>
      <c r="NRB44" s="50"/>
      <c r="NRC44" s="50"/>
      <c r="NRD44" s="50"/>
      <c r="NRE44" s="50"/>
      <c r="NRF44" s="50"/>
      <c r="NRG44" s="50"/>
      <c r="NRH44" s="50"/>
      <c r="NRI44" s="50"/>
      <c r="NRJ44" s="50"/>
      <c r="NRK44" s="50"/>
      <c r="NRL44" s="50"/>
      <c r="NRM44" s="50"/>
      <c r="NRN44" s="50"/>
      <c r="NRO44" s="50"/>
      <c r="NRP44" s="50"/>
      <c r="NRQ44" s="50"/>
      <c r="NRR44" s="50"/>
      <c r="NRS44" s="50"/>
      <c r="NRT44" s="50"/>
      <c r="NRU44" s="50"/>
      <c r="NRV44" s="50"/>
      <c r="NRW44" s="50"/>
      <c r="NRX44" s="50"/>
      <c r="NRY44" s="50"/>
      <c r="NRZ44" s="50"/>
      <c r="NSA44" s="50"/>
      <c r="NSB44" s="50"/>
      <c r="NSC44" s="50"/>
      <c r="NSD44" s="50"/>
      <c r="NSE44" s="50"/>
      <c r="NSF44" s="50"/>
      <c r="NSG44" s="50"/>
      <c r="NSH44" s="50"/>
      <c r="NSI44" s="50"/>
      <c r="NSJ44" s="50"/>
      <c r="NSK44" s="50"/>
      <c r="NSL44" s="50"/>
      <c r="NSM44" s="50"/>
      <c r="NSN44" s="50"/>
      <c r="NSO44" s="50"/>
      <c r="NSP44" s="50"/>
      <c r="NSQ44" s="50"/>
      <c r="NSR44" s="50"/>
      <c r="NSS44" s="50"/>
      <c r="NST44" s="50"/>
      <c r="NSU44" s="50"/>
      <c r="NSV44" s="50"/>
      <c r="NSW44" s="50"/>
      <c r="NSX44" s="50"/>
      <c r="NSY44" s="50"/>
      <c r="NSZ44" s="50"/>
      <c r="NTA44" s="50"/>
      <c r="NTB44" s="50"/>
      <c r="NTC44" s="50"/>
      <c r="NTD44" s="50"/>
      <c r="NTE44" s="50"/>
      <c r="NTF44" s="50"/>
      <c r="NTG44" s="50"/>
      <c r="NTH44" s="50"/>
      <c r="NTI44" s="50"/>
      <c r="NTJ44" s="50"/>
      <c r="NTK44" s="50"/>
      <c r="NTL44" s="50"/>
      <c r="NTM44" s="50"/>
      <c r="NTN44" s="50"/>
      <c r="NTO44" s="50"/>
      <c r="NTP44" s="50"/>
      <c r="NTQ44" s="50"/>
      <c r="NTR44" s="50"/>
      <c r="NTS44" s="50"/>
      <c r="NTT44" s="50"/>
      <c r="NTU44" s="50"/>
      <c r="NTV44" s="50"/>
      <c r="NTW44" s="50"/>
      <c r="NTX44" s="50"/>
      <c r="NTY44" s="50"/>
      <c r="NTZ44" s="50"/>
      <c r="NUA44" s="50"/>
      <c r="NUB44" s="50"/>
      <c r="NUC44" s="50"/>
      <c r="NUD44" s="50"/>
      <c r="NUE44" s="50"/>
      <c r="NUF44" s="50"/>
      <c r="NUG44" s="50"/>
      <c r="NUH44" s="50"/>
      <c r="NUI44" s="50"/>
      <c r="NUJ44" s="50"/>
      <c r="NUK44" s="50"/>
      <c r="NUL44" s="50"/>
      <c r="NUM44" s="50"/>
      <c r="NUN44" s="50"/>
      <c r="NUO44" s="50"/>
      <c r="NUP44" s="50"/>
      <c r="NUQ44" s="50"/>
      <c r="NUR44" s="50"/>
      <c r="NUS44" s="50"/>
      <c r="NUT44" s="50"/>
      <c r="NUU44" s="50"/>
      <c r="NUV44" s="50"/>
      <c r="NUW44" s="50"/>
      <c r="NUX44" s="50"/>
      <c r="NUY44" s="50"/>
      <c r="NUZ44" s="50"/>
      <c r="NVA44" s="50"/>
      <c r="NVB44" s="50"/>
      <c r="NVC44" s="50"/>
      <c r="NVD44" s="50"/>
      <c r="NVE44" s="50"/>
      <c r="NVF44" s="50"/>
      <c r="NVG44" s="50"/>
      <c r="NVH44" s="50"/>
      <c r="NVI44" s="50"/>
      <c r="NVJ44" s="50"/>
      <c r="NVK44" s="50"/>
      <c r="NVL44" s="50"/>
      <c r="NVM44" s="50"/>
      <c r="NVN44" s="50"/>
      <c r="NVO44" s="50"/>
      <c r="NVP44" s="50"/>
      <c r="NVQ44" s="50"/>
      <c r="NVR44" s="50"/>
      <c r="NVS44" s="50"/>
      <c r="NVT44" s="50"/>
      <c r="NVU44" s="50"/>
      <c r="NVV44" s="50"/>
      <c r="NVW44" s="50"/>
      <c r="NVX44" s="50"/>
      <c r="NVY44" s="50"/>
      <c r="NVZ44" s="50"/>
      <c r="NWA44" s="50"/>
      <c r="NWB44" s="50"/>
      <c r="NWC44" s="50"/>
      <c r="NWD44" s="50"/>
      <c r="NWE44" s="50"/>
      <c r="NWF44" s="50"/>
      <c r="NWG44" s="50"/>
      <c r="NWH44" s="50"/>
      <c r="NWI44" s="50"/>
      <c r="NWJ44" s="50"/>
      <c r="NWK44" s="50"/>
      <c r="NWL44" s="50"/>
      <c r="NWM44" s="50"/>
      <c r="NWN44" s="50"/>
      <c r="NWO44" s="50"/>
      <c r="NWP44" s="50"/>
      <c r="NWQ44" s="50"/>
      <c r="NWR44" s="50"/>
      <c r="NWS44" s="50"/>
      <c r="NWT44" s="50"/>
      <c r="NWU44" s="50"/>
      <c r="NWV44" s="50"/>
      <c r="NWW44" s="50"/>
      <c r="NWX44" s="50"/>
      <c r="NWY44" s="50"/>
      <c r="NWZ44" s="50"/>
      <c r="NXA44" s="50"/>
      <c r="NXB44" s="50"/>
      <c r="NXC44" s="50"/>
      <c r="NXD44" s="50"/>
      <c r="NXE44" s="50"/>
      <c r="NXF44" s="50"/>
      <c r="NXG44" s="50"/>
      <c r="NXH44" s="50"/>
      <c r="NXI44" s="50"/>
      <c r="NXJ44" s="50"/>
      <c r="NXK44" s="50"/>
      <c r="NXL44" s="50"/>
      <c r="NXM44" s="50"/>
      <c r="NXN44" s="50"/>
      <c r="NXO44" s="50"/>
      <c r="NXP44" s="50"/>
      <c r="NXQ44" s="50"/>
      <c r="NXR44" s="50"/>
      <c r="NXS44" s="50"/>
      <c r="NXT44" s="50"/>
      <c r="NXU44" s="50"/>
      <c r="NXV44" s="50"/>
      <c r="NXW44" s="50"/>
      <c r="NXX44" s="50"/>
      <c r="NXY44" s="50"/>
      <c r="NXZ44" s="50"/>
      <c r="NYA44" s="50"/>
      <c r="NYB44" s="50"/>
      <c r="NYC44" s="50"/>
      <c r="NYD44" s="50"/>
      <c r="NYE44" s="50"/>
      <c r="NYF44" s="50"/>
      <c r="NYG44" s="50"/>
      <c r="NYH44" s="50"/>
      <c r="NYI44" s="50"/>
      <c r="NYJ44" s="50"/>
      <c r="NYK44" s="50"/>
      <c r="NYL44" s="50"/>
      <c r="NYM44" s="50"/>
      <c r="NYN44" s="50"/>
      <c r="NYO44" s="50"/>
      <c r="NYP44" s="50"/>
      <c r="NYQ44" s="50"/>
      <c r="NYR44" s="50"/>
      <c r="NYS44" s="50"/>
      <c r="NYT44" s="50"/>
      <c r="NYU44" s="50"/>
      <c r="NYV44" s="50"/>
      <c r="NYW44" s="50"/>
      <c r="NYX44" s="50"/>
      <c r="NYY44" s="50"/>
      <c r="NYZ44" s="50"/>
      <c r="NZA44" s="50"/>
      <c r="NZB44" s="50"/>
      <c r="NZC44" s="50"/>
      <c r="NZD44" s="50"/>
      <c r="NZE44" s="50"/>
      <c r="NZF44" s="50"/>
      <c r="NZG44" s="50"/>
      <c r="NZH44" s="50"/>
      <c r="NZI44" s="50"/>
      <c r="NZJ44" s="50"/>
      <c r="NZK44" s="50"/>
      <c r="NZL44" s="50"/>
      <c r="NZM44" s="50"/>
      <c r="NZN44" s="50"/>
      <c r="NZO44" s="50"/>
      <c r="NZP44" s="50"/>
      <c r="NZQ44" s="50"/>
      <c r="NZR44" s="50"/>
      <c r="NZS44" s="50"/>
      <c r="NZT44" s="50"/>
      <c r="NZU44" s="50"/>
      <c r="NZV44" s="50"/>
      <c r="NZW44" s="50"/>
      <c r="NZX44" s="50"/>
      <c r="NZY44" s="50"/>
      <c r="NZZ44" s="50"/>
      <c r="OAA44" s="50"/>
      <c r="OAB44" s="50"/>
      <c r="OAC44" s="50"/>
      <c r="OAD44" s="50"/>
      <c r="OAE44" s="50"/>
      <c r="OAF44" s="50"/>
      <c r="OAG44" s="50"/>
      <c r="OAH44" s="50"/>
      <c r="OAI44" s="50"/>
      <c r="OAJ44" s="50"/>
      <c r="OAK44" s="50"/>
      <c r="OAL44" s="50"/>
      <c r="OAM44" s="50"/>
      <c r="OAN44" s="50"/>
      <c r="OAO44" s="50"/>
      <c r="OAP44" s="50"/>
      <c r="OAQ44" s="50"/>
      <c r="OAR44" s="50"/>
      <c r="OAS44" s="50"/>
      <c r="OAT44" s="50"/>
      <c r="OAU44" s="50"/>
      <c r="OAV44" s="50"/>
      <c r="OAW44" s="50"/>
      <c r="OAX44" s="50"/>
      <c r="OAY44" s="50"/>
      <c r="OAZ44" s="50"/>
      <c r="OBA44" s="50"/>
      <c r="OBB44" s="50"/>
      <c r="OBC44" s="50"/>
      <c r="OBD44" s="50"/>
      <c r="OBE44" s="50"/>
      <c r="OBF44" s="50"/>
      <c r="OBG44" s="50"/>
      <c r="OBH44" s="50"/>
      <c r="OBI44" s="50"/>
      <c r="OBJ44" s="50"/>
      <c r="OBK44" s="50"/>
      <c r="OBL44" s="50"/>
      <c r="OBM44" s="50"/>
      <c r="OBN44" s="50"/>
      <c r="OBO44" s="50"/>
      <c r="OBP44" s="50"/>
      <c r="OBQ44" s="50"/>
      <c r="OBR44" s="50"/>
      <c r="OBS44" s="50"/>
      <c r="OBT44" s="50"/>
      <c r="OBU44" s="50"/>
      <c r="OBV44" s="50"/>
      <c r="OBW44" s="50"/>
      <c r="OBX44" s="50"/>
      <c r="OBY44" s="50"/>
      <c r="OBZ44" s="50"/>
      <c r="OCA44" s="50"/>
      <c r="OCB44" s="50"/>
      <c r="OCC44" s="50"/>
      <c r="OCD44" s="50"/>
      <c r="OCE44" s="50"/>
      <c r="OCF44" s="50"/>
      <c r="OCG44" s="50"/>
      <c r="OCH44" s="50"/>
      <c r="OCI44" s="50"/>
      <c r="OCJ44" s="50"/>
      <c r="OCK44" s="50"/>
      <c r="OCL44" s="50"/>
      <c r="OCM44" s="50"/>
      <c r="OCN44" s="50"/>
      <c r="OCO44" s="50"/>
      <c r="OCP44" s="50"/>
      <c r="OCQ44" s="50"/>
      <c r="OCR44" s="50"/>
      <c r="OCS44" s="50"/>
      <c r="OCT44" s="50"/>
      <c r="OCU44" s="50"/>
      <c r="OCV44" s="50"/>
      <c r="OCW44" s="50"/>
      <c r="OCX44" s="50"/>
      <c r="OCY44" s="50"/>
      <c r="OCZ44" s="50"/>
      <c r="ODA44" s="50"/>
      <c r="ODB44" s="50"/>
      <c r="ODC44" s="50"/>
      <c r="ODD44" s="50"/>
      <c r="ODE44" s="50"/>
      <c r="ODF44" s="50"/>
      <c r="ODG44" s="50"/>
      <c r="ODH44" s="50"/>
      <c r="ODI44" s="50"/>
      <c r="ODJ44" s="50"/>
      <c r="ODK44" s="50"/>
      <c r="ODL44" s="50"/>
      <c r="ODM44" s="50"/>
      <c r="ODN44" s="50"/>
      <c r="ODO44" s="50"/>
      <c r="ODP44" s="50"/>
      <c r="ODQ44" s="50"/>
      <c r="ODR44" s="50"/>
      <c r="ODS44" s="50"/>
      <c r="ODT44" s="50"/>
      <c r="ODU44" s="50"/>
      <c r="ODV44" s="50"/>
      <c r="ODW44" s="50"/>
      <c r="ODX44" s="50"/>
      <c r="ODY44" s="50"/>
      <c r="ODZ44" s="50"/>
      <c r="OEA44" s="50"/>
      <c r="OEB44" s="50"/>
      <c r="OEC44" s="50"/>
      <c r="OED44" s="50"/>
      <c r="OEE44" s="50"/>
      <c r="OEF44" s="50"/>
      <c r="OEG44" s="50"/>
      <c r="OEH44" s="50"/>
      <c r="OEI44" s="50"/>
      <c r="OEJ44" s="50"/>
      <c r="OEK44" s="50"/>
      <c r="OEL44" s="50"/>
      <c r="OEM44" s="50"/>
      <c r="OEN44" s="50"/>
      <c r="OEO44" s="50"/>
      <c r="OEP44" s="50"/>
      <c r="OEQ44" s="50"/>
      <c r="OER44" s="50"/>
      <c r="OES44" s="50"/>
      <c r="OET44" s="50"/>
      <c r="OEU44" s="50"/>
      <c r="OEV44" s="50"/>
      <c r="OEW44" s="50"/>
      <c r="OEX44" s="50"/>
      <c r="OEY44" s="50"/>
      <c r="OEZ44" s="50"/>
      <c r="OFA44" s="50"/>
      <c r="OFB44" s="50"/>
      <c r="OFC44" s="50"/>
      <c r="OFD44" s="50"/>
      <c r="OFE44" s="50"/>
      <c r="OFF44" s="50"/>
      <c r="OFG44" s="50"/>
      <c r="OFH44" s="50"/>
      <c r="OFI44" s="50"/>
      <c r="OFJ44" s="50"/>
      <c r="OFK44" s="50"/>
      <c r="OFL44" s="50"/>
      <c r="OFM44" s="50"/>
      <c r="OFN44" s="50"/>
      <c r="OFO44" s="50"/>
      <c r="OFP44" s="50"/>
      <c r="OFQ44" s="50"/>
      <c r="OFR44" s="50"/>
      <c r="OFS44" s="50"/>
      <c r="OFT44" s="50"/>
      <c r="OFU44" s="50"/>
      <c r="OFV44" s="50"/>
      <c r="OFW44" s="50"/>
      <c r="OFX44" s="50"/>
      <c r="OFY44" s="50"/>
      <c r="OFZ44" s="50"/>
      <c r="OGA44" s="50"/>
      <c r="OGB44" s="50"/>
      <c r="OGC44" s="50"/>
      <c r="OGD44" s="50"/>
      <c r="OGE44" s="50"/>
      <c r="OGF44" s="50"/>
      <c r="OGG44" s="50"/>
      <c r="OGH44" s="50"/>
      <c r="OGI44" s="50"/>
      <c r="OGJ44" s="50"/>
      <c r="OGK44" s="50"/>
      <c r="OGL44" s="50"/>
      <c r="OGM44" s="50"/>
      <c r="OGN44" s="50"/>
      <c r="OGO44" s="50"/>
      <c r="OGP44" s="50"/>
      <c r="OGQ44" s="50"/>
      <c r="OGR44" s="50"/>
      <c r="OGS44" s="50"/>
      <c r="OGT44" s="50"/>
      <c r="OGU44" s="50"/>
      <c r="OGV44" s="50"/>
      <c r="OGW44" s="50"/>
      <c r="OGX44" s="50"/>
      <c r="OGY44" s="50"/>
      <c r="OGZ44" s="50"/>
      <c r="OHA44" s="50"/>
      <c r="OHB44" s="50"/>
      <c r="OHC44" s="50"/>
      <c r="OHD44" s="50"/>
      <c r="OHE44" s="50"/>
      <c r="OHF44" s="50"/>
      <c r="OHG44" s="50"/>
      <c r="OHH44" s="50"/>
      <c r="OHI44" s="50"/>
      <c r="OHJ44" s="50"/>
      <c r="OHK44" s="50"/>
      <c r="OHL44" s="50"/>
      <c r="OHM44" s="50"/>
      <c r="OHN44" s="50"/>
      <c r="OHO44" s="50"/>
      <c r="OHP44" s="50"/>
      <c r="OHQ44" s="50"/>
      <c r="OHR44" s="50"/>
      <c r="OHS44" s="50"/>
      <c r="OHT44" s="50"/>
      <c r="OHU44" s="50"/>
      <c r="OHV44" s="50"/>
      <c r="OHW44" s="50"/>
      <c r="OHX44" s="50"/>
      <c r="OHY44" s="50"/>
      <c r="OHZ44" s="50"/>
      <c r="OIA44" s="50"/>
      <c r="OIB44" s="50"/>
      <c r="OIC44" s="50"/>
      <c r="OID44" s="50"/>
      <c r="OIE44" s="50"/>
      <c r="OIF44" s="50"/>
      <c r="OIG44" s="50"/>
      <c r="OIH44" s="50"/>
      <c r="OII44" s="50"/>
      <c r="OIJ44" s="50"/>
      <c r="OIK44" s="50"/>
      <c r="OIL44" s="50"/>
      <c r="OIM44" s="50"/>
      <c r="OIN44" s="50"/>
      <c r="OIO44" s="50"/>
      <c r="OIP44" s="50"/>
      <c r="OIQ44" s="50"/>
      <c r="OIR44" s="50"/>
      <c r="OIS44" s="50"/>
      <c r="OIT44" s="50"/>
      <c r="OIU44" s="50"/>
      <c r="OIV44" s="50"/>
      <c r="OIW44" s="50"/>
      <c r="OIX44" s="50"/>
      <c r="OIY44" s="50"/>
      <c r="OIZ44" s="50"/>
      <c r="OJA44" s="50"/>
      <c r="OJB44" s="50"/>
      <c r="OJC44" s="50"/>
      <c r="OJD44" s="50"/>
      <c r="OJE44" s="50"/>
      <c r="OJF44" s="50"/>
      <c r="OJG44" s="50"/>
      <c r="OJH44" s="50"/>
      <c r="OJI44" s="50"/>
      <c r="OJJ44" s="50"/>
      <c r="OJK44" s="50"/>
      <c r="OJL44" s="50"/>
      <c r="OJM44" s="50"/>
      <c r="OJN44" s="50"/>
      <c r="OJO44" s="50"/>
      <c r="OJP44" s="50"/>
      <c r="OJQ44" s="50"/>
      <c r="OJR44" s="50"/>
      <c r="OJS44" s="50"/>
      <c r="OJT44" s="50"/>
      <c r="OJU44" s="50"/>
      <c r="OJV44" s="50"/>
      <c r="OJW44" s="50"/>
      <c r="OJX44" s="50"/>
      <c r="OJY44" s="50"/>
      <c r="OJZ44" s="50"/>
      <c r="OKA44" s="50"/>
      <c r="OKB44" s="50"/>
      <c r="OKC44" s="50"/>
      <c r="OKD44" s="50"/>
      <c r="OKE44" s="50"/>
      <c r="OKF44" s="50"/>
      <c r="OKG44" s="50"/>
      <c r="OKH44" s="50"/>
      <c r="OKI44" s="50"/>
      <c r="OKJ44" s="50"/>
      <c r="OKK44" s="50"/>
      <c r="OKL44" s="50"/>
      <c r="OKM44" s="50"/>
      <c r="OKN44" s="50"/>
      <c r="OKO44" s="50"/>
      <c r="OKP44" s="50"/>
      <c r="OKQ44" s="50"/>
      <c r="OKR44" s="50"/>
      <c r="OKS44" s="50"/>
      <c r="OKT44" s="50"/>
      <c r="OKU44" s="50"/>
      <c r="OKV44" s="50"/>
      <c r="OKW44" s="50"/>
      <c r="OKX44" s="50"/>
      <c r="OKY44" s="50"/>
      <c r="OKZ44" s="50"/>
      <c r="OLA44" s="50"/>
      <c r="OLB44" s="50"/>
      <c r="OLC44" s="50"/>
      <c r="OLD44" s="50"/>
      <c r="OLE44" s="50"/>
      <c r="OLF44" s="50"/>
      <c r="OLG44" s="50"/>
      <c r="OLH44" s="50"/>
      <c r="OLI44" s="50"/>
      <c r="OLJ44" s="50"/>
      <c r="OLK44" s="50"/>
      <c r="OLL44" s="50"/>
      <c r="OLM44" s="50"/>
      <c r="OLN44" s="50"/>
      <c r="OLO44" s="50"/>
      <c r="OLP44" s="50"/>
      <c r="OLQ44" s="50"/>
      <c r="OLR44" s="50"/>
      <c r="OLS44" s="50"/>
      <c r="OLT44" s="50"/>
      <c r="OLU44" s="50"/>
      <c r="OLV44" s="50"/>
      <c r="OLW44" s="50"/>
      <c r="OLX44" s="50"/>
      <c r="OLY44" s="50"/>
      <c r="OLZ44" s="50"/>
      <c r="OMA44" s="50"/>
      <c r="OMB44" s="50"/>
      <c r="OMC44" s="50"/>
      <c r="OMD44" s="50"/>
      <c r="OME44" s="50"/>
      <c r="OMF44" s="50"/>
      <c r="OMG44" s="50"/>
      <c r="OMH44" s="50"/>
      <c r="OMI44" s="50"/>
      <c r="OMJ44" s="50"/>
      <c r="OMK44" s="50"/>
      <c r="OML44" s="50"/>
      <c r="OMM44" s="50"/>
      <c r="OMN44" s="50"/>
      <c r="OMO44" s="50"/>
      <c r="OMP44" s="50"/>
      <c r="OMQ44" s="50"/>
      <c r="OMR44" s="50"/>
      <c r="OMS44" s="50"/>
      <c r="OMT44" s="50"/>
      <c r="OMU44" s="50"/>
      <c r="OMV44" s="50"/>
      <c r="OMW44" s="50"/>
      <c r="OMX44" s="50"/>
      <c r="OMY44" s="50"/>
      <c r="OMZ44" s="50"/>
      <c r="ONA44" s="50"/>
      <c r="ONB44" s="50"/>
      <c r="ONC44" s="50"/>
      <c r="OND44" s="50"/>
      <c r="ONE44" s="50"/>
      <c r="ONF44" s="50"/>
      <c r="ONG44" s="50"/>
      <c r="ONH44" s="50"/>
      <c r="ONI44" s="50"/>
      <c r="ONJ44" s="50"/>
      <c r="ONK44" s="50"/>
      <c r="ONL44" s="50"/>
      <c r="ONM44" s="50"/>
      <c r="ONN44" s="50"/>
      <c r="ONO44" s="50"/>
      <c r="ONP44" s="50"/>
      <c r="ONQ44" s="50"/>
      <c r="ONR44" s="50"/>
      <c r="ONS44" s="50"/>
      <c r="ONT44" s="50"/>
      <c r="ONU44" s="50"/>
      <c r="ONV44" s="50"/>
      <c r="ONW44" s="50"/>
      <c r="ONX44" s="50"/>
      <c r="ONY44" s="50"/>
      <c r="ONZ44" s="50"/>
      <c r="OOA44" s="50"/>
      <c r="OOB44" s="50"/>
      <c r="OOC44" s="50"/>
      <c r="OOD44" s="50"/>
      <c r="OOE44" s="50"/>
      <c r="OOF44" s="50"/>
      <c r="OOG44" s="50"/>
      <c r="OOH44" s="50"/>
      <c r="OOI44" s="50"/>
      <c r="OOJ44" s="50"/>
      <c r="OOK44" s="50"/>
      <c r="OOL44" s="50"/>
      <c r="OOM44" s="50"/>
      <c r="OON44" s="50"/>
      <c r="OOO44" s="50"/>
      <c r="OOP44" s="50"/>
      <c r="OOQ44" s="50"/>
      <c r="OOR44" s="50"/>
      <c r="OOS44" s="50"/>
      <c r="OOT44" s="50"/>
      <c r="OOU44" s="50"/>
      <c r="OOV44" s="50"/>
      <c r="OOW44" s="50"/>
      <c r="OOX44" s="50"/>
      <c r="OOY44" s="50"/>
      <c r="OOZ44" s="50"/>
      <c r="OPA44" s="50"/>
      <c r="OPB44" s="50"/>
      <c r="OPC44" s="50"/>
      <c r="OPD44" s="50"/>
      <c r="OPE44" s="50"/>
      <c r="OPF44" s="50"/>
      <c r="OPG44" s="50"/>
      <c r="OPH44" s="50"/>
      <c r="OPI44" s="50"/>
      <c r="OPJ44" s="50"/>
      <c r="OPK44" s="50"/>
      <c r="OPL44" s="50"/>
      <c r="OPM44" s="50"/>
      <c r="OPN44" s="50"/>
      <c r="OPO44" s="50"/>
      <c r="OPP44" s="50"/>
      <c r="OPQ44" s="50"/>
      <c r="OPR44" s="50"/>
      <c r="OPS44" s="50"/>
      <c r="OPT44" s="50"/>
      <c r="OPU44" s="50"/>
      <c r="OPV44" s="50"/>
      <c r="OPW44" s="50"/>
      <c r="OPX44" s="50"/>
      <c r="OPY44" s="50"/>
      <c r="OPZ44" s="50"/>
      <c r="OQA44" s="50"/>
      <c r="OQB44" s="50"/>
      <c r="OQC44" s="50"/>
      <c r="OQD44" s="50"/>
      <c r="OQE44" s="50"/>
      <c r="OQF44" s="50"/>
      <c r="OQG44" s="50"/>
      <c r="OQH44" s="50"/>
      <c r="OQI44" s="50"/>
      <c r="OQJ44" s="50"/>
      <c r="OQK44" s="50"/>
      <c r="OQL44" s="50"/>
      <c r="OQM44" s="50"/>
      <c r="OQN44" s="50"/>
      <c r="OQO44" s="50"/>
      <c r="OQP44" s="50"/>
      <c r="OQQ44" s="50"/>
      <c r="OQR44" s="50"/>
      <c r="OQS44" s="50"/>
      <c r="OQT44" s="50"/>
      <c r="OQU44" s="50"/>
      <c r="OQV44" s="50"/>
      <c r="OQW44" s="50"/>
      <c r="OQX44" s="50"/>
      <c r="OQY44" s="50"/>
      <c r="OQZ44" s="50"/>
      <c r="ORA44" s="50"/>
      <c r="ORB44" s="50"/>
      <c r="ORC44" s="50"/>
      <c r="ORD44" s="50"/>
      <c r="ORE44" s="50"/>
      <c r="ORF44" s="50"/>
      <c r="ORG44" s="50"/>
      <c r="ORH44" s="50"/>
      <c r="ORI44" s="50"/>
      <c r="ORJ44" s="50"/>
      <c r="ORK44" s="50"/>
      <c r="ORL44" s="50"/>
      <c r="ORM44" s="50"/>
      <c r="ORN44" s="50"/>
      <c r="ORO44" s="50"/>
      <c r="ORP44" s="50"/>
      <c r="ORQ44" s="50"/>
      <c r="ORR44" s="50"/>
      <c r="ORS44" s="50"/>
      <c r="ORT44" s="50"/>
      <c r="ORU44" s="50"/>
      <c r="ORV44" s="50"/>
      <c r="ORW44" s="50"/>
      <c r="ORX44" s="50"/>
      <c r="ORY44" s="50"/>
      <c r="ORZ44" s="50"/>
      <c r="OSA44" s="50"/>
      <c r="OSB44" s="50"/>
      <c r="OSC44" s="50"/>
      <c r="OSD44" s="50"/>
      <c r="OSE44" s="50"/>
      <c r="OSF44" s="50"/>
      <c r="OSG44" s="50"/>
      <c r="OSH44" s="50"/>
      <c r="OSI44" s="50"/>
      <c r="OSJ44" s="50"/>
      <c r="OSK44" s="50"/>
      <c r="OSL44" s="50"/>
      <c r="OSM44" s="50"/>
      <c r="OSN44" s="50"/>
      <c r="OSO44" s="50"/>
      <c r="OSP44" s="50"/>
      <c r="OSQ44" s="50"/>
      <c r="OSR44" s="50"/>
      <c r="OSS44" s="50"/>
      <c r="OST44" s="50"/>
      <c r="OSU44" s="50"/>
      <c r="OSV44" s="50"/>
      <c r="OSW44" s="50"/>
      <c r="OSX44" s="50"/>
      <c r="OSY44" s="50"/>
      <c r="OSZ44" s="50"/>
      <c r="OTA44" s="50"/>
      <c r="OTB44" s="50"/>
      <c r="OTC44" s="50"/>
      <c r="OTD44" s="50"/>
      <c r="OTE44" s="50"/>
      <c r="OTF44" s="50"/>
      <c r="OTG44" s="50"/>
      <c r="OTH44" s="50"/>
      <c r="OTI44" s="50"/>
      <c r="OTJ44" s="50"/>
      <c r="OTK44" s="50"/>
      <c r="OTL44" s="50"/>
      <c r="OTM44" s="50"/>
      <c r="OTN44" s="50"/>
      <c r="OTO44" s="50"/>
      <c r="OTP44" s="50"/>
      <c r="OTQ44" s="50"/>
      <c r="OTR44" s="50"/>
      <c r="OTS44" s="50"/>
      <c r="OTT44" s="50"/>
      <c r="OTU44" s="50"/>
      <c r="OTV44" s="50"/>
      <c r="OTW44" s="50"/>
      <c r="OTX44" s="50"/>
      <c r="OTY44" s="50"/>
      <c r="OTZ44" s="50"/>
      <c r="OUA44" s="50"/>
      <c r="OUB44" s="50"/>
      <c r="OUC44" s="50"/>
      <c r="OUD44" s="50"/>
      <c r="OUE44" s="50"/>
      <c r="OUF44" s="50"/>
      <c r="OUG44" s="50"/>
      <c r="OUH44" s="50"/>
      <c r="OUI44" s="50"/>
      <c r="OUJ44" s="50"/>
      <c r="OUK44" s="50"/>
      <c r="OUL44" s="50"/>
      <c r="OUM44" s="50"/>
      <c r="OUN44" s="50"/>
      <c r="OUO44" s="50"/>
      <c r="OUP44" s="50"/>
      <c r="OUQ44" s="50"/>
      <c r="OUR44" s="50"/>
      <c r="OUS44" s="50"/>
      <c r="OUT44" s="50"/>
      <c r="OUU44" s="50"/>
      <c r="OUV44" s="50"/>
      <c r="OUW44" s="50"/>
      <c r="OUX44" s="50"/>
      <c r="OUY44" s="50"/>
      <c r="OUZ44" s="50"/>
      <c r="OVA44" s="50"/>
      <c r="OVB44" s="50"/>
      <c r="OVC44" s="50"/>
      <c r="OVD44" s="50"/>
      <c r="OVE44" s="50"/>
      <c r="OVF44" s="50"/>
      <c r="OVG44" s="50"/>
      <c r="OVH44" s="50"/>
      <c r="OVI44" s="50"/>
      <c r="OVJ44" s="50"/>
      <c r="OVK44" s="50"/>
      <c r="OVL44" s="50"/>
      <c r="OVM44" s="50"/>
      <c r="OVN44" s="50"/>
      <c r="OVO44" s="50"/>
      <c r="OVP44" s="50"/>
      <c r="OVQ44" s="50"/>
      <c r="OVR44" s="50"/>
      <c r="OVS44" s="50"/>
      <c r="OVT44" s="50"/>
      <c r="OVU44" s="50"/>
      <c r="OVV44" s="50"/>
      <c r="OVW44" s="50"/>
      <c r="OVX44" s="50"/>
      <c r="OVY44" s="50"/>
      <c r="OVZ44" s="50"/>
      <c r="OWA44" s="50"/>
      <c r="OWB44" s="50"/>
      <c r="OWC44" s="50"/>
      <c r="OWD44" s="50"/>
      <c r="OWE44" s="50"/>
      <c r="OWF44" s="50"/>
      <c r="OWG44" s="50"/>
      <c r="OWH44" s="50"/>
      <c r="OWI44" s="50"/>
      <c r="OWJ44" s="50"/>
      <c r="OWK44" s="50"/>
      <c r="OWL44" s="50"/>
      <c r="OWM44" s="50"/>
      <c r="OWN44" s="50"/>
      <c r="OWO44" s="50"/>
      <c r="OWP44" s="50"/>
      <c r="OWQ44" s="50"/>
      <c r="OWR44" s="50"/>
      <c r="OWS44" s="50"/>
      <c r="OWT44" s="50"/>
      <c r="OWU44" s="50"/>
      <c r="OWV44" s="50"/>
      <c r="OWW44" s="50"/>
      <c r="OWX44" s="50"/>
      <c r="OWY44" s="50"/>
      <c r="OWZ44" s="50"/>
      <c r="OXA44" s="50"/>
      <c r="OXB44" s="50"/>
      <c r="OXC44" s="50"/>
      <c r="OXD44" s="50"/>
      <c r="OXE44" s="50"/>
      <c r="OXF44" s="50"/>
      <c r="OXG44" s="50"/>
      <c r="OXH44" s="50"/>
      <c r="OXI44" s="50"/>
      <c r="OXJ44" s="50"/>
      <c r="OXK44" s="50"/>
      <c r="OXL44" s="50"/>
      <c r="OXM44" s="50"/>
      <c r="OXN44" s="50"/>
      <c r="OXO44" s="50"/>
      <c r="OXP44" s="50"/>
      <c r="OXQ44" s="50"/>
      <c r="OXR44" s="50"/>
      <c r="OXS44" s="50"/>
      <c r="OXT44" s="50"/>
      <c r="OXU44" s="50"/>
      <c r="OXV44" s="50"/>
      <c r="OXW44" s="50"/>
      <c r="OXX44" s="50"/>
      <c r="OXY44" s="50"/>
      <c r="OXZ44" s="50"/>
      <c r="OYA44" s="50"/>
      <c r="OYB44" s="50"/>
      <c r="OYC44" s="50"/>
      <c r="OYD44" s="50"/>
      <c r="OYE44" s="50"/>
      <c r="OYF44" s="50"/>
      <c r="OYG44" s="50"/>
      <c r="OYH44" s="50"/>
      <c r="OYI44" s="50"/>
      <c r="OYJ44" s="50"/>
      <c r="OYK44" s="50"/>
      <c r="OYL44" s="50"/>
      <c r="OYM44" s="50"/>
      <c r="OYN44" s="50"/>
      <c r="OYO44" s="50"/>
      <c r="OYP44" s="50"/>
      <c r="OYQ44" s="50"/>
      <c r="OYR44" s="50"/>
      <c r="OYS44" s="50"/>
      <c r="OYT44" s="50"/>
      <c r="OYU44" s="50"/>
      <c r="OYV44" s="50"/>
      <c r="OYW44" s="50"/>
      <c r="OYX44" s="50"/>
      <c r="OYY44" s="50"/>
      <c r="OYZ44" s="50"/>
      <c r="OZA44" s="50"/>
      <c r="OZB44" s="50"/>
      <c r="OZC44" s="50"/>
      <c r="OZD44" s="50"/>
      <c r="OZE44" s="50"/>
      <c r="OZF44" s="50"/>
      <c r="OZG44" s="50"/>
      <c r="OZH44" s="50"/>
      <c r="OZI44" s="50"/>
      <c r="OZJ44" s="50"/>
      <c r="OZK44" s="50"/>
      <c r="OZL44" s="50"/>
      <c r="OZM44" s="50"/>
      <c r="OZN44" s="50"/>
      <c r="OZO44" s="50"/>
      <c r="OZP44" s="50"/>
      <c r="OZQ44" s="50"/>
      <c r="OZR44" s="50"/>
      <c r="OZS44" s="50"/>
      <c r="OZT44" s="50"/>
      <c r="OZU44" s="50"/>
      <c r="OZV44" s="50"/>
      <c r="OZW44" s="50"/>
      <c r="OZX44" s="50"/>
      <c r="OZY44" s="50"/>
      <c r="OZZ44" s="50"/>
      <c r="PAA44" s="50"/>
      <c r="PAB44" s="50"/>
      <c r="PAC44" s="50"/>
      <c r="PAD44" s="50"/>
      <c r="PAE44" s="50"/>
      <c r="PAF44" s="50"/>
      <c r="PAG44" s="50"/>
      <c r="PAH44" s="50"/>
      <c r="PAI44" s="50"/>
      <c r="PAJ44" s="50"/>
      <c r="PAK44" s="50"/>
      <c r="PAL44" s="50"/>
      <c r="PAM44" s="50"/>
      <c r="PAN44" s="50"/>
      <c r="PAO44" s="50"/>
      <c r="PAP44" s="50"/>
      <c r="PAQ44" s="50"/>
      <c r="PAR44" s="50"/>
      <c r="PAS44" s="50"/>
      <c r="PAT44" s="50"/>
      <c r="PAU44" s="50"/>
      <c r="PAV44" s="50"/>
      <c r="PAW44" s="50"/>
      <c r="PAX44" s="50"/>
      <c r="PAY44" s="50"/>
      <c r="PAZ44" s="50"/>
      <c r="PBA44" s="50"/>
      <c r="PBB44" s="50"/>
      <c r="PBC44" s="50"/>
      <c r="PBD44" s="50"/>
      <c r="PBE44" s="50"/>
      <c r="PBF44" s="50"/>
      <c r="PBG44" s="50"/>
      <c r="PBH44" s="50"/>
      <c r="PBI44" s="50"/>
      <c r="PBJ44" s="50"/>
      <c r="PBK44" s="50"/>
      <c r="PBL44" s="50"/>
      <c r="PBM44" s="50"/>
      <c r="PBN44" s="50"/>
      <c r="PBO44" s="50"/>
      <c r="PBP44" s="50"/>
      <c r="PBQ44" s="50"/>
      <c r="PBR44" s="50"/>
      <c r="PBS44" s="50"/>
      <c r="PBT44" s="50"/>
      <c r="PBU44" s="50"/>
      <c r="PBV44" s="50"/>
      <c r="PBW44" s="50"/>
      <c r="PBX44" s="50"/>
      <c r="PBY44" s="50"/>
      <c r="PBZ44" s="50"/>
      <c r="PCA44" s="50"/>
      <c r="PCB44" s="50"/>
      <c r="PCC44" s="50"/>
      <c r="PCD44" s="50"/>
      <c r="PCE44" s="50"/>
      <c r="PCF44" s="50"/>
      <c r="PCG44" s="50"/>
      <c r="PCH44" s="50"/>
      <c r="PCI44" s="50"/>
      <c r="PCJ44" s="50"/>
      <c r="PCK44" s="50"/>
      <c r="PCL44" s="50"/>
      <c r="PCM44" s="50"/>
      <c r="PCN44" s="50"/>
      <c r="PCO44" s="50"/>
      <c r="PCP44" s="50"/>
      <c r="PCQ44" s="50"/>
      <c r="PCR44" s="50"/>
      <c r="PCS44" s="50"/>
      <c r="PCT44" s="50"/>
      <c r="PCU44" s="50"/>
      <c r="PCV44" s="50"/>
      <c r="PCW44" s="50"/>
      <c r="PCX44" s="50"/>
      <c r="PCY44" s="50"/>
      <c r="PCZ44" s="50"/>
      <c r="PDA44" s="50"/>
      <c r="PDB44" s="50"/>
      <c r="PDC44" s="50"/>
      <c r="PDD44" s="50"/>
      <c r="PDE44" s="50"/>
      <c r="PDF44" s="50"/>
      <c r="PDG44" s="50"/>
      <c r="PDH44" s="50"/>
      <c r="PDI44" s="50"/>
      <c r="PDJ44" s="50"/>
      <c r="PDK44" s="50"/>
      <c r="PDL44" s="50"/>
      <c r="PDM44" s="50"/>
      <c r="PDN44" s="50"/>
      <c r="PDO44" s="50"/>
      <c r="PDP44" s="50"/>
      <c r="PDQ44" s="50"/>
      <c r="PDR44" s="50"/>
      <c r="PDS44" s="50"/>
      <c r="PDT44" s="50"/>
      <c r="PDU44" s="50"/>
      <c r="PDV44" s="50"/>
      <c r="PDW44" s="50"/>
      <c r="PDX44" s="50"/>
      <c r="PDY44" s="50"/>
      <c r="PDZ44" s="50"/>
      <c r="PEA44" s="50"/>
      <c r="PEB44" s="50"/>
      <c r="PEC44" s="50"/>
      <c r="PED44" s="50"/>
      <c r="PEE44" s="50"/>
      <c r="PEF44" s="50"/>
      <c r="PEG44" s="50"/>
      <c r="PEH44" s="50"/>
      <c r="PEI44" s="50"/>
      <c r="PEJ44" s="50"/>
      <c r="PEK44" s="50"/>
      <c r="PEL44" s="50"/>
      <c r="PEM44" s="50"/>
      <c r="PEN44" s="50"/>
      <c r="PEO44" s="50"/>
      <c r="PEP44" s="50"/>
      <c r="PEQ44" s="50"/>
      <c r="PER44" s="50"/>
      <c r="PES44" s="50"/>
      <c r="PET44" s="50"/>
      <c r="PEU44" s="50"/>
      <c r="PEV44" s="50"/>
      <c r="PEW44" s="50"/>
      <c r="PEX44" s="50"/>
      <c r="PEY44" s="50"/>
      <c r="PEZ44" s="50"/>
      <c r="PFA44" s="50"/>
      <c r="PFB44" s="50"/>
      <c r="PFC44" s="50"/>
      <c r="PFD44" s="50"/>
      <c r="PFE44" s="50"/>
      <c r="PFF44" s="50"/>
      <c r="PFG44" s="50"/>
      <c r="PFH44" s="50"/>
      <c r="PFI44" s="50"/>
      <c r="PFJ44" s="50"/>
      <c r="PFK44" s="50"/>
      <c r="PFL44" s="50"/>
      <c r="PFM44" s="50"/>
      <c r="PFN44" s="50"/>
      <c r="PFO44" s="50"/>
      <c r="PFP44" s="50"/>
      <c r="PFQ44" s="50"/>
      <c r="PFR44" s="50"/>
      <c r="PFS44" s="50"/>
      <c r="PFT44" s="50"/>
      <c r="PFU44" s="50"/>
      <c r="PFV44" s="50"/>
      <c r="PFW44" s="50"/>
      <c r="PFX44" s="50"/>
      <c r="PFY44" s="50"/>
      <c r="PFZ44" s="50"/>
      <c r="PGA44" s="50"/>
      <c r="PGB44" s="50"/>
      <c r="PGC44" s="50"/>
      <c r="PGD44" s="50"/>
      <c r="PGE44" s="50"/>
      <c r="PGF44" s="50"/>
      <c r="PGG44" s="50"/>
      <c r="PGH44" s="50"/>
      <c r="PGI44" s="50"/>
      <c r="PGJ44" s="50"/>
      <c r="PGK44" s="50"/>
      <c r="PGL44" s="50"/>
      <c r="PGM44" s="50"/>
      <c r="PGN44" s="50"/>
      <c r="PGO44" s="50"/>
      <c r="PGP44" s="50"/>
      <c r="PGQ44" s="50"/>
      <c r="PGR44" s="50"/>
      <c r="PGS44" s="50"/>
      <c r="PGT44" s="50"/>
      <c r="PGU44" s="50"/>
      <c r="PGV44" s="50"/>
      <c r="PGW44" s="50"/>
      <c r="PGX44" s="50"/>
      <c r="PGY44" s="50"/>
      <c r="PGZ44" s="50"/>
      <c r="PHA44" s="50"/>
      <c r="PHB44" s="50"/>
      <c r="PHC44" s="50"/>
      <c r="PHD44" s="50"/>
      <c r="PHE44" s="50"/>
      <c r="PHF44" s="50"/>
      <c r="PHG44" s="50"/>
      <c r="PHH44" s="50"/>
      <c r="PHI44" s="50"/>
      <c r="PHJ44" s="50"/>
      <c r="PHK44" s="50"/>
      <c r="PHL44" s="50"/>
      <c r="PHM44" s="50"/>
      <c r="PHN44" s="50"/>
      <c r="PHO44" s="50"/>
      <c r="PHP44" s="50"/>
      <c r="PHQ44" s="50"/>
      <c r="PHR44" s="50"/>
      <c r="PHS44" s="50"/>
      <c r="PHT44" s="50"/>
      <c r="PHU44" s="50"/>
      <c r="PHV44" s="50"/>
      <c r="PHW44" s="50"/>
      <c r="PHX44" s="50"/>
      <c r="PHY44" s="50"/>
      <c r="PHZ44" s="50"/>
      <c r="PIA44" s="50"/>
      <c r="PIB44" s="50"/>
      <c r="PIC44" s="50"/>
      <c r="PID44" s="50"/>
      <c r="PIE44" s="50"/>
      <c r="PIF44" s="50"/>
      <c r="PIG44" s="50"/>
      <c r="PIH44" s="50"/>
      <c r="PII44" s="50"/>
      <c r="PIJ44" s="50"/>
      <c r="PIK44" s="50"/>
      <c r="PIL44" s="50"/>
      <c r="PIM44" s="50"/>
      <c r="PIN44" s="50"/>
      <c r="PIO44" s="50"/>
      <c r="PIP44" s="50"/>
      <c r="PIQ44" s="50"/>
      <c r="PIR44" s="50"/>
      <c r="PIS44" s="50"/>
      <c r="PIT44" s="50"/>
      <c r="PIU44" s="50"/>
      <c r="PIV44" s="50"/>
      <c r="PIW44" s="50"/>
      <c r="PIX44" s="50"/>
      <c r="PIY44" s="50"/>
      <c r="PIZ44" s="50"/>
      <c r="PJA44" s="50"/>
      <c r="PJB44" s="50"/>
      <c r="PJC44" s="50"/>
      <c r="PJD44" s="50"/>
      <c r="PJE44" s="50"/>
      <c r="PJF44" s="50"/>
      <c r="PJG44" s="50"/>
      <c r="PJH44" s="50"/>
      <c r="PJI44" s="50"/>
      <c r="PJJ44" s="50"/>
      <c r="PJK44" s="50"/>
      <c r="PJL44" s="50"/>
      <c r="PJM44" s="50"/>
      <c r="PJN44" s="50"/>
      <c r="PJO44" s="50"/>
      <c r="PJP44" s="50"/>
      <c r="PJQ44" s="50"/>
      <c r="PJR44" s="50"/>
      <c r="PJS44" s="50"/>
      <c r="PJT44" s="50"/>
      <c r="PJU44" s="50"/>
      <c r="PJV44" s="50"/>
      <c r="PJW44" s="50"/>
      <c r="PJX44" s="50"/>
      <c r="PJY44" s="50"/>
      <c r="PJZ44" s="50"/>
      <c r="PKA44" s="50"/>
      <c r="PKB44" s="50"/>
      <c r="PKC44" s="50"/>
      <c r="PKD44" s="50"/>
      <c r="PKE44" s="50"/>
      <c r="PKF44" s="50"/>
      <c r="PKG44" s="50"/>
      <c r="PKH44" s="50"/>
      <c r="PKI44" s="50"/>
      <c r="PKJ44" s="50"/>
      <c r="PKK44" s="50"/>
      <c r="PKL44" s="50"/>
      <c r="PKM44" s="50"/>
      <c r="PKN44" s="50"/>
      <c r="PKO44" s="50"/>
      <c r="PKP44" s="50"/>
      <c r="PKQ44" s="50"/>
      <c r="PKR44" s="50"/>
      <c r="PKS44" s="50"/>
      <c r="PKT44" s="50"/>
      <c r="PKU44" s="50"/>
      <c r="PKV44" s="50"/>
      <c r="PKW44" s="50"/>
      <c r="PKX44" s="50"/>
      <c r="PKY44" s="50"/>
      <c r="PKZ44" s="50"/>
      <c r="PLA44" s="50"/>
      <c r="PLB44" s="50"/>
      <c r="PLC44" s="50"/>
      <c r="PLD44" s="50"/>
      <c r="PLE44" s="50"/>
      <c r="PLF44" s="50"/>
      <c r="PLG44" s="50"/>
      <c r="PLH44" s="50"/>
      <c r="PLI44" s="50"/>
      <c r="PLJ44" s="50"/>
      <c r="PLK44" s="50"/>
      <c r="PLL44" s="50"/>
      <c r="PLM44" s="50"/>
      <c r="PLN44" s="50"/>
      <c r="PLO44" s="50"/>
      <c r="PLP44" s="50"/>
      <c r="PLQ44" s="50"/>
      <c r="PLR44" s="50"/>
      <c r="PLS44" s="50"/>
      <c r="PLT44" s="50"/>
      <c r="PLU44" s="50"/>
      <c r="PLV44" s="50"/>
      <c r="PLW44" s="50"/>
      <c r="PLX44" s="50"/>
      <c r="PLY44" s="50"/>
      <c r="PLZ44" s="50"/>
      <c r="PMA44" s="50"/>
      <c r="PMB44" s="50"/>
      <c r="PMC44" s="50"/>
      <c r="PMD44" s="50"/>
      <c r="PME44" s="50"/>
      <c r="PMF44" s="50"/>
      <c r="PMG44" s="50"/>
      <c r="PMH44" s="50"/>
      <c r="PMI44" s="50"/>
      <c r="PMJ44" s="50"/>
      <c r="PMK44" s="50"/>
      <c r="PML44" s="50"/>
      <c r="PMM44" s="50"/>
      <c r="PMN44" s="50"/>
      <c r="PMO44" s="50"/>
      <c r="PMP44" s="50"/>
      <c r="PMQ44" s="50"/>
      <c r="PMR44" s="50"/>
      <c r="PMS44" s="50"/>
      <c r="PMT44" s="50"/>
      <c r="PMU44" s="50"/>
      <c r="PMV44" s="50"/>
      <c r="PMW44" s="50"/>
      <c r="PMX44" s="50"/>
      <c r="PMY44" s="50"/>
      <c r="PMZ44" s="50"/>
      <c r="PNA44" s="50"/>
      <c r="PNB44" s="50"/>
      <c r="PNC44" s="50"/>
      <c r="PND44" s="50"/>
      <c r="PNE44" s="50"/>
      <c r="PNF44" s="50"/>
      <c r="PNG44" s="50"/>
      <c r="PNH44" s="50"/>
      <c r="PNI44" s="50"/>
      <c r="PNJ44" s="50"/>
      <c r="PNK44" s="50"/>
      <c r="PNL44" s="50"/>
      <c r="PNM44" s="50"/>
      <c r="PNN44" s="50"/>
      <c r="PNO44" s="50"/>
      <c r="PNP44" s="50"/>
      <c r="PNQ44" s="50"/>
      <c r="PNR44" s="50"/>
      <c r="PNS44" s="50"/>
      <c r="PNT44" s="50"/>
      <c r="PNU44" s="50"/>
      <c r="PNV44" s="50"/>
      <c r="PNW44" s="50"/>
      <c r="PNX44" s="50"/>
      <c r="PNY44" s="50"/>
      <c r="PNZ44" s="50"/>
      <c r="POA44" s="50"/>
      <c r="POB44" s="50"/>
      <c r="POC44" s="50"/>
      <c r="POD44" s="50"/>
      <c r="POE44" s="50"/>
      <c r="POF44" s="50"/>
      <c r="POG44" s="50"/>
      <c r="POH44" s="50"/>
      <c r="POI44" s="50"/>
      <c r="POJ44" s="50"/>
      <c r="POK44" s="50"/>
      <c r="POL44" s="50"/>
      <c r="POM44" s="50"/>
      <c r="PON44" s="50"/>
      <c r="POO44" s="50"/>
      <c r="POP44" s="50"/>
      <c r="POQ44" s="50"/>
      <c r="POR44" s="50"/>
      <c r="POS44" s="50"/>
      <c r="POT44" s="50"/>
      <c r="POU44" s="50"/>
      <c r="POV44" s="50"/>
      <c r="POW44" s="50"/>
      <c r="POX44" s="50"/>
      <c r="POY44" s="50"/>
      <c r="POZ44" s="50"/>
      <c r="PPA44" s="50"/>
      <c r="PPB44" s="50"/>
      <c r="PPC44" s="50"/>
      <c r="PPD44" s="50"/>
      <c r="PPE44" s="50"/>
      <c r="PPF44" s="50"/>
      <c r="PPG44" s="50"/>
      <c r="PPH44" s="50"/>
      <c r="PPI44" s="50"/>
      <c r="PPJ44" s="50"/>
      <c r="PPK44" s="50"/>
      <c r="PPL44" s="50"/>
      <c r="PPM44" s="50"/>
      <c r="PPN44" s="50"/>
      <c r="PPO44" s="50"/>
      <c r="PPP44" s="50"/>
      <c r="PPQ44" s="50"/>
      <c r="PPR44" s="50"/>
      <c r="PPS44" s="50"/>
      <c r="PPT44" s="50"/>
      <c r="PPU44" s="50"/>
      <c r="PPV44" s="50"/>
      <c r="PPW44" s="50"/>
      <c r="PPX44" s="50"/>
      <c r="PPY44" s="50"/>
      <c r="PPZ44" s="50"/>
      <c r="PQA44" s="50"/>
      <c r="PQB44" s="50"/>
      <c r="PQC44" s="50"/>
      <c r="PQD44" s="50"/>
      <c r="PQE44" s="50"/>
      <c r="PQF44" s="50"/>
      <c r="PQG44" s="50"/>
      <c r="PQH44" s="50"/>
      <c r="PQI44" s="50"/>
      <c r="PQJ44" s="50"/>
      <c r="PQK44" s="50"/>
      <c r="PQL44" s="50"/>
      <c r="PQM44" s="50"/>
      <c r="PQN44" s="50"/>
      <c r="PQO44" s="50"/>
      <c r="PQP44" s="50"/>
      <c r="PQQ44" s="50"/>
      <c r="PQR44" s="50"/>
      <c r="PQS44" s="50"/>
      <c r="PQT44" s="50"/>
      <c r="PQU44" s="50"/>
      <c r="PQV44" s="50"/>
      <c r="PQW44" s="50"/>
      <c r="PQX44" s="50"/>
      <c r="PQY44" s="50"/>
      <c r="PQZ44" s="50"/>
      <c r="PRA44" s="50"/>
      <c r="PRB44" s="50"/>
      <c r="PRC44" s="50"/>
      <c r="PRD44" s="50"/>
      <c r="PRE44" s="50"/>
      <c r="PRF44" s="50"/>
      <c r="PRG44" s="50"/>
      <c r="PRH44" s="50"/>
      <c r="PRI44" s="50"/>
      <c r="PRJ44" s="50"/>
      <c r="PRK44" s="50"/>
      <c r="PRL44" s="50"/>
      <c r="PRM44" s="50"/>
      <c r="PRN44" s="50"/>
      <c r="PRO44" s="50"/>
      <c r="PRP44" s="50"/>
      <c r="PRQ44" s="50"/>
      <c r="PRR44" s="50"/>
      <c r="PRS44" s="50"/>
      <c r="PRT44" s="50"/>
      <c r="PRU44" s="50"/>
      <c r="PRV44" s="50"/>
      <c r="PRW44" s="50"/>
      <c r="PRX44" s="50"/>
      <c r="PRY44" s="50"/>
      <c r="PRZ44" s="50"/>
      <c r="PSA44" s="50"/>
      <c r="PSB44" s="50"/>
      <c r="PSC44" s="50"/>
      <c r="PSD44" s="50"/>
      <c r="PSE44" s="50"/>
      <c r="PSF44" s="50"/>
      <c r="PSG44" s="50"/>
      <c r="PSH44" s="50"/>
      <c r="PSI44" s="50"/>
      <c r="PSJ44" s="50"/>
      <c r="PSK44" s="50"/>
      <c r="PSL44" s="50"/>
      <c r="PSM44" s="50"/>
      <c r="PSN44" s="50"/>
      <c r="PSO44" s="50"/>
      <c r="PSP44" s="50"/>
      <c r="PSQ44" s="50"/>
      <c r="PSR44" s="50"/>
      <c r="PSS44" s="50"/>
      <c r="PST44" s="50"/>
      <c r="PSU44" s="50"/>
      <c r="PSV44" s="50"/>
      <c r="PSW44" s="50"/>
      <c r="PSX44" s="50"/>
      <c r="PSY44" s="50"/>
      <c r="PSZ44" s="50"/>
      <c r="PTA44" s="50"/>
      <c r="PTB44" s="50"/>
      <c r="PTC44" s="50"/>
      <c r="PTD44" s="50"/>
      <c r="PTE44" s="50"/>
      <c r="PTF44" s="50"/>
      <c r="PTG44" s="50"/>
      <c r="PTH44" s="50"/>
      <c r="PTI44" s="50"/>
      <c r="PTJ44" s="50"/>
      <c r="PTK44" s="50"/>
      <c r="PTL44" s="50"/>
      <c r="PTM44" s="50"/>
      <c r="PTN44" s="50"/>
      <c r="PTO44" s="50"/>
      <c r="PTP44" s="50"/>
      <c r="PTQ44" s="50"/>
      <c r="PTR44" s="50"/>
      <c r="PTS44" s="50"/>
      <c r="PTT44" s="50"/>
      <c r="PTU44" s="50"/>
      <c r="PTV44" s="50"/>
      <c r="PTW44" s="50"/>
      <c r="PTX44" s="50"/>
      <c r="PTY44" s="50"/>
      <c r="PTZ44" s="50"/>
      <c r="PUA44" s="50"/>
      <c r="PUB44" s="50"/>
      <c r="PUC44" s="50"/>
      <c r="PUD44" s="50"/>
      <c r="PUE44" s="50"/>
      <c r="PUF44" s="50"/>
      <c r="PUG44" s="50"/>
      <c r="PUH44" s="50"/>
      <c r="PUI44" s="50"/>
      <c r="PUJ44" s="50"/>
      <c r="PUK44" s="50"/>
      <c r="PUL44" s="50"/>
      <c r="PUM44" s="50"/>
      <c r="PUN44" s="50"/>
      <c r="PUO44" s="50"/>
      <c r="PUP44" s="50"/>
      <c r="PUQ44" s="50"/>
      <c r="PUR44" s="50"/>
      <c r="PUS44" s="50"/>
      <c r="PUT44" s="50"/>
      <c r="PUU44" s="50"/>
      <c r="PUV44" s="50"/>
      <c r="PUW44" s="50"/>
      <c r="PUX44" s="50"/>
      <c r="PUY44" s="50"/>
      <c r="PUZ44" s="50"/>
      <c r="PVA44" s="50"/>
      <c r="PVB44" s="50"/>
      <c r="PVC44" s="50"/>
      <c r="PVD44" s="50"/>
      <c r="PVE44" s="50"/>
      <c r="PVF44" s="50"/>
      <c r="PVG44" s="50"/>
      <c r="PVH44" s="50"/>
      <c r="PVI44" s="50"/>
      <c r="PVJ44" s="50"/>
      <c r="PVK44" s="50"/>
      <c r="PVL44" s="50"/>
      <c r="PVM44" s="50"/>
      <c r="PVN44" s="50"/>
      <c r="PVO44" s="50"/>
      <c r="PVP44" s="50"/>
      <c r="PVQ44" s="50"/>
      <c r="PVR44" s="50"/>
      <c r="PVS44" s="50"/>
      <c r="PVT44" s="50"/>
      <c r="PVU44" s="50"/>
      <c r="PVV44" s="50"/>
      <c r="PVW44" s="50"/>
      <c r="PVX44" s="50"/>
      <c r="PVY44" s="50"/>
      <c r="PVZ44" s="50"/>
      <c r="PWA44" s="50"/>
      <c r="PWB44" s="50"/>
      <c r="PWC44" s="50"/>
      <c r="PWD44" s="50"/>
      <c r="PWE44" s="50"/>
      <c r="PWF44" s="50"/>
      <c r="PWG44" s="50"/>
      <c r="PWH44" s="50"/>
      <c r="PWI44" s="50"/>
      <c r="PWJ44" s="50"/>
      <c r="PWK44" s="50"/>
      <c r="PWL44" s="50"/>
      <c r="PWM44" s="50"/>
      <c r="PWN44" s="50"/>
      <c r="PWO44" s="50"/>
      <c r="PWP44" s="50"/>
      <c r="PWQ44" s="50"/>
      <c r="PWR44" s="50"/>
      <c r="PWS44" s="50"/>
      <c r="PWT44" s="50"/>
      <c r="PWU44" s="50"/>
      <c r="PWV44" s="50"/>
      <c r="PWW44" s="50"/>
      <c r="PWX44" s="50"/>
      <c r="PWY44" s="50"/>
      <c r="PWZ44" s="50"/>
      <c r="PXA44" s="50"/>
      <c r="PXB44" s="50"/>
      <c r="PXC44" s="50"/>
      <c r="PXD44" s="50"/>
      <c r="PXE44" s="50"/>
      <c r="PXF44" s="50"/>
      <c r="PXG44" s="50"/>
      <c r="PXH44" s="50"/>
      <c r="PXI44" s="50"/>
      <c r="PXJ44" s="50"/>
      <c r="PXK44" s="50"/>
      <c r="PXL44" s="50"/>
      <c r="PXM44" s="50"/>
      <c r="PXN44" s="50"/>
      <c r="PXO44" s="50"/>
      <c r="PXP44" s="50"/>
      <c r="PXQ44" s="50"/>
      <c r="PXR44" s="50"/>
      <c r="PXS44" s="50"/>
      <c r="PXT44" s="50"/>
      <c r="PXU44" s="50"/>
      <c r="PXV44" s="50"/>
      <c r="PXW44" s="50"/>
      <c r="PXX44" s="50"/>
      <c r="PXY44" s="50"/>
      <c r="PXZ44" s="50"/>
      <c r="PYA44" s="50"/>
      <c r="PYB44" s="50"/>
      <c r="PYC44" s="50"/>
      <c r="PYD44" s="50"/>
      <c r="PYE44" s="50"/>
      <c r="PYF44" s="50"/>
      <c r="PYG44" s="50"/>
      <c r="PYH44" s="50"/>
      <c r="PYI44" s="50"/>
      <c r="PYJ44" s="50"/>
      <c r="PYK44" s="50"/>
      <c r="PYL44" s="50"/>
      <c r="PYM44" s="50"/>
      <c r="PYN44" s="50"/>
      <c r="PYO44" s="50"/>
      <c r="PYP44" s="50"/>
      <c r="PYQ44" s="50"/>
      <c r="PYR44" s="50"/>
      <c r="PYS44" s="50"/>
      <c r="PYT44" s="50"/>
      <c r="PYU44" s="50"/>
      <c r="PYV44" s="50"/>
      <c r="PYW44" s="50"/>
      <c r="PYX44" s="50"/>
      <c r="PYY44" s="50"/>
      <c r="PYZ44" s="50"/>
      <c r="PZA44" s="50"/>
      <c r="PZB44" s="50"/>
      <c r="PZC44" s="50"/>
      <c r="PZD44" s="50"/>
      <c r="PZE44" s="50"/>
      <c r="PZF44" s="50"/>
      <c r="PZG44" s="50"/>
      <c r="PZH44" s="50"/>
      <c r="PZI44" s="50"/>
      <c r="PZJ44" s="50"/>
      <c r="PZK44" s="50"/>
      <c r="PZL44" s="50"/>
      <c r="PZM44" s="50"/>
      <c r="PZN44" s="50"/>
      <c r="PZO44" s="50"/>
      <c r="PZP44" s="50"/>
      <c r="PZQ44" s="50"/>
      <c r="PZR44" s="50"/>
      <c r="PZS44" s="50"/>
      <c r="PZT44" s="50"/>
      <c r="PZU44" s="50"/>
      <c r="PZV44" s="50"/>
      <c r="PZW44" s="50"/>
      <c r="PZX44" s="50"/>
      <c r="PZY44" s="50"/>
      <c r="PZZ44" s="50"/>
      <c r="QAA44" s="50"/>
      <c r="QAB44" s="50"/>
      <c r="QAC44" s="50"/>
      <c r="QAD44" s="50"/>
      <c r="QAE44" s="50"/>
      <c r="QAF44" s="50"/>
      <c r="QAG44" s="50"/>
      <c r="QAH44" s="50"/>
      <c r="QAI44" s="50"/>
      <c r="QAJ44" s="50"/>
      <c r="QAK44" s="50"/>
      <c r="QAL44" s="50"/>
      <c r="QAM44" s="50"/>
      <c r="QAN44" s="50"/>
      <c r="QAO44" s="50"/>
      <c r="QAP44" s="50"/>
      <c r="QAQ44" s="50"/>
      <c r="QAR44" s="50"/>
      <c r="QAS44" s="50"/>
      <c r="QAT44" s="50"/>
      <c r="QAU44" s="50"/>
      <c r="QAV44" s="50"/>
      <c r="QAW44" s="50"/>
      <c r="QAX44" s="50"/>
      <c r="QAY44" s="50"/>
      <c r="QAZ44" s="50"/>
      <c r="QBA44" s="50"/>
      <c r="QBB44" s="50"/>
      <c r="QBC44" s="50"/>
      <c r="QBD44" s="50"/>
      <c r="QBE44" s="50"/>
      <c r="QBF44" s="50"/>
      <c r="QBG44" s="50"/>
      <c r="QBH44" s="50"/>
      <c r="QBI44" s="50"/>
      <c r="QBJ44" s="50"/>
      <c r="QBK44" s="50"/>
      <c r="QBL44" s="50"/>
      <c r="QBM44" s="50"/>
      <c r="QBN44" s="50"/>
      <c r="QBO44" s="50"/>
      <c r="QBP44" s="50"/>
      <c r="QBQ44" s="50"/>
      <c r="QBR44" s="50"/>
      <c r="QBS44" s="50"/>
      <c r="QBT44" s="50"/>
      <c r="QBU44" s="50"/>
      <c r="QBV44" s="50"/>
      <c r="QBW44" s="50"/>
      <c r="QBX44" s="50"/>
      <c r="QBY44" s="50"/>
      <c r="QBZ44" s="50"/>
      <c r="QCA44" s="50"/>
      <c r="QCB44" s="50"/>
      <c r="QCC44" s="50"/>
      <c r="QCD44" s="50"/>
      <c r="QCE44" s="50"/>
      <c r="QCF44" s="50"/>
      <c r="QCG44" s="50"/>
      <c r="QCH44" s="50"/>
      <c r="QCI44" s="50"/>
      <c r="QCJ44" s="50"/>
      <c r="QCK44" s="50"/>
      <c r="QCL44" s="50"/>
      <c r="QCM44" s="50"/>
      <c r="QCN44" s="50"/>
      <c r="QCO44" s="50"/>
      <c r="QCP44" s="50"/>
      <c r="QCQ44" s="50"/>
      <c r="QCR44" s="50"/>
      <c r="QCS44" s="50"/>
      <c r="QCT44" s="50"/>
      <c r="QCU44" s="50"/>
      <c r="QCV44" s="50"/>
      <c r="QCW44" s="50"/>
      <c r="QCX44" s="50"/>
      <c r="QCY44" s="50"/>
      <c r="QCZ44" s="50"/>
      <c r="QDA44" s="50"/>
      <c r="QDB44" s="50"/>
      <c r="QDC44" s="50"/>
      <c r="QDD44" s="50"/>
      <c r="QDE44" s="50"/>
      <c r="QDF44" s="50"/>
      <c r="QDG44" s="50"/>
      <c r="QDH44" s="50"/>
      <c r="QDI44" s="50"/>
      <c r="QDJ44" s="50"/>
      <c r="QDK44" s="50"/>
      <c r="QDL44" s="50"/>
      <c r="QDM44" s="50"/>
      <c r="QDN44" s="50"/>
      <c r="QDO44" s="50"/>
      <c r="QDP44" s="50"/>
      <c r="QDQ44" s="50"/>
      <c r="QDR44" s="50"/>
      <c r="QDS44" s="50"/>
      <c r="QDT44" s="50"/>
      <c r="QDU44" s="50"/>
      <c r="QDV44" s="50"/>
      <c r="QDW44" s="50"/>
      <c r="QDX44" s="50"/>
      <c r="QDY44" s="50"/>
      <c r="QDZ44" s="50"/>
      <c r="QEA44" s="50"/>
      <c r="QEB44" s="50"/>
      <c r="QEC44" s="50"/>
      <c r="QED44" s="50"/>
      <c r="QEE44" s="50"/>
      <c r="QEF44" s="50"/>
      <c r="QEG44" s="50"/>
      <c r="QEH44" s="50"/>
      <c r="QEI44" s="50"/>
      <c r="QEJ44" s="50"/>
      <c r="QEK44" s="50"/>
      <c r="QEL44" s="50"/>
      <c r="QEM44" s="50"/>
      <c r="QEN44" s="50"/>
      <c r="QEO44" s="50"/>
      <c r="QEP44" s="50"/>
      <c r="QEQ44" s="50"/>
      <c r="QER44" s="50"/>
      <c r="QES44" s="50"/>
      <c r="QET44" s="50"/>
      <c r="QEU44" s="50"/>
      <c r="QEV44" s="50"/>
      <c r="QEW44" s="50"/>
      <c r="QEX44" s="50"/>
      <c r="QEY44" s="50"/>
      <c r="QEZ44" s="50"/>
      <c r="QFA44" s="50"/>
      <c r="QFB44" s="50"/>
      <c r="QFC44" s="50"/>
      <c r="QFD44" s="50"/>
      <c r="QFE44" s="50"/>
      <c r="QFF44" s="50"/>
      <c r="QFG44" s="50"/>
      <c r="QFH44" s="50"/>
      <c r="QFI44" s="50"/>
      <c r="QFJ44" s="50"/>
      <c r="QFK44" s="50"/>
      <c r="QFL44" s="50"/>
      <c r="QFM44" s="50"/>
      <c r="QFN44" s="50"/>
      <c r="QFO44" s="50"/>
      <c r="QFP44" s="50"/>
      <c r="QFQ44" s="50"/>
      <c r="QFR44" s="50"/>
      <c r="QFS44" s="50"/>
      <c r="QFT44" s="50"/>
      <c r="QFU44" s="50"/>
      <c r="QFV44" s="50"/>
      <c r="QFW44" s="50"/>
      <c r="QFX44" s="50"/>
      <c r="QFY44" s="50"/>
      <c r="QFZ44" s="50"/>
      <c r="QGA44" s="50"/>
      <c r="QGB44" s="50"/>
      <c r="QGC44" s="50"/>
      <c r="QGD44" s="50"/>
      <c r="QGE44" s="50"/>
      <c r="QGF44" s="50"/>
      <c r="QGG44" s="50"/>
      <c r="QGH44" s="50"/>
      <c r="QGI44" s="50"/>
      <c r="QGJ44" s="50"/>
      <c r="QGK44" s="50"/>
      <c r="QGL44" s="50"/>
      <c r="QGM44" s="50"/>
      <c r="QGN44" s="50"/>
      <c r="QGO44" s="50"/>
      <c r="QGP44" s="50"/>
      <c r="QGQ44" s="50"/>
      <c r="QGR44" s="50"/>
      <c r="QGS44" s="50"/>
      <c r="QGT44" s="50"/>
      <c r="QGU44" s="50"/>
      <c r="QGV44" s="50"/>
      <c r="QGW44" s="50"/>
      <c r="QGX44" s="50"/>
      <c r="QGY44" s="50"/>
      <c r="QGZ44" s="50"/>
      <c r="QHA44" s="50"/>
      <c r="QHB44" s="50"/>
      <c r="QHC44" s="50"/>
      <c r="QHD44" s="50"/>
      <c r="QHE44" s="50"/>
      <c r="QHF44" s="50"/>
      <c r="QHG44" s="50"/>
      <c r="QHH44" s="50"/>
      <c r="QHI44" s="50"/>
      <c r="QHJ44" s="50"/>
      <c r="QHK44" s="50"/>
      <c r="QHL44" s="50"/>
      <c r="QHM44" s="50"/>
      <c r="QHN44" s="50"/>
      <c r="QHO44" s="50"/>
      <c r="QHP44" s="50"/>
      <c r="QHQ44" s="50"/>
      <c r="QHR44" s="50"/>
      <c r="QHS44" s="50"/>
      <c r="QHT44" s="50"/>
      <c r="QHU44" s="50"/>
      <c r="QHV44" s="50"/>
      <c r="QHW44" s="50"/>
      <c r="QHX44" s="50"/>
      <c r="QHY44" s="50"/>
      <c r="QHZ44" s="50"/>
      <c r="QIA44" s="50"/>
      <c r="QIB44" s="50"/>
      <c r="QIC44" s="50"/>
      <c r="QID44" s="50"/>
      <c r="QIE44" s="50"/>
      <c r="QIF44" s="50"/>
      <c r="QIG44" s="50"/>
      <c r="QIH44" s="50"/>
      <c r="QII44" s="50"/>
      <c r="QIJ44" s="50"/>
      <c r="QIK44" s="50"/>
      <c r="QIL44" s="50"/>
      <c r="QIM44" s="50"/>
      <c r="QIN44" s="50"/>
      <c r="QIO44" s="50"/>
      <c r="QIP44" s="50"/>
      <c r="QIQ44" s="50"/>
      <c r="QIR44" s="50"/>
      <c r="QIS44" s="50"/>
      <c r="QIT44" s="50"/>
      <c r="QIU44" s="50"/>
      <c r="QIV44" s="50"/>
      <c r="QIW44" s="50"/>
      <c r="QIX44" s="50"/>
      <c r="QIY44" s="50"/>
      <c r="QIZ44" s="50"/>
      <c r="QJA44" s="50"/>
      <c r="QJB44" s="50"/>
      <c r="QJC44" s="50"/>
      <c r="QJD44" s="50"/>
      <c r="QJE44" s="50"/>
      <c r="QJF44" s="50"/>
      <c r="QJG44" s="50"/>
      <c r="QJH44" s="50"/>
      <c r="QJI44" s="50"/>
      <c r="QJJ44" s="50"/>
      <c r="QJK44" s="50"/>
      <c r="QJL44" s="50"/>
      <c r="QJM44" s="50"/>
      <c r="QJN44" s="50"/>
      <c r="QJO44" s="50"/>
      <c r="QJP44" s="50"/>
      <c r="QJQ44" s="50"/>
      <c r="QJR44" s="50"/>
      <c r="QJS44" s="50"/>
      <c r="QJT44" s="50"/>
      <c r="QJU44" s="50"/>
      <c r="QJV44" s="50"/>
      <c r="QJW44" s="50"/>
      <c r="QJX44" s="50"/>
      <c r="QJY44" s="50"/>
      <c r="QJZ44" s="50"/>
      <c r="QKA44" s="50"/>
      <c r="QKB44" s="50"/>
      <c r="QKC44" s="50"/>
      <c r="QKD44" s="50"/>
      <c r="QKE44" s="50"/>
      <c r="QKF44" s="50"/>
      <c r="QKG44" s="50"/>
      <c r="QKH44" s="50"/>
      <c r="QKI44" s="50"/>
      <c r="QKJ44" s="50"/>
      <c r="QKK44" s="50"/>
      <c r="QKL44" s="50"/>
      <c r="QKM44" s="50"/>
      <c r="QKN44" s="50"/>
      <c r="QKO44" s="50"/>
      <c r="QKP44" s="50"/>
      <c r="QKQ44" s="50"/>
      <c r="QKR44" s="50"/>
      <c r="QKS44" s="50"/>
      <c r="QKT44" s="50"/>
      <c r="QKU44" s="50"/>
      <c r="QKV44" s="50"/>
      <c r="QKW44" s="50"/>
      <c r="QKX44" s="50"/>
      <c r="QKY44" s="50"/>
      <c r="QKZ44" s="50"/>
      <c r="QLA44" s="50"/>
      <c r="QLB44" s="50"/>
      <c r="QLC44" s="50"/>
      <c r="QLD44" s="50"/>
      <c r="QLE44" s="50"/>
      <c r="QLF44" s="50"/>
      <c r="QLG44" s="50"/>
      <c r="QLH44" s="50"/>
      <c r="QLI44" s="50"/>
      <c r="QLJ44" s="50"/>
      <c r="QLK44" s="50"/>
      <c r="QLL44" s="50"/>
      <c r="QLM44" s="50"/>
      <c r="QLN44" s="50"/>
      <c r="QLO44" s="50"/>
      <c r="QLP44" s="50"/>
      <c r="QLQ44" s="50"/>
      <c r="QLR44" s="50"/>
      <c r="QLS44" s="50"/>
      <c r="QLT44" s="50"/>
      <c r="QLU44" s="50"/>
      <c r="QLV44" s="50"/>
      <c r="QLW44" s="50"/>
      <c r="QLX44" s="50"/>
      <c r="QLY44" s="50"/>
      <c r="QLZ44" s="50"/>
      <c r="QMA44" s="50"/>
      <c r="QMB44" s="50"/>
      <c r="QMC44" s="50"/>
      <c r="QMD44" s="50"/>
      <c r="QME44" s="50"/>
      <c r="QMF44" s="50"/>
      <c r="QMG44" s="50"/>
      <c r="QMH44" s="50"/>
      <c r="QMI44" s="50"/>
      <c r="QMJ44" s="50"/>
      <c r="QMK44" s="50"/>
      <c r="QML44" s="50"/>
      <c r="QMM44" s="50"/>
      <c r="QMN44" s="50"/>
      <c r="QMO44" s="50"/>
      <c r="QMP44" s="50"/>
      <c r="QMQ44" s="50"/>
      <c r="QMR44" s="50"/>
      <c r="QMS44" s="50"/>
      <c r="QMT44" s="50"/>
      <c r="QMU44" s="50"/>
      <c r="QMV44" s="50"/>
      <c r="QMW44" s="50"/>
      <c r="QMX44" s="50"/>
      <c r="QMY44" s="50"/>
      <c r="QMZ44" s="50"/>
      <c r="QNA44" s="50"/>
      <c r="QNB44" s="50"/>
      <c r="QNC44" s="50"/>
      <c r="QND44" s="50"/>
      <c r="QNE44" s="50"/>
      <c r="QNF44" s="50"/>
      <c r="QNG44" s="50"/>
      <c r="QNH44" s="50"/>
      <c r="QNI44" s="50"/>
      <c r="QNJ44" s="50"/>
      <c r="QNK44" s="50"/>
      <c r="QNL44" s="50"/>
      <c r="QNM44" s="50"/>
      <c r="QNN44" s="50"/>
      <c r="QNO44" s="50"/>
      <c r="QNP44" s="50"/>
      <c r="QNQ44" s="50"/>
      <c r="QNR44" s="50"/>
      <c r="QNS44" s="50"/>
      <c r="QNT44" s="50"/>
      <c r="QNU44" s="50"/>
      <c r="QNV44" s="50"/>
      <c r="QNW44" s="50"/>
      <c r="QNX44" s="50"/>
      <c r="QNY44" s="50"/>
      <c r="QNZ44" s="50"/>
      <c r="QOA44" s="50"/>
      <c r="QOB44" s="50"/>
      <c r="QOC44" s="50"/>
      <c r="QOD44" s="50"/>
      <c r="QOE44" s="50"/>
      <c r="QOF44" s="50"/>
      <c r="QOG44" s="50"/>
      <c r="QOH44" s="50"/>
      <c r="QOI44" s="50"/>
      <c r="QOJ44" s="50"/>
      <c r="QOK44" s="50"/>
      <c r="QOL44" s="50"/>
      <c r="QOM44" s="50"/>
      <c r="QON44" s="50"/>
      <c r="QOO44" s="50"/>
      <c r="QOP44" s="50"/>
      <c r="QOQ44" s="50"/>
      <c r="QOR44" s="50"/>
      <c r="QOS44" s="50"/>
      <c r="QOT44" s="50"/>
      <c r="QOU44" s="50"/>
      <c r="QOV44" s="50"/>
      <c r="QOW44" s="50"/>
      <c r="QOX44" s="50"/>
      <c r="QOY44" s="50"/>
      <c r="QOZ44" s="50"/>
      <c r="QPA44" s="50"/>
      <c r="QPB44" s="50"/>
      <c r="QPC44" s="50"/>
      <c r="QPD44" s="50"/>
      <c r="QPE44" s="50"/>
      <c r="QPF44" s="50"/>
      <c r="QPG44" s="50"/>
      <c r="QPH44" s="50"/>
      <c r="QPI44" s="50"/>
      <c r="QPJ44" s="50"/>
      <c r="QPK44" s="50"/>
      <c r="QPL44" s="50"/>
      <c r="QPM44" s="50"/>
      <c r="QPN44" s="50"/>
      <c r="QPO44" s="50"/>
      <c r="QPP44" s="50"/>
      <c r="QPQ44" s="50"/>
      <c r="QPR44" s="50"/>
      <c r="QPS44" s="50"/>
      <c r="QPT44" s="50"/>
      <c r="QPU44" s="50"/>
      <c r="QPV44" s="50"/>
      <c r="QPW44" s="50"/>
      <c r="QPX44" s="50"/>
      <c r="QPY44" s="50"/>
      <c r="QPZ44" s="50"/>
      <c r="QQA44" s="50"/>
      <c r="QQB44" s="50"/>
      <c r="QQC44" s="50"/>
      <c r="QQD44" s="50"/>
      <c r="QQE44" s="50"/>
      <c r="QQF44" s="50"/>
      <c r="QQG44" s="50"/>
      <c r="QQH44" s="50"/>
      <c r="QQI44" s="50"/>
      <c r="QQJ44" s="50"/>
      <c r="QQK44" s="50"/>
      <c r="QQL44" s="50"/>
      <c r="QQM44" s="50"/>
      <c r="QQN44" s="50"/>
      <c r="QQO44" s="50"/>
      <c r="QQP44" s="50"/>
      <c r="QQQ44" s="50"/>
      <c r="QQR44" s="50"/>
      <c r="QQS44" s="50"/>
      <c r="QQT44" s="50"/>
      <c r="QQU44" s="50"/>
      <c r="QQV44" s="50"/>
      <c r="QQW44" s="50"/>
      <c r="QQX44" s="50"/>
      <c r="QQY44" s="50"/>
      <c r="QQZ44" s="50"/>
      <c r="QRA44" s="50"/>
      <c r="QRB44" s="50"/>
      <c r="QRC44" s="50"/>
      <c r="QRD44" s="50"/>
      <c r="QRE44" s="50"/>
      <c r="QRF44" s="50"/>
      <c r="QRG44" s="50"/>
      <c r="QRH44" s="50"/>
      <c r="QRI44" s="50"/>
      <c r="QRJ44" s="50"/>
      <c r="QRK44" s="50"/>
      <c r="QRL44" s="50"/>
      <c r="QRM44" s="50"/>
      <c r="QRN44" s="50"/>
      <c r="QRO44" s="50"/>
      <c r="QRP44" s="50"/>
      <c r="QRQ44" s="50"/>
      <c r="QRR44" s="50"/>
      <c r="QRS44" s="50"/>
      <c r="QRT44" s="50"/>
      <c r="QRU44" s="50"/>
      <c r="QRV44" s="50"/>
      <c r="QRW44" s="50"/>
      <c r="QRX44" s="50"/>
      <c r="QRY44" s="50"/>
      <c r="QRZ44" s="50"/>
      <c r="QSA44" s="50"/>
      <c r="QSB44" s="50"/>
      <c r="QSC44" s="50"/>
      <c r="QSD44" s="50"/>
      <c r="QSE44" s="50"/>
      <c r="QSF44" s="50"/>
      <c r="QSG44" s="50"/>
      <c r="QSH44" s="50"/>
      <c r="QSI44" s="50"/>
      <c r="QSJ44" s="50"/>
      <c r="QSK44" s="50"/>
      <c r="QSL44" s="50"/>
      <c r="QSM44" s="50"/>
      <c r="QSN44" s="50"/>
      <c r="QSO44" s="50"/>
      <c r="QSP44" s="50"/>
      <c r="QSQ44" s="50"/>
      <c r="QSR44" s="50"/>
      <c r="QSS44" s="50"/>
      <c r="QST44" s="50"/>
      <c r="QSU44" s="50"/>
      <c r="QSV44" s="50"/>
      <c r="QSW44" s="50"/>
      <c r="QSX44" s="50"/>
      <c r="QSY44" s="50"/>
      <c r="QSZ44" s="50"/>
      <c r="QTA44" s="50"/>
      <c r="QTB44" s="50"/>
      <c r="QTC44" s="50"/>
      <c r="QTD44" s="50"/>
      <c r="QTE44" s="50"/>
      <c r="QTF44" s="50"/>
      <c r="QTG44" s="50"/>
      <c r="QTH44" s="50"/>
      <c r="QTI44" s="50"/>
      <c r="QTJ44" s="50"/>
      <c r="QTK44" s="50"/>
      <c r="QTL44" s="50"/>
      <c r="QTM44" s="50"/>
      <c r="QTN44" s="50"/>
      <c r="QTO44" s="50"/>
      <c r="QTP44" s="50"/>
      <c r="QTQ44" s="50"/>
      <c r="QTR44" s="50"/>
      <c r="QTS44" s="50"/>
      <c r="QTT44" s="50"/>
      <c r="QTU44" s="50"/>
      <c r="QTV44" s="50"/>
      <c r="QTW44" s="50"/>
      <c r="QTX44" s="50"/>
      <c r="QTY44" s="50"/>
      <c r="QTZ44" s="50"/>
      <c r="QUA44" s="50"/>
      <c r="QUB44" s="50"/>
      <c r="QUC44" s="50"/>
      <c r="QUD44" s="50"/>
      <c r="QUE44" s="50"/>
      <c r="QUF44" s="50"/>
      <c r="QUG44" s="50"/>
      <c r="QUH44" s="50"/>
      <c r="QUI44" s="50"/>
      <c r="QUJ44" s="50"/>
      <c r="QUK44" s="50"/>
      <c r="QUL44" s="50"/>
      <c r="QUM44" s="50"/>
      <c r="QUN44" s="50"/>
      <c r="QUO44" s="50"/>
      <c r="QUP44" s="50"/>
      <c r="QUQ44" s="50"/>
      <c r="QUR44" s="50"/>
      <c r="QUS44" s="50"/>
      <c r="QUT44" s="50"/>
      <c r="QUU44" s="50"/>
      <c r="QUV44" s="50"/>
      <c r="QUW44" s="50"/>
      <c r="QUX44" s="50"/>
      <c r="QUY44" s="50"/>
      <c r="QUZ44" s="50"/>
      <c r="QVA44" s="50"/>
      <c r="QVB44" s="50"/>
      <c r="QVC44" s="50"/>
      <c r="QVD44" s="50"/>
      <c r="QVE44" s="50"/>
      <c r="QVF44" s="50"/>
      <c r="QVG44" s="50"/>
      <c r="QVH44" s="50"/>
      <c r="QVI44" s="50"/>
      <c r="QVJ44" s="50"/>
      <c r="QVK44" s="50"/>
      <c r="QVL44" s="50"/>
      <c r="QVM44" s="50"/>
      <c r="QVN44" s="50"/>
      <c r="QVO44" s="50"/>
      <c r="QVP44" s="50"/>
      <c r="QVQ44" s="50"/>
      <c r="QVR44" s="50"/>
      <c r="QVS44" s="50"/>
      <c r="QVT44" s="50"/>
      <c r="QVU44" s="50"/>
      <c r="QVV44" s="50"/>
      <c r="QVW44" s="50"/>
      <c r="QVX44" s="50"/>
      <c r="QVY44" s="50"/>
      <c r="QVZ44" s="50"/>
      <c r="QWA44" s="50"/>
      <c r="QWB44" s="50"/>
      <c r="QWC44" s="50"/>
      <c r="QWD44" s="50"/>
      <c r="QWE44" s="50"/>
      <c r="QWF44" s="50"/>
      <c r="QWG44" s="50"/>
      <c r="QWH44" s="50"/>
      <c r="QWI44" s="50"/>
      <c r="QWJ44" s="50"/>
      <c r="QWK44" s="50"/>
      <c r="QWL44" s="50"/>
      <c r="QWM44" s="50"/>
      <c r="QWN44" s="50"/>
      <c r="QWO44" s="50"/>
      <c r="QWP44" s="50"/>
      <c r="QWQ44" s="50"/>
      <c r="QWR44" s="50"/>
      <c r="QWS44" s="50"/>
      <c r="QWT44" s="50"/>
      <c r="QWU44" s="50"/>
      <c r="QWV44" s="50"/>
      <c r="QWW44" s="50"/>
      <c r="QWX44" s="50"/>
      <c r="QWY44" s="50"/>
      <c r="QWZ44" s="50"/>
      <c r="QXA44" s="50"/>
      <c r="QXB44" s="50"/>
      <c r="QXC44" s="50"/>
      <c r="QXD44" s="50"/>
      <c r="QXE44" s="50"/>
      <c r="QXF44" s="50"/>
      <c r="QXG44" s="50"/>
      <c r="QXH44" s="50"/>
      <c r="QXI44" s="50"/>
      <c r="QXJ44" s="50"/>
      <c r="QXK44" s="50"/>
      <c r="QXL44" s="50"/>
      <c r="QXM44" s="50"/>
      <c r="QXN44" s="50"/>
      <c r="QXO44" s="50"/>
      <c r="QXP44" s="50"/>
      <c r="QXQ44" s="50"/>
      <c r="QXR44" s="50"/>
      <c r="QXS44" s="50"/>
      <c r="QXT44" s="50"/>
      <c r="QXU44" s="50"/>
      <c r="QXV44" s="50"/>
      <c r="QXW44" s="50"/>
      <c r="QXX44" s="50"/>
      <c r="QXY44" s="50"/>
      <c r="QXZ44" s="50"/>
      <c r="QYA44" s="50"/>
      <c r="QYB44" s="50"/>
      <c r="QYC44" s="50"/>
      <c r="QYD44" s="50"/>
      <c r="QYE44" s="50"/>
      <c r="QYF44" s="50"/>
      <c r="QYG44" s="50"/>
      <c r="QYH44" s="50"/>
      <c r="QYI44" s="50"/>
      <c r="QYJ44" s="50"/>
      <c r="QYK44" s="50"/>
      <c r="QYL44" s="50"/>
      <c r="QYM44" s="50"/>
      <c r="QYN44" s="50"/>
      <c r="QYO44" s="50"/>
      <c r="QYP44" s="50"/>
      <c r="QYQ44" s="50"/>
      <c r="QYR44" s="50"/>
      <c r="QYS44" s="50"/>
      <c r="QYT44" s="50"/>
      <c r="QYU44" s="50"/>
      <c r="QYV44" s="50"/>
      <c r="QYW44" s="50"/>
      <c r="QYX44" s="50"/>
      <c r="QYY44" s="50"/>
      <c r="QYZ44" s="50"/>
      <c r="QZA44" s="50"/>
      <c r="QZB44" s="50"/>
      <c r="QZC44" s="50"/>
      <c r="QZD44" s="50"/>
      <c r="QZE44" s="50"/>
      <c r="QZF44" s="50"/>
      <c r="QZG44" s="50"/>
      <c r="QZH44" s="50"/>
      <c r="QZI44" s="50"/>
      <c r="QZJ44" s="50"/>
      <c r="QZK44" s="50"/>
      <c r="QZL44" s="50"/>
      <c r="QZM44" s="50"/>
      <c r="QZN44" s="50"/>
      <c r="QZO44" s="50"/>
      <c r="QZP44" s="50"/>
      <c r="QZQ44" s="50"/>
      <c r="QZR44" s="50"/>
      <c r="QZS44" s="50"/>
      <c r="QZT44" s="50"/>
      <c r="QZU44" s="50"/>
      <c r="QZV44" s="50"/>
      <c r="QZW44" s="50"/>
      <c r="QZX44" s="50"/>
      <c r="QZY44" s="50"/>
      <c r="QZZ44" s="50"/>
      <c r="RAA44" s="50"/>
      <c r="RAB44" s="50"/>
      <c r="RAC44" s="50"/>
      <c r="RAD44" s="50"/>
      <c r="RAE44" s="50"/>
      <c r="RAF44" s="50"/>
      <c r="RAG44" s="50"/>
      <c r="RAH44" s="50"/>
      <c r="RAI44" s="50"/>
      <c r="RAJ44" s="50"/>
      <c r="RAK44" s="50"/>
      <c r="RAL44" s="50"/>
      <c r="RAM44" s="50"/>
      <c r="RAN44" s="50"/>
      <c r="RAO44" s="50"/>
      <c r="RAP44" s="50"/>
      <c r="RAQ44" s="50"/>
      <c r="RAR44" s="50"/>
      <c r="RAS44" s="50"/>
      <c r="RAT44" s="50"/>
      <c r="RAU44" s="50"/>
      <c r="RAV44" s="50"/>
      <c r="RAW44" s="50"/>
      <c r="RAX44" s="50"/>
      <c r="RAY44" s="50"/>
      <c r="RAZ44" s="50"/>
      <c r="RBA44" s="50"/>
      <c r="RBB44" s="50"/>
      <c r="RBC44" s="50"/>
      <c r="RBD44" s="50"/>
      <c r="RBE44" s="50"/>
      <c r="RBF44" s="50"/>
      <c r="RBG44" s="50"/>
      <c r="RBH44" s="50"/>
      <c r="RBI44" s="50"/>
      <c r="RBJ44" s="50"/>
      <c r="RBK44" s="50"/>
      <c r="RBL44" s="50"/>
      <c r="RBM44" s="50"/>
      <c r="RBN44" s="50"/>
      <c r="RBO44" s="50"/>
      <c r="RBP44" s="50"/>
      <c r="RBQ44" s="50"/>
      <c r="RBR44" s="50"/>
      <c r="RBS44" s="50"/>
      <c r="RBT44" s="50"/>
      <c r="RBU44" s="50"/>
      <c r="RBV44" s="50"/>
      <c r="RBW44" s="50"/>
      <c r="RBX44" s="50"/>
      <c r="RBY44" s="50"/>
      <c r="RBZ44" s="50"/>
      <c r="RCA44" s="50"/>
      <c r="RCB44" s="50"/>
      <c r="RCC44" s="50"/>
      <c r="RCD44" s="50"/>
      <c r="RCE44" s="50"/>
      <c r="RCF44" s="50"/>
      <c r="RCG44" s="50"/>
      <c r="RCH44" s="50"/>
      <c r="RCI44" s="50"/>
      <c r="RCJ44" s="50"/>
      <c r="RCK44" s="50"/>
      <c r="RCL44" s="50"/>
      <c r="RCM44" s="50"/>
      <c r="RCN44" s="50"/>
      <c r="RCO44" s="50"/>
      <c r="RCP44" s="50"/>
      <c r="RCQ44" s="50"/>
      <c r="RCR44" s="50"/>
      <c r="RCS44" s="50"/>
      <c r="RCT44" s="50"/>
      <c r="RCU44" s="50"/>
      <c r="RCV44" s="50"/>
      <c r="RCW44" s="50"/>
      <c r="RCX44" s="50"/>
      <c r="RCY44" s="50"/>
      <c r="RCZ44" s="50"/>
      <c r="RDA44" s="50"/>
      <c r="RDB44" s="50"/>
      <c r="RDC44" s="50"/>
      <c r="RDD44" s="50"/>
      <c r="RDE44" s="50"/>
      <c r="RDF44" s="50"/>
      <c r="RDG44" s="50"/>
      <c r="RDH44" s="50"/>
      <c r="RDI44" s="50"/>
      <c r="RDJ44" s="50"/>
      <c r="RDK44" s="50"/>
      <c r="RDL44" s="50"/>
      <c r="RDM44" s="50"/>
      <c r="RDN44" s="50"/>
      <c r="RDO44" s="50"/>
      <c r="RDP44" s="50"/>
      <c r="RDQ44" s="50"/>
      <c r="RDR44" s="50"/>
      <c r="RDS44" s="50"/>
      <c r="RDT44" s="50"/>
      <c r="RDU44" s="50"/>
      <c r="RDV44" s="50"/>
      <c r="RDW44" s="50"/>
      <c r="RDX44" s="50"/>
      <c r="RDY44" s="50"/>
      <c r="RDZ44" s="50"/>
      <c r="REA44" s="50"/>
      <c r="REB44" s="50"/>
      <c r="REC44" s="50"/>
      <c r="RED44" s="50"/>
      <c r="REE44" s="50"/>
      <c r="REF44" s="50"/>
      <c r="REG44" s="50"/>
      <c r="REH44" s="50"/>
      <c r="REI44" s="50"/>
      <c r="REJ44" s="50"/>
      <c r="REK44" s="50"/>
      <c r="REL44" s="50"/>
      <c r="REM44" s="50"/>
      <c r="REN44" s="50"/>
      <c r="REO44" s="50"/>
      <c r="REP44" s="50"/>
      <c r="REQ44" s="50"/>
      <c r="RER44" s="50"/>
      <c r="RES44" s="50"/>
      <c r="RET44" s="50"/>
      <c r="REU44" s="50"/>
      <c r="REV44" s="50"/>
      <c r="REW44" s="50"/>
      <c r="REX44" s="50"/>
      <c r="REY44" s="50"/>
      <c r="REZ44" s="50"/>
      <c r="RFA44" s="50"/>
      <c r="RFB44" s="50"/>
      <c r="RFC44" s="50"/>
      <c r="RFD44" s="50"/>
      <c r="RFE44" s="50"/>
      <c r="RFF44" s="50"/>
      <c r="RFG44" s="50"/>
      <c r="RFH44" s="50"/>
      <c r="RFI44" s="50"/>
      <c r="RFJ44" s="50"/>
      <c r="RFK44" s="50"/>
      <c r="RFL44" s="50"/>
      <c r="RFM44" s="50"/>
      <c r="RFN44" s="50"/>
      <c r="RFO44" s="50"/>
      <c r="RFP44" s="50"/>
      <c r="RFQ44" s="50"/>
      <c r="RFR44" s="50"/>
      <c r="RFS44" s="50"/>
      <c r="RFT44" s="50"/>
      <c r="RFU44" s="50"/>
      <c r="RFV44" s="50"/>
      <c r="RFW44" s="50"/>
      <c r="RFX44" s="50"/>
      <c r="RFY44" s="50"/>
      <c r="RFZ44" s="50"/>
      <c r="RGA44" s="50"/>
      <c r="RGB44" s="50"/>
      <c r="RGC44" s="50"/>
      <c r="RGD44" s="50"/>
      <c r="RGE44" s="50"/>
      <c r="RGF44" s="50"/>
      <c r="RGG44" s="50"/>
      <c r="RGH44" s="50"/>
      <c r="RGI44" s="50"/>
      <c r="RGJ44" s="50"/>
      <c r="RGK44" s="50"/>
      <c r="RGL44" s="50"/>
      <c r="RGM44" s="50"/>
      <c r="RGN44" s="50"/>
      <c r="RGO44" s="50"/>
      <c r="RGP44" s="50"/>
      <c r="RGQ44" s="50"/>
      <c r="RGR44" s="50"/>
      <c r="RGS44" s="50"/>
      <c r="RGT44" s="50"/>
      <c r="RGU44" s="50"/>
      <c r="RGV44" s="50"/>
      <c r="RGW44" s="50"/>
      <c r="RGX44" s="50"/>
      <c r="RGY44" s="50"/>
      <c r="RGZ44" s="50"/>
      <c r="RHA44" s="50"/>
      <c r="RHB44" s="50"/>
      <c r="RHC44" s="50"/>
      <c r="RHD44" s="50"/>
      <c r="RHE44" s="50"/>
      <c r="RHF44" s="50"/>
      <c r="RHG44" s="50"/>
      <c r="RHH44" s="50"/>
      <c r="RHI44" s="50"/>
      <c r="RHJ44" s="50"/>
      <c r="RHK44" s="50"/>
      <c r="RHL44" s="50"/>
      <c r="RHM44" s="50"/>
      <c r="RHN44" s="50"/>
      <c r="RHO44" s="50"/>
      <c r="RHP44" s="50"/>
      <c r="RHQ44" s="50"/>
      <c r="RHR44" s="50"/>
      <c r="RHS44" s="50"/>
      <c r="RHT44" s="50"/>
      <c r="RHU44" s="50"/>
      <c r="RHV44" s="50"/>
      <c r="RHW44" s="50"/>
      <c r="RHX44" s="50"/>
      <c r="RHY44" s="50"/>
      <c r="RHZ44" s="50"/>
      <c r="RIA44" s="50"/>
      <c r="RIB44" s="50"/>
      <c r="RIC44" s="50"/>
      <c r="RID44" s="50"/>
      <c r="RIE44" s="50"/>
      <c r="RIF44" s="50"/>
      <c r="RIG44" s="50"/>
      <c r="RIH44" s="50"/>
      <c r="RII44" s="50"/>
      <c r="RIJ44" s="50"/>
      <c r="RIK44" s="50"/>
      <c r="RIL44" s="50"/>
      <c r="RIM44" s="50"/>
      <c r="RIN44" s="50"/>
      <c r="RIO44" s="50"/>
      <c r="RIP44" s="50"/>
      <c r="RIQ44" s="50"/>
      <c r="RIR44" s="50"/>
      <c r="RIS44" s="50"/>
      <c r="RIT44" s="50"/>
      <c r="RIU44" s="50"/>
      <c r="RIV44" s="50"/>
      <c r="RIW44" s="50"/>
      <c r="RIX44" s="50"/>
      <c r="RIY44" s="50"/>
      <c r="RIZ44" s="50"/>
      <c r="RJA44" s="50"/>
      <c r="RJB44" s="50"/>
      <c r="RJC44" s="50"/>
      <c r="RJD44" s="50"/>
      <c r="RJE44" s="50"/>
      <c r="RJF44" s="50"/>
      <c r="RJG44" s="50"/>
      <c r="RJH44" s="50"/>
      <c r="RJI44" s="50"/>
      <c r="RJJ44" s="50"/>
      <c r="RJK44" s="50"/>
      <c r="RJL44" s="50"/>
      <c r="RJM44" s="50"/>
      <c r="RJN44" s="50"/>
      <c r="RJO44" s="50"/>
      <c r="RJP44" s="50"/>
      <c r="RJQ44" s="50"/>
      <c r="RJR44" s="50"/>
      <c r="RJS44" s="50"/>
      <c r="RJT44" s="50"/>
      <c r="RJU44" s="50"/>
      <c r="RJV44" s="50"/>
      <c r="RJW44" s="50"/>
      <c r="RJX44" s="50"/>
      <c r="RJY44" s="50"/>
      <c r="RJZ44" s="50"/>
      <c r="RKA44" s="50"/>
      <c r="RKB44" s="50"/>
      <c r="RKC44" s="50"/>
      <c r="RKD44" s="50"/>
      <c r="RKE44" s="50"/>
      <c r="RKF44" s="50"/>
      <c r="RKG44" s="50"/>
      <c r="RKH44" s="50"/>
      <c r="RKI44" s="50"/>
      <c r="RKJ44" s="50"/>
      <c r="RKK44" s="50"/>
      <c r="RKL44" s="50"/>
      <c r="RKM44" s="50"/>
      <c r="RKN44" s="50"/>
      <c r="RKO44" s="50"/>
      <c r="RKP44" s="50"/>
      <c r="RKQ44" s="50"/>
      <c r="RKR44" s="50"/>
      <c r="RKS44" s="50"/>
      <c r="RKT44" s="50"/>
      <c r="RKU44" s="50"/>
      <c r="RKV44" s="50"/>
      <c r="RKW44" s="50"/>
      <c r="RKX44" s="50"/>
      <c r="RKY44" s="50"/>
      <c r="RKZ44" s="50"/>
      <c r="RLA44" s="50"/>
      <c r="RLB44" s="50"/>
      <c r="RLC44" s="50"/>
      <c r="RLD44" s="50"/>
      <c r="RLE44" s="50"/>
      <c r="RLF44" s="50"/>
      <c r="RLG44" s="50"/>
      <c r="RLH44" s="50"/>
      <c r="RLI44" s="50"/>
      <c r="RLJ44" s="50"/>
      <c r="RLK44" s="50"/>
      <c r="RLL44" s="50"/>
      <c r="RLM44" s="50"/>
      <c r="RLN44" s="50"/>
      <c r="RLO44" s="50"/>
      <c r="RLP44" s="50"/>
      <c r="RLQ44" s="50"/>
      <c r="RLR44" s="50"/>
      <c r="RLS44" s="50"/>
      <c r="RLT44" s="50"/>
      <c r="RLU44" s="50"/>
      <c r="RLV44" s="50"/>
      <c r="RLW44" s="50"/>
      <c r="RLX44" s="50"/>
      <c r="RLY44" s="50"/>
      <c r="RLZ44" s="50"/>
      <c r="RMA44" s="50"/>
      <c r="RMB44" s="50"/>
      <c r="RMC44" s="50"/>
      <c r="RMD44" s="50"/>
      <c r="RME44" s="50"/>
      <c r="RMF44" s="50"/>
      <c r="RMG44" s="50"/>
      <c r="RMH44" s="50"/>
      <c r="RMI44" s="50"/>
      <c r="RMJ44" s="50"/>
      <c r="RMK44" s="50"/>
      <c r="RML44" s="50"/>
      <c r="RMM44" s="50"/>
      <c r="RMN44" s="50"/>
      <c r="RMO44" s="50"/>
      <c r="RMP44" s="50"/>
      <c r="RMQ44" s="50"/>
      <c r="RMR44" s="50"/>
      <c r="RMS44" s="50"/>
      <c r="RMT44" s="50"/>
      <c r="RMU44" s="50"/>
      <c r="RMV44" s="50"/>
      <c r="RMW44" s="50"/>
      <c r="RMX44" s="50"/>
      <c r="RMY44" s="50"/>
      <c r="RMZ44" s="50"/>
      <c r="RNA44" s="50"/>
      <c r="RNB44" s="50"/>
      <c r="RNC44" s="50"/>
      <c r="RND44" s="50"/>
      <c r="RNE44" s="50"/>
      <c r="RNF44" s="50"/>
      <c r="RNG44" s="50"/>
      <c r="RNH44" s="50"/>
      <c r="RNI44" s="50"/>
      <c r="RNJ44" s="50"/>
      <c r="RNK44" s="50"/>
      <c r="RNL44" s="50"/>
      <c r="RNM44" s="50"/>
      <c r="RNN44" s="50"/>
      <c r="RNO44" s="50"/>
      <c r="RNP44" s="50"/>
      <c r="RNQ44" s="50"/>
      <c r="RNR44" s="50"/>
      <c r="RNS44" s="50"/>
      <c r="RNT44" s="50"/>
      <c r="RNU44" s="50"/>
      <c r="RNV44" s="50"/>
      <c r="RNW44" s="50"/>
      <c r="RNX44" s="50"/>
      <c r="RNY44" s="50"/>
      <c r="RNZ44" s="50"/>
      <c r="ROA44" s="50"/>
      <c r="ROB44" s="50"/>
      <c r="ROC44" s="50"/>
      <c r="ROD44" s="50"/>
      <c r="ROE44" s="50"/>
      <c r="ROF44" s="50"/>
      <c r="ROG44" s="50"/>
      <c r="ROH44" s="50"/>
      <c r="ROI44" s="50"/>
      <c r="ROJ44" s="50"/>
      <c r="ROK44" s="50"/>
      <c r="ROL44" s="50"/>
      <c r="ROM44" s="50"/>
      <c r="RON44" s="50"/>
      <c r="ROO44" s="50"/>
      <c r="ROP44" s="50"/>
      <c r="ROQ44" s="50"/>
      <c r="ROR44" s="50"/>
      <c r="ROS44" s="50"/>
      <c r="ROT44" s="50"/>
      <c r="ROU44" s="50"/>
      <c r="ROV44" s="50"/>
      <c r="ROW44" s="50"/>
      <c r="ROX44" s="50"/>
      <c r="ROY44" s="50"/>
      <c r="ROZ44" s="50"/>
      <c r="RPA44" s="50"/>
      <c r="RPB44" s="50"/>
      <c r="RPC44" s="50"/>
      <c r="RPD44" s="50"/>
      <c r="RPE44" s="50"/>
      <c r="RPF44" s="50"/>
      <c r="RPG44" s="50"/>
      <c r="RPH44" s="50"/>
      <c r="RPI44" s="50"/>
      <c r="RPJ44" s="50"/>
      <c r="RPK44" s="50"/>
      <c r="RPL44" s="50"/>
      <c r="RPM44" s="50"/>
      <c r="RPN44" s="50"/>
      <c r="RPO44" s="50"/>
      <c r="RPP44" s="50"/>
      <c r="RPQ44" s="50"/>
      <c r="RPR44" s="50"/>
      <c r="RPS44" s="50"/>
      <c r="RPT44" s="50"/>
      <c r="RPU44" s="50"/>
      <c r="RPV44" s="50"/>
      <c r="RPW44" s="50"/>
      <c r="RPX44" s="50"/>
      <c r="RPY44" s="50"/>
      <c r="RPZ44" s="50"/>
      <c r="RQA44" s="50"/>
      <c r="RQB44" s="50"/>
      <c r="RQC44" s="50"/>
      <c r="RQD44" s="50"/>
      <c r="RQE44" s="50"/>
      <c r="RQF44" s="50"/>
      <c r="RQG44" s="50"/>
      <c r="RQH44" s="50"/>
      <c r="RQI44" s="50"/>
      <c r="RQJ44" s="50"/>
      <c r="RQK44" s="50"/>
      <c r="RQL44" s="50"/>
      <c r="RQM44" s="50"/>
      <c r="RQN44" s="50"/>
      <c r="RQO44" s="50"/>
      <c r="RQP44" s="50"/>
      <c r="RQQ44" s="50"/>
      <c r="RQR44" s="50"/>
      <c r="RQS44" s="50"/>
      <c r="RQT44" s="50"/>
      <c r="RQU44" s="50"/>
      <c r="RQV44" s="50"/>
      <c r="RQW44" s="50"/>
      <c r="RQX44" s="50"/>
      <c r="RQY44" s="50"/>
      <c r="RQZ44" s="50"/>
      <c r="RRA44" s="50"/>
      <c r="RRB44" s="50"/>
      <c r="RRC44" s="50"/>
      <c r="RRD44" s="50"/>
      <c r="RRE44" s="50"/>
      <c r="RRF44" s="50"/>
      <c r="RRG44" s="50"/>
      <c r="RRH44" s="50"/>
      <c r="RRI44" s="50"/>
      <c r="RRJ44" s="50"/>
      <c r="RRK44" s="50"/>
      <c r="RRL44" s="50"/>
      <c r="RRM44" s="50"/>
      <c r="RRN44" s="50"/>
      <c r="RRO44" s="50"/>
      <c r="RRP44" s="50"/>
      <c r="RRQ44" s="50"/>
      <c r="RRR44" s="50"/>
      <c r="RRS44" s="50"/>
      <c r="RRT44" s="50"/>
      <c r="RRU44" s="50"/>
      <c r="RRV44" s="50"/>
      <c r="RRW44" s="50"/>
      <c r="RRX44" s="50"/>
      <c r="RRY44" s="50"/>
      <c r="RRZ44" s="50"/>
      <c r="RSA44" s="50"/>
      <c r="RSB44" s="50"/>
      <c r="RSC44" s="50"/>
      <c r="RSD44" s="50"/>
      <c r="RSE44" s="50"/>
      <c r="RSF44" s="50"/>
      <c r="RSG44" s="50"/>
      <c r="RSH44" s="50"/>
      <c r="RSI44" s="50"/>
      <c r="RSJ44" s="50"/>
      <c r="RSK44" s="50"/>
      <c r="RSL44" s="50"/>
      <c r="RSM44" s="50"/>
      <c r="RSN44" s="50"/>
      <c r="RSO44" s="50"/>
      <c r="RSP44" s="50"/>
      <c r="RSQ44" s="50"/>
      <c r="RSR44" s="50"/>
      <c r="RSS44" s="50"/>
      <c r="RST44" s="50"/>
      <c r="RSU44" s="50"/>
      <c r="RSV44" s="50"/>
      <c r="RSW44" s="50"/>
      <c r="RSX44" s="50"/>
      <c r="RSY44" s="50"/>
      <c r="RSZ44" s="50"/>
      <c r="RTA44" s="50"/>
      <c r="RTB44" s="50"/>
      <c r="RTC44" s="50"/>
      <c r="RTD44" s="50"/>
      <c r="RTE44" s="50"/>
      <c r="RTF44" s="50"/>
      <c r="RTG44" s="50"/>
      <c r="RTH44" s="50"/>
      <c r="RTI44" s="50"/>
      <c r="RTJ44" s="50"/>
      <c r="RTK44" s="50"/>
      <c r="RTL44" s="50"/>
      <c r="RTM44" s="50"/>
      <c r="RTN44" s="50"/>
      <c r="RTO44" s="50"/>
      <c r="RTP44" s="50"/>
      <c r="RTQ44" s="50"/>
      <c r="RTR44" s="50"/>
      <c r="RTS44" s="50"/>
      <c r="RTT44" s="50"/>
      <c r="RTU44" s="50"/>
      <c r="RTV44" s="50"/>
      <c r="RTW44" s="50"/>
      <c r="RTX44" s="50"/>
      <c r="RTY44" s="50"/>
      <c r="RTZ44" s="50"/>
      <c r="RUA44" s="50"/>
      <c r="RUB44" s="50"/>
      <c r="RUC44" s="50"/>
      <c r="RUD44" s="50"/>
      <c r="RUE44" s="50"/>
      <c r="RUF44" s="50"/>
      <c r="RUG44" s="50"/>
      <c r="RUH44" s="50"/>
      <c r="RUI44" s="50"/>
      <c r="RUJ44" s="50"/>
      <c r="RUK44" s="50"/>
      <c r="RUL44" s="50"/>
      <c r="RUM44" s="50"/>
      <c r="RUN44" s="50"/>
      <c r="RUO44" s="50"/>
      <c r="RUP44" s="50"/>
      <c r="RUQ44" s="50"/>
      <c r="RUR44" s="50"/>
      <c r="RUS44" s="50"/>
      <c r="RUT44" s="50"/>
      <c r="RUU44" s="50"/>
      <c r="RUV44" s="50"/>
      <c r="RUW44" s="50"/>
      <c r="RUX44" s="50"/>
      <c r="RUY44" s="50"/>
      <c r="RUZ44" s="50"/>
      <c r="RVA44" s="50"/>
      <c r="RVB44" s="50"/>
      <c r="RVC44" s="50"/>
      <c r="RVD44" s="50"/>
      <c r="RVE44" s="50"/>
      <c r="RVF44" s="50"/>
      <c r="RVG44" s="50"/>
      <c r="RVH44" s="50"/>
      <c r="RVI44" s="50"/>
      <c r="RVJ44" s="50"/>
      <c r="RVK44" s="50"/>
      <c r="RVL44" s="50"/>
      <c r="RVM44" s="50"/>
      <c r="RVN44" s="50"/>
      <c r="RVO44" s="50"/>
      <c r="RVP44" s="50"/>
      <c r="RVQ44" s="50"/>
      <c r="RVR44" s="50"/>
      <c r="RVS44" s="50"/>
      <c r="RVT44" s="50"/>
      <c r="RVU44" s="50"/>
      <c r="RVV44" s="50"/>
      <c r="RVW44" s="50"/>
      <c r="RVX44" s="50"/>
      <c r="RVY44" s="50"/>
      <c r="RVZ44" s="50"/>
      <c r="RWA44" s="50"/>
      <c r="RWB44" s="50"/>
      <c r="RWC44" s="50"/>
      <c r="RWD44" s="50"/>
      <c r="RWE44" s="50"/>
      <c r="RWF44" s="50"/>
      <c r="RWG44" s="50"/>
      <c r="RWH44" s="50"/>
      <c r="RWI44" s="50"/>
      <c r="RWJ44" s="50"/>
      <c r="RWK44" s="50"/>
      <c r="RWL44" s="50"/>
      <c r="RWM44" s="50"/>
      <c r="RWN44" s="50"/>
      <c r="RWO44" s="50"/>
      <c r="RWP44" s="50"/>
      <c r="RWQ44" s="50"/>
      <c r="RWR44" s="50"/>
      <c r="RWS44" s="50"/>
      <c r="RWT44" s="50"/>
      <c r="RWU44" s="50"/>
      <c r="RWV44" s="50"/>
      <c r="RWW44" s="50"/>
      <c r="RWX44" s="50"/>
      <c r="RWY44" s="50"/>
      <c r="RWZ44" s="50"/>
      <c r="RXA44" s="50"/>
      <c r="RXB44" s="50"/>
      <c r="RXC44" s="50"/>
      <c r="RXD44" s="50"/>
      <c r="RXE44" s="50"/>
      <c r="RXF44" s="50"/>
      <c r="RXG44" s="50"/>
      <c r="RXH44" s="50"/>
      <c r="RXI44" s="50"/>
      <c r="RXJ44" s="50"/>
      <c r="RXK44" s="50"/>
      <c r="RXL44" s="50"/>
      <c r="RXM44" s="50"/>
      <c r="RXN44" s="50"/>
      <c r="RXO44" s="50"/>
      <c r="RXP44" s="50"/>
      <c r="RXQ44" s="50"/>
      <c r="RXR44" s="50"/>
      <c r="RXS44" s="50"/>
      <c r="RXT44" s="50"/>
      <c r="RXU44" s="50"/>
      <c r="RXV44" s="50"/>
      <c r="RXW44" s="50"/>
      <c r="RXX44" s="50"/>
      <c r="RXY44" s="50"/>
      <c r="RXZ44" s="50"/>
      <c r="RYA44" s="50"/>
      <c r="RYB44" s="50"/>
      <c r="RYC44" s="50"/>
      <c r="RYD44" s="50"/>
      <c r="RYE44" s="50"/>
      <c r="RYF44" s="50"/>
      <c r="RYG44" s="50"/>
      <c r="RYH44" s="50"/>
      <c r="RYI44" s="50"/>
      <c r="RYJ44" s="50"/>
      <c r="RYK44" s="50"/>
      <c r="RYL44" s="50"/>
      <c r="RYM44" s="50"/>
      <c r="RYN44" s="50"/>
      <c r="RYO44" s="50"/>
      <c r="RYP44" s="50"/>
      <c r="RYQ44" s="50"/>
      <c r="RYR44" s="50"/>
      <c r="RYS44" s="50"/>
      <c r="RYT44" s="50"/>
      <c r="RYU44" s="50"/>
      <c r="RYV44" s="50"/>
      <c r="RYW44" s="50"/>
      <c r="RYX44" s="50"/>
      <c r="RYY44" s="50"/>
      <c r="RYZ44" s="50"/>
      <c r="RZA44" s="50"/>
      <c r="RZB44" s="50"/>
      <c r="RZC44" s="50"/>
      <c r="RZD44" s="50"/>
      <c r="RZE44" s="50"/>
      <c r="RZF44" s="50"/>
      <c r="RZG44" s="50"/>
      <c r="RZH44" s="50"/>
      <c r="RZI44" s="50"/>
      <c r="RZJ44" s="50"/>
      <c r="RZK44" s="50"/>
      <c r="RZL44" s="50"/>
      <c r="RZM44" s="50"/>
      <c r="RZN44" s="50"/>
      <c r="RZO44" s="50"/>
      <c r="RZP44" s="50"/>
      <c r="RZQ44" s="50"/>
      <c r="RZR44" s="50"/>
      <c r="RZS44" s="50"/>
      <c r="RZT44" s="50"/>
      <c r="RZU44" s="50"/>
      <c r="RZV44" s="50"/>
      <c r="RZW44" s="50"/>
      <c r="RZX44" s="50"/>
      <c r="RZY44" s="50"/>
      <c r="RZZ44" s="50"/>
      <c r="SAA44" s="50"/>
      <c r="SAB44" s="50"/>
      <c r="SAC44" s="50"/>
      <c r="SAD44" s="50"/>
      <c r="SAE44" s="50"/>
      <c r="SAF44" s="50"/>
      <c r="SAG44" s="50"/>
      <c r="SAH44" s="50"/>
      <c r="SAI44" s="50"/>
      <c r="SAJ44" s="50"/>
      <c r="SAK44" s="50"/>
      <c r="SAL44" s="50"/>
      <c r="SAM44" s="50"/>
      <c r="SAN44" s="50"/>
      <c r="SAO44" s="50"/>
      <c r="SAP44" s="50"/>
      <c r="SAQ44" s="50"/>
      <c r="SAR44" s="50"/>
      <c r="SAS44" s="50"/>
      <c r="SAT44" s="50"/>
      <c r="SAU44" s="50"/>
      <c r="SAV44" s="50"/>
      <c r="SAW44" s="50"/>
      <c r="SAX44" s="50"/>
      <c r="SAY44" s="50"/>
      <c r="SAZ44" s="50"/>
      <c r="SBA44" s="50"/>
      <c r="SBB44" s="50"/>
      <c r="SBC44" s="50"/>
      <c r="SBD44" s="50"/>
      <c r="SBE44" s="50"/>
      <c r="SBF44" s="50"/>
      <c r="SBG44" s="50"/>
      <c r="SBH44" s="50"/>
      <c r="SBI44" s="50"/>
      <c r="SBJ44" s="50"/>
      <c r="SBK44" s="50"/>
      <c r="SBL44" s="50"/>
      <c r="SBM44" s="50"/>
      <c r="SBN44" s="50"/>
      <c r="SBO44" s="50"/>
      <c r="SBP44" s="50"/>
      <c r="SBQ44" s="50"/>
      <c r="SBR44" s="50"/>
      <c r="SBS44" s="50"/>
      <c r="SBT44" s="50"/>
      <c r="SBU44" s="50"/>
      <c r="SBV44" s="50"/>
      <c r="SBW44" s="50"/>
      <c r="SBX44" s="50"/>
      <c r="SBY44" s="50"/>
      <c r="SBZ44" s="50"/>
      <c r="SCA44" s="50"/>
      <c r="SCB44" s="50"/>
      <c r="SCC44" s="50"/>
      <c r="SCD44" s="50"/>
      <c r="SCE44" s="50"/>
      <c r="SCF44" s="50"/>
      <c r="SCG44" s="50"/>
      <c r="SCH44" s="50"/>
      <c r="SCI44" s="50"/>
      <c r="SCJ44" s="50"/>
      <c r="SCK44" s="50"/>
      <c r="SCL44" s="50"/>
      <c r="SCM44" s="50"/>
      <c r="SCN44" s="50"/>
      <c r="SCO44" s="50"/>
      <c r="SCP44" s="50"/>
      <c r="SCQ44" s="50"/>
      <c r="SCR44" s="50"/>
      <c r="SCS44" s="50"/>
      <c r="SCT44" s="50"/>
      <c r="SCU44" s="50"/>
      <c r="SCV44" s="50"/>
      <c r="SCW44" s="50"/>
      <c r="SCX44" s="50"/>
      <c r="SCY44" s="50"/>
      <c r="SCZ44" s="50"/>
      <c r="SDA44" s="50"/>
      <c r="SDB44" s="50"/>
      <c r="SDC44" s="50"/>
      <c r="SDD44" s="50"/>
      <c r="SDE44" s="50"/>
      <c r="SDF44" s="50"/>
      <c r="SDG44" s="50"/>
      <c r="SDH44" s="50"/>
      <c r="SDI44" s="50"/>
      <c r="SDJ44" s="50"/>
      <c r="SDK44" s="50"/>
      <c r="SDL44" s="50"/>
      <c r="SDM44" s="50"/>
      <c r="SDN44" s="50"/>
      <c r="SDO44" s="50"/>
      <c r="SDP44" s="50"/>
      <c r="SDQ44" s="50"/>
      <c r="SDR44" s="50"/>
      <c r="SDS44" s="50"/>
      <c r="SDT44" s="50"/>
      <c r="SDU44" s="50"/>
      <c r="SDV44" s="50"/>
      <c r="SDW44" s="50"/>
      <c r="SDX44" s="50"/>
      <c r="SDY44" s="50"/>
      <c r="SDZ44" s="50"/>
      <c r="SEA44" s="50"/>
      <c r="SEB44" s="50"/>
      <c r="SEC44" s="50"/>
      <c r="SED44" s="50"/>
      <c r="SEE44" s="50"/>
      <c r="SEF44" s="50"/>
      <c r="SEG44" s="50"/>
      <c r="SEH44" s="50"/>
      <c r="SEI44" s="50"/>
      <c r="SEJ44" s="50"/>
      <c r="SEK44" s="50"/>
      <c r="SEL44" s="50"/>
      <c r="SEM44" s="50"/>
      <c r="SEN44" s="50"/>
      <c r="SEO44" s="50"/>
      <c r="SEP44" s="50"/>
      <c r="SEQ44" s="50"/>
      <c r="SER44" s="50"/>
      <c r="SES44" s="50"/>
      <c r="SET44" s="50"/>
      <c r="SEU44" s="50"/>
      <c r="SEV44" s="50"/>
      <c r="SEW44" s="50"/>
      <c r="SEX44" s="50"/>
      <c r="SEY44" s="50"/>
      <c r="SEZ44" s="50"/>
      <c r="SFA44" s="50"/>
      <c r="SFB44" s="50"/>
      <c r="SFC44" s="50"/>
      <c r="SFD44" s="50"/>
      <c r="SFE44" s="50"/>
      <c r="SFF44" s="50"/>
      <c r="SFG44" s="50"/>
      <c r="SFH44" s="50"/>
      <c r="SFI44" s="50"/>
      <c r="SFJ44" s="50"/>
      <c r="SFK44" s="50"/>
      <c r="SFL44" s="50"/>
      <c r="SFM44" s="50"/>
      <c r="SFN44" s="50"/>
      <c r="SFO44" s="50"/>
      <c r="SFP44" s="50"/>
      <c r="SFQ44" s="50"/>
      <c r="SFR44" s="50"/>
      <c r="SFS44" s="50"/>
      <c r="SFT44" s="50"/>
      <c r="SFU44" s="50"/>
      <c r="SFV44" s="50"/>
      <c r="SFW44" s="50"/>
      <c r="SFX44" s="50"/>
      <c r="SFY44" s="50"/>
      <c r="SFZ44" s="50"/>
      <c r="SGA44" s="50"/>
      <c r="SGB44" s="50"/>
      <c r="SGC44" s="50"/>
      <c r="SGD44" s="50"/>
      <c r="SGE44" s="50"/>
      <c r="SGF44" s="50"/>
      <c r="SGG44" s="50"/>
      <c r="SGH44" s="50"/>
      <c r="SGI44" s="50"/>
      <c r="SGJ44" s="50"/>
      <c r="SGK44" s="50"/>
      <c r="SGL44" s="50"/>
      <c r="SGM44" s="50"/>
      <c r="SGN44" s="50"/>
      <c r="SGO44" s="50"/>
      <c r="SGP44" s="50"/>
      <c r="SGQ44" s="50"/>
      <c r="SGR44" s="50"/>
      <c r="SGS44" s="50"/>
      <c r="SGT44" s="50"/>
      <c r="SGU44" s="50"/>
      <c r="SGV44" s="50"/>
      <c r="SGW44" s="50"/>
      <c r="SGX44" s="50"/>
      <c r="SGY44" s="50"/>
      <c r="SGZ44" s="50"/>
      <c r="SHA44" s="50"/>
      <c r="SHB44" s="50"/>
      <c r="SHC44" s="50"/>
      <c r="SHD44" s="50"/>
      <c r="SHE44" s="50"/>
      <c r="SHF44" s="50"/>
      <c r="SHG44" s="50"/>
      <c r="SHH44" s="50"/>
      <c r="SHI44" s="50"/>
      <c r="SHJ44" s="50"/>
      <c r="SHK44" s="50"/>
      <c r="SHL44" s="50"/>
      <c r="SHM44" s="50"/>
      <c r="SHN44" s="50"/>
      <c r="SHO44" s="50"/>
      <c r="SHP44" s="50"/>
      <c r="SHQ44" s="50"/>
      <c r="SHR44" s="50"/>
      <c r="SHS44" s="50"/>
      <c r="SHT44" s="50"/>
      <c r="SHU44" s="50"/>
      <c r="SHV44" s="50"/>
      <c r="SHW44" s="50"/>
      <c r="SHX44" s="50"/>
      <c r="SHY44" s="50"/>
      <c r="SHZ44" s="50"/>
      <c r="SIA44" s="50"/>
      <c r="SIB44" s="50"/>
      <c r="SIC44" s="50"/>
      <c r="SID44" s="50"/>
      <c r="SIE44" s="50"/>
      <c r="SIF44" s="50"/>
      <c r="SIG44" s="50"/>
      <c r="SIH44" s="50"/>
      <c r="SII44" s="50"/>
      <c r="SIJ44" s="50"/>
      <c r="SIK44" s="50"/>
      <c r="SIL44" s="50"/>
      <c r="SIM44" s="50"/>
      <c r="SIN44" s="50"/>
      <c r="SIO44" s="50"/>
      <c r="SIP44" s="50"/>
      <c r="SIQ44" s="50"/>
      <c r="SIR44" s="50"/>
      <c r="SIS44" s="50"/>
      <c r="SIT44" s="50"/>
      <c r="SIU44" s="50"/>
      <c r="SIV44" s="50"/>
      <c r="SIW44" s="50"/>
      <c r="SIX44" s="50"/>
      <c r="SIY44" s="50"/>
      <c r="SIZ44" s="50"/>
      <c r="SJA44" s="50"/>
      <c r="SJB44" s="50"/>
      <c r="SJC44" s="50"/>
      <c r="SJD44" s="50"/>
      <c r="SJE44" s="50"/>
      <c r="SJF44" s="50"/>
      <c r="SJG44" s="50"/>
      <c r="SJH44" s="50"/>
      <c r="SJI44" s="50"/>
      <c r="SJJ44" s="50"/>
      <c r="SJK44" s="50"/>
      <c r="SJL44" s="50"/>
      <c r="SJM44" s="50"/>
      <c r="SJN44" s="50"/>
      <c r="SJO44" s="50"/>
      <c r="SJP44" s="50"/>
      <c r="SJQ44" s="50"/>
      <c r="SJR44" s="50"/>
      <c r="SJS44" s="50"/>
      <c r="SJT44" s="50"/>
      <c r="SJU44" s="50"/>
      <c r="SJV44" s="50"/>
      <c r="SJW44" s="50"/>
      <c r="SJX44" s="50"/>
      <c r="SJY44" s="50"/>
      <c r="SJZ44" s="50"/>
      <c r="SKA44" s="50"/>
      <c r="SKB44" s="50"/>
      <c r="SKC44" s="50"/>
      <c r="SKD44" s="50"/>
      <c r="SKE44" s="50"/>
      <c r="SKF44" s="50"/>
      <c r="SKG44" s="50"/>
      <c r="SKH44" s="50"/>
      <c r="SKI44" s="50"/>
      <c r="SKJ44" s="50"/>
      <c r="SKK44" s="50"/>
      <c r="SKL44" s="50"/>
      <c r="SKM44" s="50"/>
      <c r="SKN44" s="50"/>
      <c r="SKO44" s="50"/>
      <c r="SKP44" s="50"/>
      <c r="SKQ44" s="50"/>
      <c r="SKR44" s="50"/>
      <c r="SKS44" s="50"/>
      <c r="SKT44" s="50"/>
      <c r="SKU44" s="50"/>
      <c r="SKV44" s="50"/>
      <c r="SKW44" s="50"/>
      <c r="SKX44" s="50"/>
      <c r="SKY44" s="50"/>
      <c r="SKZ44" s="50"/>
      <c r="SLA44" s="50"/>
      <c r="SLB44" s="50"/>
      <c r="SLC44" s="50"/>
      <c r="SLD44" s="50"/>
      <c r="SLE44" s="50"/>
      <c r="SLF44" s="50"/>
      <c r="SLG44" s="50"/>
      <c r="SLH44" s="50"/>
      <c r="SLI44" s="50"/>
      <c r="SLJ44" s="50"/>
      <c r="SLK44" s="50"/>
      <c r="SLL44" s="50"/>
      <c r="SLM44" s="50"/>
      <c r="SLN44" s="50"/>
      <c r="SLO44" s="50"/>
      <c r="SLP44" s="50"/>
      <c r="SLQ44" s="50"/>
      <c r="SLR44" s="50"/>
      <c r="SLS44" s="50"/>
      <c r="SLT44" s="50"/>
      <c r="SLU44" s="50"/>
      <c r="SLV44" s="50"/>
      <c r="SLW44" s="50"/>
      <c r="SLX44" s="50"/>
      <c r="SLY44" s="50"/>
      <c r="SLZ44" s="50"/>
      <c r="SMA44" s="50"/>
      <c r="SMB44" s="50"/>
      <c r="SMC44" s="50"/>
      <c r="SMD44" s="50"/>
      <c r="SME44" s="50"/>
      <c r="SMF44" s="50"/>
      <c r="SMG44" s="50"/>
      <c r="SMH44" s="50"/>
      <c r="SMI44" s="50"/>
      <c r="SMJ44" s="50"/>
      <c r="SMK44" s="50"/>
      <c r="SML44" s="50"/>
      <c r="SMM44" s="50"/>
      <c r="SMN44" s="50"/>
      <c r="SMO44" s="50"/>
      <c r="SMP44" s="50"/>
      <c r="SMQ44" s="50"/>
      <c r="SMR44" s="50"/>
      <c r="SMS44" s="50"/>
      <c r="SMT44" s="50"/>
      <c r="SMU44" s="50"/>
      <c r="SMV44" s="50"/>
      <c r="SMW44" s="50"/>
      <c r="SMX44" s="50"/>
      <c r="SMY44" s="50"/>
      <c r="SMZ44" s="50"/>
      <c r="SNA44" s="50"/>
      <c r="SNB44" s="50"/>
      <c r="SNC44" s="50"/>
      <c r="SND44" s="50"/>
      <c r="SNE44" s="50"/>
      <c r="SNF44" s="50"/>
      <c r="SNG44" s="50"/>
      <c r="SNH44" s="50"/>
      <c r="SNI44" s="50"/>
      <c r="SNJ44" s="50"/>
      <c r="SNK44" s="50"/>
      <c r="SNL44" s="50"/>
      <c r="SNM44" s="50"/>
      <c r="SNN44" s="50"/>
      <c r="SNO44" s="50"/>
      <c r="SNP44" s="50"/>
      <c r="SNQ44" s="50"/>
      <c r="SNR44" s="50"/>
      <c r="SNS44" s="50"/>
      <c r="SNT44" s="50"/>
      <c r="SNU44" s="50"/>
      <c r="SNV44" s="50"/>
      <c r="SNW44" s="50"/>
      <c r="SNX44" s="50"/>
      <c r="SNY44" s="50"/>
      <c r="SNZ44" s="50"/>
      <c r="SOA44" s="50"/>
      <c r="SOB44" s="50"/>
      <c r="SOC44" s="50"/>
      <c r="SOD44" s="50"/>
      <c r="SOE44" s="50"/>
      <c r="SOF44" s="50"/>
      <c r="SOG44" s="50"/>
      <c r="SOH44" s="50"/>
      <c r="SOI44" s="50"/>
      <c r="SOJ44" s="50"/>
      <c r="SOK44" s="50"/>
      <c r="SOL44" s="50"/>
      <c r="SOM44" s="50"/>
      <c r="SON44" s="50"/>
      <c r="SOO44" s="50"/>
      <c r="SOP44" s="50"/>
      <c r="SOQ44" s="50"/>
      <c r="SOR44" s="50"/>
      <c r="SOS44" s="50"/>
      <c r="SOT44" s="50"/>
      <c r="SOU44" s="50"/>
      <c r="SOV44" s="50"/>
      <c r="SOW44" s="50"/>
      <c r="SOX44" s="50"/>
      <c r="SOY44" s="50"/>
      <c r="SOZ44" s="50"/>
      <c r="SPA44" s="50"/>
      <c r="SPB44" s="50"/>
      <c r="SPC44" s="50"/>
      <c r="SPD44" s="50"/>
      <c r="SPE44" s="50"/>
      <c r="SPF44" s="50"/>
      <c r="SPG44" s="50"/>
      <c r="SPH44" s="50"/>
      <c r="SPI44" s="50"/>
      <c r="SPJ44" s="50"/>
      <c r="SPK44" s="50"/>
      <c r="SPL44" s="50"/>
      <c r="SPM44" s="50"/>
      <c r="SPN44" s="50"/>
      <c r="SPO44" s="50"/>
      <c r="SPP44" s="50"/>
      <c r="SPQ44" s="50"/>
      <c r="SPR44" s="50"/>
      <c r="SPS44" s="50"/>
      <c r="SPT44" s="50"/>
      <c r="SPU44" s="50"/>
      <c r="SPV44" s="50"/>
      <c r="SPW44" s="50"/>
      <c r="SPX44" s="50"/>
      <c r="SPY44" s="50"/>
      <c r="SPZ44" s="50"/>
      <c r="SQA44" s="50"/>
      <c r="SQB44" s="50"/>
      <c r="SQC44" s="50"/>
      <c r="SQD44" s="50"/>
      <c r="SQE44" s="50"/>
      <c r="SQF44" s="50"/>
      <c r="SQG44" s="50"/>
      <c r="SQH44" s="50"/>
      <c r="SQI44" s="50"/>
      <c r="SQJ44" s="50"/>
      <c r="SQK44" s="50"/>
      <c r="SQL44" s="50"/>
      <c r="SQM44" s="50"/>
      <c r="SQN44" s="50"/>
      <c r="SQO44" s="50"/>
      <c r="SQP44" s="50"/>
      <c r="SQQ44" s="50"/>
      <c r="SQR44" s="50"/>
      <c r="SQS44" s="50"/>
      <c r="SQT44" s="50"/>
      <c r="SQU44" s="50"/>
      <c r="SQV44" s="50"/>
      <c r="SQW44" s="50"/>
      <c r="SQX44" s="50"/>
      <c r="SQY44" s="50"/>
      <c r="SQZ44" s="50"/>
      <c r="SRA44" s="50"/>
      <c r="SRB44" s="50"/>
      <c r="SRC44" s="50"/>
      <c r="SRD44" s="50"/>
      <c r="SRE44" s="50"/>
      <c r="SRF44" s="50"/>
      <c r="SRG44" s="50"/>
      <c r="SRH44" s="50"/>
      <c r="SRI44" s="50"/>
      <c r="SRJ44" s="50"/>
      <c r="SRK44" s="50"/>
      <c r="SRL44" s="50"/>
      <c r="SRM44" s="50"/>
      <c r="SRN44" s="50"/>
      <c r="SRO44" s="50"/>
      <c r="SRP44" s="50"/>
      <c r="SRQ44" s="50"/>
      <c r="SRR44" s="50"/>
      <c r="SRS44" s="50"/>
      <c r="SRT44" s="50"/>
      <c r="SRU44" s="50"/>
      <c r="SRV44" s="50"/>
      <c r="SRW44" s="50"/>
      <c r="SRX44" s="50"/>
      <c r="SRY44" s="50"/>
      <c r="SRZ44" s="50"/>
      <c r="SSA44" s="50"/>
      <c r="SSB44" s="50"/>
      <c r="SSC44" s="50"/>
      <c r="SSD44" s="50"/>
      <c r="SSE44" s="50"/>
      <c r="SSF44" s="50"/>
      <c r="SSG44" s="50"/>
      <c r="SSH44" s="50"/>
      <c r="SSI44" s="50"/>
      <c r="SSJ44" s="50"/>
      <c r="SSK44" s="50"/>
      <c r="SSL44" s="50"/>
      <c r="SSM44" s="50"/>
      <c r="SSN44" s="50"/>
      <c r="SSO44" s="50"/>
      <c r="SSP44" s="50"/>
      <c r="SSQ44" s="50"/>
      <c r="SSR44" s="50"/>
      <c r="SSS44" s="50"/>
      <c r="SST44" s="50"/>
      <c r="SSU44" s="50"/>
      <c r="SSV44" s="50"/>
      <c r="SSW44" s="50"/>
      <c r="SSX44" s="50"/>
      <c r="SSY44" s="50"/>
      <c r="SSZ44" s="50"/>
      <c r="STA44" s="50"/>
      <c r="STB44" s="50"/>
      <c r="STC44" s="50"/>
      <c r="STD44" s="50"/>
      <c r="STE44" s="50"/>
      <c r="STF44" s="50"/>
      <c r="STG44" s="50"/>
      <c r="STH44" s="50"/>
      <c r="STI44" s="50"/>
      <c r="STJ44" s="50"/>
      <c r="STK44" s="50"/>
      <c r="STL44" s="50"/>
      <c r="STM44" s="50"/>
      <c r="STN44" s="50"/>
      <c r="STO44" s="50"/>
      <c r="STP44" s="50"/>
      <c r="STQ44" s="50"/>
      <c r="STR44" s="50"/>
      <c r="STS44" s="50"/>
      <c r="STT44" s="50"/>
      <c r="STU44" s="50"/>
      <c r="STV44" s="50"/>
      <c r="STW44" s="50"/>
      <c r="STX44" s="50"/>
      <c r="STY44" s="50"/>
      <c r="STZ44" s="50"/>
      <c r="SUA44" s="50"/>
      <c r="SUB44" s="50"/>
      <c r="SUC44" s="50"/>
      <c r="SUD44" s="50"/>
      <c r="SUE44" s="50"/>
      <c r="SUF44" s="50"/>
      <c r="SUG44" s="50"/>
      <c r="SUH44" s="50"/>
      <c r="SUI44" s="50"/>
      <c r="SUJ44" s="50"/>
      <c r="SUK44" s="50"/>
      <c r="SUL44" s="50"/>
      <c r="SUM44" s="50"/>
      <c r="SUN44" s="50"/>
      <c r="SUO44" s="50"/>
      <c r="SUP44" s="50"/>
      <c r="SUQ44" s="50"/>
      <c r="SUR44" s="50"/>
      <c r="SUS44" s="50"/>
      <c r="SUT44" s="50"/>
      <c r="SUU44" s="50"/>
      <c r="SUV44" s="50"/>
      <c r="SUW44" s="50"/>
      <c r="SUX44" s="50"/>
      <c r="SUY44" s="50"/>
      <c r="SUZ44" s="50"/>
      <c r="SVA44" s="50"/>
      <c r="SVB44" s="50"/>
      <c r="SVC44" s="50"/>
      <c r="SVD44" s="50"/>
      <c r="SVE44" s="50"/>
      <c r="SVF44" s="50"/>
      <c r="SVG44" s="50"/>
      <c r="SVH44" s="50"/>
      <c r="SVI44" s="50"/>
      <c r="SVJ44" s="50"/>
      <c r="SVK44" s="50"/>
      <c r="SVL44" s="50"/>
      <c r="SVM44" s="50"/>
      <c r="SVN44" s="50"/>
      <c r="SVO44" s="50"/>
      <c r="SVP44" s="50"/>
      <c r="SVQ44" s="50"/>
      <c r="SVR44" s="50"/>
      <c r="SVS44" s="50"/>
      <c r="SVT44" s="50"/>
      <c r="SVU44" s="50"/>
      <c r="SVV44" s="50"/>
      <c r="SVW44" s="50"/>
      <c r="SVX44" s="50"/>
      <c r="SVY44" s="50"/>
      <c r="SVZ44" s="50"/>
      <c r="SWA44" s="50"/>
      <c r="SWB44" s="50"/>
      <c r="SWC44" s="50"/>
      <c r="SWD44" s="50"/>
      <c r="SWE44" s="50"/>
      <c r="SWF44" s="50"/>
      <c r="SWG44" s="50"/>
      <c r="SWH44" s="50"/>
      <c r="SWI44" s="50"/>
      <c r="SWJ44" s="50"/>
      <c r="SWK44" s="50"/>
      <c r="SWL44" s="50"/>
      <c r="SWM44" s="50"/>
      <c r="SWN44" s="50"/>
      <c r="SWO44" s="50"/>
      <c r="SWP44" s="50"/>
      <c r="SWQ44" s="50"/>
      <c r="SWR44" s="50"/>
      <c r="SWS44" s="50"/>
      <c r="SWT44" s="50"/>
      <c r="SWU44" s="50"/>
      <c r="SWV44" s="50"/>
      <c r="SWW44" s="50"/>
      <c r="SWX44" s="50"/>
      <c r="SWY44" s="50"/>
      <c r="SWZ44" s="50"/>
      <c r="SXA44" s="50"/>
      <c r="SXB44" s="50"/>
      <c r="SXC44" s="50"/>
      <c r="SXD44" s="50"/>
      <c r="SXE44" s="50"/>
      <c r="SXF44" s="50"/>
      <c r="SXG44" s="50"/>
      <c r="SXH44" s="50"/>
      <c r="SXI44" s="50"/>
      <c r="SXJ44" s="50"/>
      <c r="SXK44" s="50"/>
      <c r="SXL44" s="50"/>
      <c r="SXM44" s="50"/>
      <c r="SXN44" s="50"/>
      <c r="SXO44" s="50"/>
      <c r="SXP44" s="50"/>
      <c r="SXQ44" s="50"/>
      <c r="SXR44" s="50"/>
      <c r="SXS44" s="50"/>
      <c r="SXT44" s="50"/>
      <c r="SXU44" s="50"/>
      <c r="SXV44" s="50"/>
      <c r="SXW44" s="50"/>
      <c r="SXX44" s="50"/>
      <c r="SXY44" s="50"/>
      <c r="SXZ44" s="50"/>
      <c r="SYA44" s="50"/>
      <c r="SYB44" s="50"/>
      <c r="SYC44" s="50"/>
      <c r="SYD44" s="50"/>
      <c r="SYE44" s="50"/>
      <c r="SYF44" s="50"/>
      <c r="SYG44" s="50"/>
      <c r="SYH44" s="50"/>
      <c r="SYI44" s="50"/>
      <c r="SYJ44" s="50"/>
      <c r="SYK44" s="50"/>
      <c r="SYL44" s="50"/>
      <c r="SYM44" s="50"/>
      <c r="SYN44" s="50"/>
      <c r="SYO44" s="50"/>
      <c r="SYP44" s="50"/>
      <c r="SYQ44" s="50"/>
      <c r="SYR44" s="50"/>
      <c r="SYS44" s="50"/>
      <c r="SYT44" s="50"/>
      <c r="SYU44" s="50"/>
      <c r="SYV44" s="50"/>
      <c r="SYW44" s="50"/>
      <c r="SYX44" s="50"/>
      <c r="SYY44" s="50"/>
      <c r="SYZ44" s="50"/>
      <c r="SZA44" s="50"/>
      <c r="SZB44" s="50"/>
      <c r="SZC44" s="50"/>
      <c r="SZD44" s="50"/>
      <c r="SZE44" s="50"/>
      <c r="SZF44" s="50"/>
      <c r="SZG44" s="50"/>
      <c r="SZH44" s="50"/>
      <c r="SZI44" s="50"/>
      <c r="SZJ44" s="50"/>
      <c r="SZK44" s="50"/>
      <c r="SZL44" s="50"/>
      <c r="SZM44" s="50"/>
      <c r="SZN44" s="50"/>
      <c r="SZO44" s="50"/>
      <c r="SZP44" s="50"/>
      <c r="SZQ44" s="50"/>
      <c r="SZR44" s="50"/>
      <c r="SZS44" s="50"/>
      <c r="SZT44" s="50"/>
      <c r="SZU44" s="50"/>
      <c r="SZV44" s="50"/>
      <c r="SZW44" s="50"/>
      <c r="SZX44" s="50"/>
      <c r="SZY44" s="50"/>
      <c r="SZZ44" s="50"/>
      <c r="TAA44" s="50"/>
      <c r="TAB44" s="50"/>
      <c r="TAC44" s="50"/>
      <c r="TAD44" s="50"/>
      <c r="TAE44" s="50"/>
      <c r="TAF44" s="50"/>
      <c r="TAG44" s="50"/>
      <c r="TAH44" s="50"/>
      <c r="TAI44" s="50"/>
      <c r="TAJ44" s="50"/>
      <c r="TAK44" s="50"/>
      <c r="TAL44" s="50"/>
      <c r="TAM44" s="50"/>
      <c r="TAN44" s="50"/>
      <c r="TAO44" s="50"/>
      <c r="TAP44" s="50"/>
      <c r="TAQ44" s="50"/>
      <c r="TAR44" s="50"/>
      <c r="TAS44" s="50"/>
      <c r="TAT44" s="50"/>
      <c r="TAU44" s="50"/>
      <c r="TAV44" s="50"/>
      <c r="TAW44" s="50"/>
      <c r="TAX44" s="50"/>
      <c r="TAY44" s="50"/>
      <c r="TAZ44" s="50"/>
      <c r="TBA44" s="50"/>
      <c r="TBB44" s="50"/>
      <c r="TBC44" s="50"/>
      <c r="TBD44" s="50"/>
      <c r="TBE44" s="50"/>
      <c r="TBF44" s="50"/>
      <c r="TBG44" s="50"/>
      <c r="TBH44" s="50"/>
      <c r="TBI44" s="50"/>
      <c r="TBJ44" s="50"/>
      <c r="TBK44" s="50"/>
      <c r="TBL44" s="50"/>
      <c r="TBM44" s="50"/>
      <c r="TBN44" s="50"/>
      <c r="TBO44" s="50"/>
      <c r="TBP44" s="50"/>
      <c r="TBQ44" s="50"/>
      <c r="TBR44" s="50"/>
      <c r="TBS44" s="50"/>
      <c r="TBT44" s="50"/>
      <c r="TBU44" s="50"/>
      <c r="TBV44" s="50"/>
      <c r="TBW44" s="50"/>
      <c r="TBX44" s="50"/>
      <c r="TBY44" s="50"/>
      <c r="TBZ44" s="50"/>
      <c r="TCA44" s="50"/>
      <c r="TCB44" s="50"/>
      <c r="TCC44" s="50"/>
      <c r="TCD44" s="50"/>
      <c r="TCE44" s="50"/>
      <c r="TCF44" s="50"/>
      <c r="TCG44" s="50"/>
      <c r="TCH44" s="50"/>
      <c r="TCI44" s="50"/>
      <c r="TCJ44" s="50"/>
      <c r="TCK44" s="50"/>
      <c r="TCL44" s="50"/>
      <c r="TCM44" s="50"/>
      <c r="TCN44" s="50"/>
      <c r="TCO44" s="50"/>
      <c r="TCP44" s="50"/>
      <c r="TCQ44" s="50"/>
      <c r="TCR44" s="50"/>
      <c r="TCS44" s="50"/>
      <c r="TCT44" s="50"/>
      <c r="TCU44" s="50"/>
      <c r="TCV44" s="50"/>
      <c r="TCW44" s="50"/>
      <c r="TCX44" s="50"/>
      <c r="TCY44" s="50"/>
      <c r="TCZ44" s="50"/>
      <c r="TDA44" s="50"/>
      <c r="TDB44" s="50"/>
      <c r="TDC44" s="50"/>
      <c r="TDD44" s="50"/>
      <c r="TDE44" s="50"/>
      <c r="TDF44" s="50"/>
      <c r="TDG44" s="50"/>
      <c r="TDH44" s="50"/>
      <c r="TDI44" s="50"/>
      <c r="TDJ44" s="50"/>
      <c r="TDK44" s="50"/>
      <c r="TDL44" s="50"/>
      <c r="TDM44" s="50"/>
      <c r="TDN44" s="50"/>
      <c r="TDO44" s="50"/>
      <c r="TDP44" s="50"/>
      <c r="TDQ44" s="50"/>
      <c r="TDR44" s="50"/>
      <c r="TDS44" s="50"/>
      <c r="TDT44" s="50"/>
      <c r="TDU44" s="50"/>
      <c r="TDV44" s="50"/>
      <c r="TDW44" s="50"/>
      <c r="TDX44" s="50"/>
      <c r="TDY44" s="50"/>
      <c r="TDZ44" s="50"/>
      <c r="TEA44" s="50"/>
      <c r="TEB44" s="50"/>
      <c r="TEC44" s="50"/>
      <c r="TED44" s="50"/>
      <c r="TEE44" s="50"/>
      <c r="TEF44" s="50"/>
      <c r="TEG44" s="50"/>
      <c r="TEH44" s="50"/>
      <c r="TEI44" s="50"/>
      <c r="TEJ44" s="50"/>
      <c r="TEK44" s="50"/>
      <c r="TEL44" s="50"/>
      <c r="TEM44" s="50"/>
      <c r="TEN44" s="50"/>
      <c r="TEO44" s="50"/>
      <c r="TEP44" s="50"/>
      <c r="TEQ44" s="50"/>
      <c r="TER44" s="50"/>
      <c r="TES44" s="50"/>
      <c r="TET44" s="50"/>
      <c r="TEU44" s="50"/>
      <c r="TEV44" s="50"/>
      <c r="TEW44" s="50"/>
      <c r="TEX44" s="50"/>
      <c r="TEY44" s="50"/>
      <c r="TEZ44" s="50"/>
      <c r="TFA44" s="50"/>
      <c r="TFB44" s="50"/>
      <c r="TFC44" s="50"/>
      <c r="TFD44" s="50"/>
      <c r="TFE44" s="50"/>
      <c r="TFF44" s="50"/>
      <c r="TFG44" s="50"/>
      <c r="TFH44" s="50"/>
      <c r="TFI44" s="50"/>
      <c r="TFJ44" s="50"/>
      <c r="TFK44" s="50"/>
      <c r="TFL44" s="50"/>
      <c r="TFM44" s="50"/>
      <c r="TFN44" s="50"/>
      <c r="TFO44" s="50"/>
      <c r="TFP44" s="50"/>
      <c r="TFQ44" s="50"/>
      <c r="TFR44" s="50"/>
      <c r="TFS44" s="50"/>
      <c r="TFT44" s="50"/>
      <c r="TFU44" s="50"/>
      <c r="TFV44" s="50"/>
      <c r="TFW44" s="50"/>
      <c r="TFX44" s="50"/>
      <c r="TFY44" s="50"/>
      <c r="TFZ44" s="50"/>
      <c r="TGA44" s="50"/>
      <c r="TGB44" s="50"/>
      <c r="TGC44" s="50"/>
      <c r="TGD44" s="50"/>
      <c r="TGE44" s="50"/>
      <c r="TGF44" s="50"/>
      <c r="TGG44" s="50"/>
      <c r="TGH44" s="50"/>
      <c r="TGI44" s="50"/>
      <c r="TGJ44" s="50"/>
      <c r="TGK44" s="50"/>
      <c r="TGL44" s="50"/>
      <c r="TGM44" s="50"/>
      <c r="TGN44" s="50"/>
      <c r="TGO44" s="50"/>
      <c r="TGP44" s="50"/>
      <c r="TGQ44" s="50"/>
      <c r="TGR44" s="50"/>
      <c r="TGS44" s="50"/>
      <c r="TGT44" s="50"/>
      <c r="TGU44" s="50"/>
      <c r="TGV44" s="50"/>
      <c r="TGW44" s="50"/>
      <c r="TGX44" s="50"/>
      <c r="TGY44" s="50"/>
      <c r="TGZ44" s="50"/>
      <c r="THA44" s="50"/>
      <c r="THB44" s="50"/>
      <c r="THC44" s="50"/>
      <c r="THD44" s="50"/>
      <c r="THE44" s="50"/>
      <c r="THF44" s="50"/>
      <c r="THG44" s="50"/>
      <c r="THH44" s="50"/>
      <c r="THI44" s="50"/>
      <c r="THJ44" s="50"/>
      <c r="THK44" s="50"/>
      <c r="THL44" s="50"/>
      <c r="THM44" s="50"/>
      <c r="THN44" s="50"/>
      <c r="THO44" s="50"/>
      <c r="THP44" s="50"/>
      <c r="THQ44" s="50"/>
      <c r="THR44" s="50"/>
      <c r="THS44" s="50"/>
      <c r="THT44" s="50"/>
      <c r="THU44" s="50"/>
      <c r="THV44" s="50"/>
      <c r="THW44" s="50"/>
      <c r="THX44" s="50"/>
      <c r="THY44" s="50"/>
      <c r="THZ44" s="50"/>
      <c r="TIA44" s="50"/>
      <c r="TIB44" s="50"/>
      <c r="TIC44" s="50"/>
      <c r="TID44" s="50"/>
      <c r="TIE44" s="50"/>
      <c r="TIF44" s="50"/>
      <c r="TIG44" s="50"/>
      <c r="TIH44" s="50"/>
      <c r="TII44" s="50"/>
      <c r="TIJ44" s="50"/>
      <c r="TIK44" s="50"/>
      <c r="TIL44" s="50"/>
      <c r="TIM44" s="50"/>
      <c r="TIN44" s="50"/>
      <c r="TIO44" s="50"/>
      <c r="TIP44" s="50"/>
      <c r="TIQ44" s="50"/>
      <c r="TIR44" s="50"/>
      <c r="TIS44" s="50"/>
      <c r="TIT44" s="50"/>
      <c r="TIU44" s="50"/>
      <c r="TIV44" s="50"/>
      <c r="TIW44" s="50"/>
      <c r="TIX44" s="50"/>
      <c r="TIY44" s="50"/>
      <c r="TIZ44" s="50"/>
      <c r="TJA44" s="50"/>
      <c r="TJB44" s="50"/>
      <c r="TJC44" s="50"/>
      <c r="TJD44" s="50"/>
      <c r="TJE44" s="50"/>
      <c r="TJF44" s="50"/>
      <c r="TJG44" s="50"/>
      <c r="TJH44" s="50"/>
      <c r="TJI44" s="50"/>
      <c r="TJJ44" s="50"/>
      <c r="TJK44" s="50"/>
      <c r="TJL44" s="50"/>
      <c r="TJM44" s="50"/>
      <c r="TJN44" s="50"/>
      <c r="TJO44" s="50"/>
      <c r="TJP44" s="50"/>
      <c r="TJQ44" s="50"/>
      <c r="TJR44" s="50"/>
      <c r="TJS44" s="50"/>
      <c r="TJT44" s="50"/>
      <c r="TJU44" s="50"/>
      <c r="TJV44" s="50"/>
      <c r="TJW44" s="50"/>
      <c r="TJX44" s="50"/>
      <c r="TJY44" s="50"/>
      <c r="TJZ44" s="50"/>
      <c r="TKA44" s="50"/>
      <c r="TKB44" s="50"/>
      <c r="TKC44" s="50"/>
      <c r="TKD44" s="50"/>
      <c r="TKE44" s="50"/>
      <c r="TKF44" s="50"/>
      <c r="TKG44" s="50"/>
      <c r="TKH44" s="50"/>
      <c r="TKI44" s="50"/>
      <c r="TKJ44" s="50"/>
      <c r="TKK44" s="50"/>
      <c r="TKL44" s="50"/>
      <c r="TKM44" s="50"/>
      <c r="TKN44" s="50"/>
      <c r="TKO44" s="50"/>
      <c r="TKP44" s="50"/>
      <c r="TKQ44" s="50"/>
      <c r="TKR44" s="50"/>
      <c r="TKS44" s="50"/>
      <c r="TKT44" s="50"/>
      <c r="TKU44" s="50"/>
      <c r="TKV44" s="50"/>
      <c r="TKW44" s="50"/>
      <c r="TKX44" s="50"/>
      <c r="TKY44" s="50"/>
      <c r="TKZ44" s="50"/>
      <c r="TLA44" s="50"/>
      <c r="TLB44" s="50"/>
      <c r="TLC44" s="50"/>
      <c r="TLD44" s="50"/>
      <c r="TLE44" s="50"/>
      <c r="TLF44" s="50"/>
      <c r="TLG44" s="50"/>
      <c r="TLH44" s="50"/>
      <c r="TLI44" s="50"/>
      <c r="TLJ44" s="50"/>
      <c r="TLK44" s="50"/>
      <c r="TLL44" s="50"/>
      <c r="TLM44" s="50"/>
      <c r="TLN44" s="50"/>
      <c r="TLO44" s="50"/>
      <c r="TLP44" s="50"/>
      <c r="TLQ44" s="50"/>
      <c r="TLR44" s="50"/>
      <c r="TLS44" s="50"/>
      <c r="TLT44" s="50"/>
      <c r="TLU44" s="50"/>
      <c r="TLV44" s="50"/>
      <c r="TLW44" s="50"/>
      <c r="TLX44" s="50"/>
      <c r="TLY44" s="50"/>
      <c r="TLZ44" s="50"/>
      <c r="TMA44" s="50"/>
      <c r="TMB44" s="50"/>
      <c r="TMC44" s="50"/>
      <c r="TMD44" s="50"/>
      <c r="TME44" s="50"/>
      <c r="TMF44" s="50"/>
      <c r="TMG44" s="50"/>
      <c r="TMH44" s="50"/>
      <c r="TMI44" s="50"/>
      <c r="TMJ44" s="50"/>
      <c r="TMK44" s="50"/>
      <c r="TML44" s="50"/>
      <c r="TMM44" s="50"/>
      <c r="TMN44" s="50"/>
      <c r="TMO44" s="50"/>
      <c r="TMP44" s="50"/>
      <c r="TMQ44" s="50"/>
      <c r="TMR44" s="50"/>
      <c r="TMS44" s="50"/>
      <c r="TMT44" s="50"/>
      <c r="TMU44" s="50"/>
      <c r="TMV44" s="50"/>
      <c r="TMW44" s="50"/>
      <c r="TMX44" s="50"/>
      <c r="TMY44" s="50"/>
      <c r="TMZ44" s="50"/>
      <c r="TNA44" s="50"/>
      <c r="TNB44" s="50"/>
      <c r="TNC44" s="50"/>
      <c r="TND44" s="50"/>
      <c r="TNE44" s="50"/>
      <c r="TNF44" s="50"/>
      <c r="TNG44" s="50"/>
      <c r="TNH44" s="50"/>
      <c r="TNI44" s="50"/>
      <c r="TNJ44" s="50"/>
      <c r="TNK44" s="50"/>
      <c r="TNL44" s="50"/>
      <c r="TNM44" s="50"/>
      <c r="TNN44" s="50"/>
      <c r="TNO44" s="50"/>
      <c r="TNP44" s="50"/>
      <c r="TNQ44" s="50"/>
      <c r="TNR44" s="50"/>
      <c r="TNS44" s="50"/>
      <c r="TNT44" s="50"/>
      <c r="TNU44" s="50"/>
      <c r="TNV44" s="50"/>
      <c r="TNW44" s="50"/>
      <c r="TNX44" s="50"/>
      <c r="TNY44" s="50"/>
      <c r="TNZ44" s="50"/>
      <c r="TOA44" s="50"/>
      <c r="TOB44" s="50"/>
      <c r="TOC44" s="50"/>
      <c r="TOD44" s="50"/>
      <c r="TOE44" s="50"/>
      <c r="TOF44" s="50"/>
      <c r="TOG44" s="50"/>
      <c r="TOH44" s="50"/>
      <c r="TOI44" s="50"/>
      <c r="TOJ44" s="50"/>
      <c r="TOK44" s="50"/>
      <c r="TOL44" s="50"/>
      <c r="TOM44" s="50"/>
      <c r="TON44" s="50"/>
      <c r="TOO44" s="50"/>
      <c r="TOP44" s="50"/>
      <c r="TOQ44" s="50"/>
      <c r="TOR44" s="50"/>
      <c r="TOS44" s="50"/>
      <c r="TOT44" s="50"/>
      <c r="TOU44" s="50"/>
      <c r="TOV44" s="50"/>
      <c r="TOW44" s="50"/>
      <c r="TOX44" s="50"/>
      <c r="TOY44" s="50"/>
      <c r="TOZ44" s="50"/>
      <c r="TPA44" s="50"/>
      <c r="TPB44" s="50"/>
      <c r="TPC44" s="50"/>
      <c r="TPD44" s="50"/>
      <c r="TPE44" s="50"/>
      <c r="TPF44" s="50"/>
      <c r="TPG44" s="50"/>
      <c r="TPH44" s="50"/>
      <c r="TPI44" s="50"/>
      <c r="TPJ44" s="50"/>
      <c r="TPK44" s="50"/>
      <c r="TPL44" s="50"/>
      <c r="TPM44" s="50"/>
      <c r="TPN44" s="50"/>
      <c r="TPO44" s="50"/>
      <c r="TPP44" s="50"/>
      <c r="TPQ44" s="50"/>
      <c r="TPR44" s="50"/>
      <c r="TPS44" s="50"/>
      <c r="TPT44" s="50"/>
      <c r="TPU44" s="50"/>
      <c r="TPV44" s="50"/>
      <c r="TPW44" s="50"/>
      <c r="TPX44" s="50"/>
      <c r="TPY44" s="50"/>
      <c r="TPZ44" s="50"/>
      <c r="TQA44" s="50"/>
      <c r="TQB44" s="50"/>
      <c r="TQC44" s="50"/>
      <c r="TQD44" s="50"/>
      <c r="TQE44" s="50"/>
      <c r="TQF44" s="50"/>
      <c r="TQG44" s="50"/>
      <c r="TQH44" s="50"/>
      <c r="TQI44" s="50"/>
      <c r="TQJ44" s="50"/>
      <c r="TQK44" s="50"/>
      <c r="TQL44" s="50"/>
      <c r="TQM44" s="50"/>
      <c r="TQN44" s="50"/>
      <c r="TQO44" s="50"/>
      <c r="TQP44" s="50"/>
      <c r="TQQ44" s="50"/>
      <c r="TQR44" s="50"/>
      <c r="TQS44" s="50"/>
      <c r="TQT44" s="50"/>
      <c r="TQU44" s="50"/>
      <c r="TQV44" s="50"/>
      <c r="TQW44" s="50"/>
      <c r="TQX44" s="50"/>
      <c r="TQY44" s="50"/>
      <c r="TQZ44" s="50"/>
      <c r="TRA44" s="50"/>
      <c r="TRB44" s="50"/>
      <c r="TRC44" s="50"/>
      <c r="TRD44" s="50"/>
      <c r="TRE44" s="50"/>
      <c r="TRF44" s="50"/>
      <c r="TRG44" s="50"/>
      <c r="TRH44" s="50"/>
      <c r="TRI44" s="50"/>
      <c r="TRJ44" s="50"/>
      <c r="TRK44" s="50"/>
      <c r="TRL44" s="50"/>
      <c r="TRM44" s="50"/>
      <c r="TRN44" s="50"/>
      <c r="TRO44" s="50"/>
      <c r="TRP44" s="50"/>
      <c r="TRQ44" s="50"/>
      <c r="TRR44" s="50"/>
      <c r="TRS44" s="50"/>
      <c r="TRT44" s="50"/>
      <c r="TRU44" s="50"/>
      <c r="TRV44" s="50"/>
      <c r="TRW44" s="50"/>
      <c r="TRX44" s="50"/>
      <c r="TRY44" s="50"/>
      <c r="TRZ44" s="50"/>
      <c r="TSA44" s="50"/>
      <c r="TSB44" s="50"/>
      <c r="TSC44" s="50"/>
      <c r="TSD44" s="50"/>
      <c r="TSE44" s="50"/>
      <c r="TSF44" s="50"/>
      <c r="TSG44" s="50"/>
      <c r="TSH44" s="50"/>
      <c r="TSI44" s="50"/>
      <c r="TSJ44" s="50"/>
      <c r="TSK44" s="50"/>
      <c r="TSL44" s="50"/>
      <c r="TSM44" s="50"/>
      <c r="TSN44" s="50"/>
      <c r="TSO44" s="50"/>
      <c r="TSP44" s="50"/>
      <c r="TSQ44" s="50"/>
      <c r="TSR44" s="50"/>
      <c r="TSS44" s="50"/>
      <c r="TST44" s="50"/>
      <c r="TSU44" s="50"/>
      <c r="TSV44" s="50"/>
      <c r="TSW44" s="50"/>
      <c r="TSX44" s="50"/>
      <c r="TSY44" s="50"/>
      <c r="TSZ44" s="50"/>
      <c r="TTA44" s="50"/>
      <c r="TTB44" s="50"/>
      <c r="TTC44" s="50"/>
      <c r="TTD44" s="50"/>
      <c r="TTE44" s="50"/>
      <c r="TTF44" s="50"/>
      <c r="TTG44" s="50"/>
      <c r="TTH44" s="50"/>
      <c r="TTI44" s="50"/>
      <c r="TTJ44" s="50"/>
      <c r="TTK44" s="50"/>
      <c r="TTL44" s="50"/>
      <c r="TTM44" s="50"/>
      <c r="TTN44" s="50"/>
      <c r="TTO44" s="50"/>
      <c r="TTP44" s="50"/>
      <c r="TTQ44" s="50"/>
      <c r="TTR44" s="50"/>
      <c r="TTS44" s="50"/>
      <c r="TTT44" s="50"/>
      <c r="TTU44" s="50"/>
      <c r="TTV44" s="50"/>
      <c r="TTW44" s="50"/>
      <c r="TTX44" s="50"/>
      <c r="TTY44" s="50"/>
      <c r="TTZ44" s="50"/>
      <c r="TUA44" s="50"/>
      <c r="TUB44" s="50"/>
      <c r="TUC44" s="50"/>
      <c r="TUD44" s="50"/>
      <c r="TUE44" s="50"/>
      <c r="TUF44" s="50"/>
      <c r="TUG44" s="50"/>
      <c r="TUH44" s="50"/>
      <c r="TUI44" s="50"/>
      <c r="TUJ44" s="50"/>
      <c r="TUK44" s="50"/>
      <c r="TUL44" s="50"/>
      <c r="TUM44" s="50"/>
      <c r="TUN44" s="50"/>
      <c r="TUO44" s="50"/>
      <c r="TUP44" s="50"/>
      <c r="TUQ44" s="50"/>
      <c r="TUR44" s="50"/>
      <c r="TUS44" s="50"/>
      <c r="TUT44" s="50"/>
      <c r="TUU44" s="50"/>
      <c r="TUV44" s="50"/>
      <c r="TUW44" s="50"/>
      <c r="TUX44" s="50"/>
      <c r="TUY44" s="50"/>
      <c r="TUZ44" s="50"/>
      <c r="TVA44" s="50"/>
      <c r="TVB44" s="50"/>
      <c r="TVC44" s="50"/>
      <c r="TVD44" s="50"/>
      <c r="TVE44" s="50"/>
      <c r="TVF44" s="50"/>
      <c r="TVG44" s="50"/>
      <c r="TVH44" s="50"/>
      <c r="TVI44" s="50"/>
      <c r="TVJ44" s="50"/>
      <c r="TVK44" s="50"/>
      <c r="TVL44" s="50"/>
      <c r="TVM44" s="50"/>
      <c r="TVN44" s="50"/>
      <c r="TVO44" s="50"/>
      <c r="TVP44" s="50"/>
      <c r="TVQ44" s="50"/>
      <c r="TVR44" s="50"/>
      <c r="TVS44" s="50"/>
      <c r="TVT44" s="50"/>
      <c r="TVU44" s="50"/>
      <c r="TVV44" s="50"/>
      <c r="TVW44" s="50"/>
      <c r="TVX44" s="50"/>
      <c r="TVY44" s="50"/>
      <c r="TVZ44" s="50"/>
      <c r="TWA44" s="50"/>
      <c r="TWB44" s="50"/>
      <c r="TWC44" s="50"/>
      <c r="TWD44" s="50"/>
      <c r="TWE44" s="50"/>
      <c r="TWF44" s="50"/>
      <c r="TWG44" s="50"/>
      <c r="TWH44" s="50"/>
      <c r="TWI44" s="50"/>
      <c r="TWJ44" s="50"/>
      <c r="TWK44" s="50"/>
      <c r="TWL44" s="50"/>
      <c r="TWM44" s="50"/>
      <c r="TWN44" s="50"/>
      <c r="TWO44" s="50"/>
      <c r="TWP44" s="50"/>
      <c r="TWQ44" s="50"/>
      <c r="TWR44" s="50"/>
      <c r="TWS44" s="50"/>
      <c r="TWT44" s="50"/>
      <c r="TWU44" s="50"/>
      <c r="TWV44" s="50"/>
      <c r="TWW44" s="50"/>
      <c r="TWX44" s="50"/>
      <c r="TWY44" s="50"/>
      <c r="TWZ44" s="50"/>
      <c r="TXA44" s="50"/>
      <c r="TXB44" s="50"/>
      <c r="TXC44" s="50"/>
      <c r="TXD44" s="50"/>
      <c r="TXE44" s="50"/>
      <c r="TXF44" s="50"/>
      <c r="TXG44" s="50"/>
      <c r="TXH44" s="50"/>
      <c r="TXI44" s="50"/>
      <c r="TXJ44" s="50"/>
      <c r="TXK44" s="50"/>
      <c r="TXL44" s="50"/>
      <c r="TXM44" s="50"/>
      <c r="TXN44" s="50"/>
      <c r="TXO44" s="50"/>
      <c r="TXP44" s="50"/>
      <c r="TXQ44" s="50"/>
      <c r="TXR44" s="50"/>
      <c r="TXS44" s="50"/>
      <c r="TXT44" s="50"/>
      <c r="TXU44" s="50"/>
      <c r="TXV44" s="50"/>
      <c r="TXW44" s="50"/>
      <c r="TXX44" s="50"/>
      <c r="TXY44" s="50"/>
      <c r="TXZ44" s="50"/>
      <c r="TYA44" s="50"/>
      <c r="TYB44" s="50"/>
      <c r="TYC44" s="50"/>
      <c r="TYD44" s="50"/>
      <c r="TYE44" s="50"/>
      <c r="TYF44" s="50"/>
      <c r="TYG44" s="50"/>
      <c r="TYH44" s="50"/>
      <c r="TYI44" s="50"/>
      <c r="TYJ44" s="50"/>
      <c r="TYK44" s="50"/>
      <c r="TYL44" s="50"/>
      <c r="TYM44" s="50"/>
      <c r="TYN44" s="50"/>
      <c r="TYO44" s="50"/>
      <c r="TYP44" s="50"/>
      <c r="TYQ44" s="50"/>
      <c r="TYR44" s="50"/>
      <c r="TYS44" s="50"/>
      <c r="TYT44" s="50"/>
      <c r="TYU44" s="50"/>
      <c r="TYV44" s="50"/>
      <c r="TYW44" s="50"/>
      <c r="TYX44" s="50"/>
      <c r="TYY44" s="50"/>
      <c r="TYZ44" s="50"/>
      <c r="TZA44" s="50"/>
      <c r="TZB44" s="50"/>
      <c r="TZC44" s="50"/>
      <c r="TZD44" s="50"/>
      <c r="TZE44" s="50"/>
      <c r="TZF44" s="50"/>
      <c r="TZG44" s="50"/>
      <c r="TZH44" s="50"/>
      <c r="TZI44" s="50"/>
      <c r="TZJ44" s="50"/>
      <c r="TZK44" s="50"/>
      <c r="TZL44" s="50"/>
      <c r="TZM44" s="50"/>
      <c r="TZN44" s="50"/>
      <c r="TZO44" s="50"/>
      <c r="TZP44" s="50"/>
      <c r="TZQ44" s="50"/>
      <c r="TZR44" s="50"/>
      <c r="TZS44" s="50"/>
      <c r="TZT44" s="50"/>
      <c r="TZU44" s="50"/>
      <c r="TZV44" s="50"/>
      <c r="TZW44" s="50"/>
      <c r="TZX44" s="50"/>
      <c r="TZY44" s="50"/>
      <c r="TZZ44" s="50"/>
      <c r="UAA44" s="50"/>
      <c r="UAB44" s="50"/>
      <c r="UAC44" s="50"/>
      <c r="UAD44" s="50"/>
      <c r="UAE44" s="50"/>
      <c r="UAF44" s="50"/>
      <c r="UAG44" s="50"/>
      <c r="UAH44" s="50"/>
      <c r="UAI44" s="50"/>
      <c r="UAJ44" s="50"/>
      <c r="UAK44" s="50"/>
      <c r="UAL44" s="50"/>
      <c r="UAM44" s="50"/>
      <c r="UAN44" s="50"/>
      <c r="UAO44" s="50"/>
      <c r="UAP44" s="50"/>
      <c r="UAQ44" s="50"/>
      <c r="UAR44" s="50"/>
      <c r="UAS44" s="50"/>
      <c r="UAT44" s="50"/>
      <c r="UAU44" s="50"/>
      <c r="UAV44" s="50"/>
      <c r="UAW44" s="50"/>
      <c r="UAX44" s="50"/>
      <c r="UAY44" s="50"/>
      <c r="UAZ44" s="50"/>
      <c r="UBA44" s="50"/>
      <c r="UBB44" s="50"/>
      <c r="UBC44" s="50"/>
      <c r="UBD44" s="50"/>
      <c r="UBE44" s="50"/>
      <c r="UBF44" s="50"/>
      <c r="UBG44" s="50"/>
      <c r="UBH44" s="50"/>
      <c r="UBI44" s="50"/>
      <c r="UBJ44" s="50"/>
      <c r="UBK44" s="50"/>
      <c r="UBL44" s="50"/>
      <c r="UBM44" s="50"/>
      <c r="UBN44" s="50"/>
      <c r="UBO44" s="50"/>
      <c r="UBP44" s="50"/>
      <c r="UBQ44" s="50"/>
      <c r="UBR44" s="50"/>
      <c r="UBS44" s="50"/>
      <c r="UBT44" s="50"/>
      <c r="UBU44" s="50"/>
      <c r="UBV44" s="50"/>
      <c r="UBW44" s="50"/>
      <c r="UBX44" s="50"/>
      <c r="UBY44" s="50"/>
      <c r="UBZ44" s="50"/>
      <c r="UCA44" s="50"/>
      <c r="UCB44" s="50"/>
      <c r="UCC44" s="50"/>
      <c r="UCD44" s="50"/>
      <c r="UCE44" s="50"/>
      <c r="UCF44" s="50"/>
      <c r="UCG44" s="50"/>
      <c r="UCH44" s="50"/>
      <c r="UCI44" s="50"/>
      <c r="UCJ44" s="50"/>
      <c r="UCK44" s="50"/>
      <c r="UCL44" s="50"/>
      <c r="UCM44" s="50"/>
      <c r="UCN44" s="50"/>
      <c r="UCO44" s="50"/>
      <c r="UCP44" s="50"/>
      <c r="UCQ44" s="50"/>
      <c r="UCR44" s="50"/>
      <c r="UCS44" s="50"/>
      <c r="UCT44" s="50"/>
      <c r="UCU44" s="50"/>
      <c r="UCV44" s="50"/>
      <c r="UCW44" s="50"/>
      <c r="UCX44" s="50"/>
      <c r="UCY44" s="50"/>
      <c r="UCZ44" s="50"/>
      <c r="UDA44" s="50"/>
      <c r="UDB44" s="50"/>
      <c r="UDC44" s="50"/>
      <c r="UDD44" s="50"/>
      <c r="UDE44" s="50"/>
      <c r="UDF44" s="50"/>
      <c r="UDG44" s="50"/>
      <c r="UDH44" s="50"/>
      <c r="UDI44" s="50"/>
      <c r="UDJ44" s="50"/>
      <c r="UDK44" s="50"/>
      <c r="UDL44" s="50"/>
      <c r="UDM44" s="50"/>
      <c r="UDN44" s="50"/>
      <c r="UDO44" s="50"/>
      <c r="UDP44" s="50"/>
      <c r="UDQ44" s="50"/>
      <c r="UDR44" s="50"/>
      <c r="UDS44" s="50"/>
      <c r="UDT44" s="50"/>
      <c r="UDU44" s="50"/>
      <c r="UDV44" s="50"/>
      <c r="UDW44" s="50"/>
      <c r="UDX44" s="50"/>
      <c r="UDY44" s="50"/>
      <c r="UDZ44" s="50"/>
      <c r="UEA44" s="50"/>
      <c r="UEB44" s="50"/>
      <c r="UEC44" s="50"/>
      <c r="UED44" s="50"/>
      <c r="UEE44" s="50"/>
      <c r="UEF44" s="50"/>
      <c r="UEG44" s="50"/>
      <c r="UEH44" s="50"/>
      <c r="UEI44" s="50"/>
      <c r="UEJ44" s="50"/>
      <c r="UEK44" s="50"/>
      <c r="UEL44" s="50"/>
      <c r="UEM44" s="50"/>
      <c r="UEN44" s="50"/>
      <c r="UEO44" s="50"/>
      <c r="UEP44" s="50"/>
      <c r="UEQ44" s="50"/>
      <c r="UER44" s="50"/>
      <c r="UES44" s="50"/>
      <c r="UET44" s="50"/>
      <c r="UEU44" s="50"/>
      <c r="UEV44" s="50"/>
      <c r="UEW44" s="50"/>
      <c r="UEX44" s="50"/>
      <c r="UEY44" s="50"/>
      <c r="UEZ44" s="50"/>
      <c r="UFA44" s="50"/>
      <c r="UFB44" s="50"/>
      <c r="UFC44" s="50"/>
      <c r="UFD44" s="50"/>
      <c r="UFE44" s="50"/>
      <c r="UFF44" s="50"/>
      <c r="UFG44" s="50"/>
      <c r="UFH44" s="50"/>
      <c r="UFI44" s="50"/>
      <c r="UFJ44" s="50"/>
      <c r="UFK44" s="50"/>
      <c r="UFL44" s="50"/>
      <c r="UFM44" s="50"/>
      <c r="UFN44" s="50"/>
      <c r="UFO44" s="50"/>
      <c r="UFP44" s="50"/>
      <c r="UFQ44" s="50"/>
      <c r="UFR44" s="50"/>
      <c r="UFS44" s="50"/>
      <c r="UFT44" s="50"/>
      <c r="UFU44" s="50"/>
      <c r="UFV44" s="50"/>
      <c r="UFW44" s="50"/>
      <c r="UFX44" s="50"/>
      <c r="UFY44" s="50"/>
      <c r="UFZ44" s="50"/>
      <c r="UGA44" s="50"/>
      <c r="UGB44" s="50"/>
      <c r="UGC44" s="50"/>
      <c r="UGD44" s="50"/>
      <c r="UGE44" s="50"/>
      <c r="UGF44" s="50"/>
      <c r="UGG44" s="50"/>
      <c r="UGH44" s="50"/>
      <c r="UGI44" s="50"/>
      <c r="UGJ44" s="50"/>
      <c r="UGK44" s="50"/>
      <c r="UGL44" s="50"/>
      <c r="UGM44" s="50"/>
      <c r="UGN44" s="50"/>
      <c r="UGO44" s="50"/>
      <c r="UGP44" s="50"/>
      <c r="UGQ44" s="50"/>
      <c r="UGR44" s="50"/>
      <c r="UGS44" s="50"/>
      <c r="UGT44" s="50"/>
      <c r="UGU44" s="50"/>
      <c r="UGV44" s="50"/>
      <c r="UGW44" s="50"/>
      <c r="UGX44" s="50"/>
      <c r="UGY44" s="50"/>
      <c r="UGZ44" s="50"/>
      <c r="UHA44" s="50"/>
      <c r="UHB44" s="50"/>
      <c r="UHC44" s="50"/>
      <c r="UHD44" s="50"/>
      <c r="UHE44" s="50"/>
      <c r="UHF44" s="50"/>
      <c r="UHG44" s="50"/>
      <c r="UHH44" s="50"/>
      <c r="UHI44" s="50"/>
      <c r="UHJ44" s="50"/>
      <c r="UHK44" s="50"/>
      <c r="UHL44" s="50"/>
      <c r="UHM44" s="50"/>
      <c r="UHN44" s="50"/>
      <c r="UHO44" s="50"/>
      <c r="UHP44" s="50"/>
      <c r="UHQ44" s="50"/>
      <c r="UHR44" s="50"/>
      <c r="UHS44" s="50"/>
      <c r="UHT44" s="50"/>
      <c r="UHU44" s="50"/>
      <c r="UHV44" s="50"/>
      <c r="UHW44" s="50"/>
      <c r="UHX44" s="50"/>
      <c r="UHY44" s="50"/>
      <c r="UHZ44" s="50"/>
      <c r="UIA44" s="50"/>
      <c r="UIB44" s="50"/>
      <c r="UIC44" s="50"/>
      <c r="UID44" s="50"/>
      <c r="UIE44" s="50"/>
      <c r="UIF44" s="50"/>
      <c r="UIG44" s="50"/>
      <c r="UIH44" s="50"/>
      <c r="UII44" s="50"/>
      <c r="UIJ44" s="50"/>
      <c r="UIK44" s="50"/>
      <c r="UIL44" s="50"/>
      <c r="UIM44" s="50"/>
      <c r="UIN44" s="50"/>
      <c r="UIO44" s="50"/>
      <c r="UIP44" s="50"/>
      <c r="UIQ44" s="50"/>
      <c r="UIR44" s="50"/>
      <c r="UIS44" s="50"/>
      <c r="UIT44" s="50"/>
      <c r="UIU44" s="50"/>
      <c r="UIV44" s="50"/>
      <c r="UIW44" s="50"/>
      <c r="UIX44" s="50"/>
      <c r="UIY44" s="50"/>
      <c r="UIZ44" s="50"/>
      <c r="UJA44" s="50"/>
      <c r="UJB44" s="50"/>
      <c r="UJC44" s="50"/>
      <c r="UJD44" s="50"/>
      <c r="UJE44" s="50"/>
      <c r="UJF44" s="50"/>
      <c r="UJG44" s="50"/>
      <c r="UJH44" s="50"/>
      <c r="UJI44" s="50"/>
      <c r="UJJ44" s="50"/>
      <c r="UJK44" s="50"/>
      <c r="UJL44" s="50"/>
      <c r="UJM44" s="50"/>
      <c r="UJN44" s="50"/>
      <c r="UJO44" s="50"/>
      <c r="UJP44" s="50"/>
      <c r="UJQ44" s="50"/>
      <c r="UJR44" s="50"/>
      <c r="UJS44" s="50"/>
      <c r="UJT44" s="50"/>
      <c r="UJU44" s="50"/>
      <c r="UJV44" s="50"/>
      <c r="UJW44" s="50"/>
      <c r="UJX44" s="50"/>
      <c r="UJY44" s="50"/>
      <c r="UJZ44" s="50"/>
      <c r="UKA44" s="50"/>
      <c r="UKB44" s="50"/>
      <c r="UKC44" s="50"/>
      <c r="UKD44" s="50"/>
      <c r="UKE44" s="50"/>
      <c r="UKF44" s="50"/>
      <c r="UKG44" s="50"/>
      <c r="UKH44" s="50"/>
      <c r="UKI44" s="50"/>
      <c r="UKJ44" s="50"/>
      <c r="UKK44" s="50"/>
      <c r="UKL44" s="50"/>
      <c r="UKM44" s="50"/>
      <c r="UKN44" s="50"/>
      <c r="UKO44" s="50"/>
      <c r="UKP44" s="50"/>
      <c r="UKQ44" s="50"/>
      <c r="UKR44" s="50"/>
      <c r="UKS44" s="50"/>
      <c r="UKT44" s="50"/>
      <c r="UKU44" s="50"/>
      <c r="UKV44" s="50"/>
      <c r="UKW44" s="50"/>
      <c r="UKX44" s="50"/>
      <c r="UKY44" s="50"/>
      <c r="UKZ44" s="50"/>
      <c r="ULA44" s="50"/>
      <c r="ULB44" s="50"/>
      <c r="ULC44" s="50"/>
      <c r="ULD44" s="50"/>
      <c r="ULE44" s="50"/>
      <c r="ULF44" s="50"/>
      <c r="ULG44" s="50"/>
      <c r="ULH44" s="50"/>
      <c r="ULI44" s="50"/>
      <c r="ULJ44" s="50"/>
      <c r="ULK44" s="50"/>
      <c r="ULL44" s="50"/>
      <c r="ULM44" s="50"/>
      <c r="ULN44" s="50"/>
      <c r="ULO44" s="50"/>
      <c r="ULP44" s="50"/>
      <c r="ULQ44" s="50"/>
      <c r="ULR44" s="50"/>
      <c r="ULS44" s="50"/>
      <c r="ULT44" s="50"/>
      <c r="ULU44" s="50"/>
      <c r="ULV44" s="50"/>
      <c r="ULW44" s="50"/>
      <c r="ULX44" s="50"/>
      <c r="ULY44" s="50"/>
      <c r="ULZ44" s="50"/>
      <c r="UMA44" s="50"/>
      <c r="UMB44" s="50"/>
      <c r="UMC44" s="50"/>
      <c r="UMD44" s="50"/>
      <c r="UME44" s="50"/>
      <c r="UMF44" s="50"/>
      <c r="UMG44" s="50"/>
      <c r="UMH44" s="50"/>
      <c r="UMI44" s="50"/>
      <c r="UMJ44" s="50"/>
      <c r="UMK44" s="50"/>
      <c r="UML44" s="50"/>
      <c r="UMM44" s="50"/>
      <c r="UMN44" s="50"/>
      <c r="UMO44" s="50"/>
      <c r="UMP44" s="50"/>
      <c r="UMQ44" s="50"/>
      <c r="UMR44" s="50"/>
      <c r="UMS44" s="50"/>
      <c r="UMT44" s="50"/>
      <c r="UMU44" s="50"/>
      <c r="UMV44" s="50"/>
      <c r="UMW44" s="50"/>
      <c r="UMX44" s="50"/>
      <c r="UMY44" s="50"/>
      <c r="UMZ44" s="50"/>
      <c r="UNA44" s="50"/>
      <c r="UNB44" s="50"/>
      <c r="UNC44" s="50"/>
      <c r="UND44" s="50"/>
      <c r="UNE44" s="50"/>
      <c r="UNF44" s="50"/>
      <c r="UNG44" s="50"/>
      <c r="UNH44" s="50"/>
      <c r="UNI44" s="50"/>
      <c r="UNJ44" s="50"/>
      <c r="UNK44" s="50"/>
      <c r="UNL44" s="50"/>
      <c r="UNM44" s="50"/>
      <c r="UNN44" s="50"/>
      <c r="UNO44" s="50"/>
      <c r="UNP44" s="50"/>
      <c r="UNQ44" s="50"/>
      <c r="UNR44" s="50"/>
      <c r="UNS44" s="50"/>
      <c r="UNT44" s="50"/>
      <c r="UNU44" s="50"/>
      <c r="UNV44" s="50"/>
      <c r="UNW44" s="50"/>
      <c r="UNX44" s="50"/>
      <c r="UNY44" s="50"/>
      <c r="UNZ44" s="50"/>
      <c r="UOA44" s="50"/>
      <c r="UOB44" s="50"/>
      <c r="UOC44" s="50"/>
      <c r="UOD44" s="50"/>
      <c r="UOE44" s="50"/>
      <c r="UOF44" s="50"/>
      <c r="UOG44" s="50"/>
      <c r="UOH44" s="50"/>
      <c r="UOI44" s="50"/>
      <c r="UOJ44" s="50"/>
      <c r="UOK44" s="50"/>
      <c r="UOL44" s="50"/>
      <c r="UOM44" s="50"/>
      <c r="UON44" s="50"/>
      <c r="UOO44" s="50"/>
      <c r="UOP44" s="50"/>
      <c r="UOQ44" s="50"/>
      <c r="UOR44" s="50"/>
      <c r="UOS44" s="50"/>
      <c r="UOT44" s="50"/>
      <c r="UOU44" s="50"/>
      <c r="UOV44" s="50"/>
      <c r="UOW44" s="50"/>
      <c r="UOX44" s="50"/>
      <c r="UOY44" s="50"/>
      <c r="UOZ44" s="50"/>
      <c r="UPA44" s="50"/>
      <c r="UPB44" s="50"/>
      <c r="UPC44" s="50"/>
      <c r="UPD44" s="50"/>
      <c r="UPE44" s="50"/>
      <c r="UPF44" s="50"/>
      <c r="UPG44" s="50"/>
      <c r="UPH44" s="50"/>
      <c r="UPI44" s="50"/>
      <c r="UPJ44" s="50"/>
      <c r="UPK44" s="50"/>
      <c r="UPL44" s="50"/>
      <c r="UPM44" s="50"/>
      <c r="UPN44" s="50"/>
      <c r="UPO44" s="50"/>
      <c r="UPP44" s="50"/>
      <c r="UPQ44" s="50"/>
      <c r="UPR44" s="50"/>
      <c r="UPS44" s="50"/>
      <c r="UPT44" s="50"/>
      <c r="UPU44" s="50"/>
      <c r="UPV44" s="50"/>
      <c r="UPW44" s="50"/>
      <c r="UPX44" s="50"/>
      <c r="UPY44" s="50"/>
      <c r="UPZ44" s="50"/>
      <c r="UQA44" s="50"/>
      <c r="UQB44" s="50"/>
      <c r="UQC44" s="50"/>
      <c r="UQD44" s="50"/>
      <c r="UQE44" s="50"/>
      <c r="UQF44" s="50"/>
      <c r="UQG44" s="50"/>
      <c r="UQH44" s="50"/>
      <c r="UQI44" s="50"/>
      <c r="UQJ44" s="50"/>
      <c r="UQK44" s="50"/>
      <c r="UQL44" s="50"/>
      <c r="UQM44" s="50"/>
      <c r="UQN44" s="50"/>
      <c r="UQO44" s="50"/>
      <c r="UQP44" s="50"/>
      <c r="UQQ44" s="50"/>
      <c r="UQR44" s="50"/>
      <c r="UQS44" s="50"/>
      <c r="UQT44" s="50"/>
      <c r="UQU44" s="50"/>
      <c r="UQV44" s="50"/>
      <c r="UQW44" s="50"/>
      <c r="UQX44" s="50"/>
      <c r="UQY44" s="50"/>
      <c r="UQZ44" s="50"/>
      <c r="URA44" s="50"/>
      <c r="URB44" s="50"/>
      <c r="URC44" s="50"/>
      <c r="URD44" s="50"/>
      <c r="URE44" s="50"/>
      <c r="URF44" s="50"/>
      <c r="URG44" s="50"/>
      <c r="URH44" s="50"/>
      <c r="URI44" s="50"/>
      <c r="URJ44" s="50"/>
      <c r="URK44" s="50"/>
      <c r="URL44" s="50"/>
      <c r="URM44" s="50"/>
      <c r="URN44" s="50"/>
      <c r="URO44" s="50"/>
      <c r="URP44" s="50"/>
      <c r="URQ44" s="50"/>
      <c r="URR44" s="50"/>
      <c r="URS44" s="50"/>
      <c r="URT44" s="50"/>
      <c r="URU44" s="50"/>
      <c r="URV44" s="50"/>
      <c r="URW44" s="50"/>
      <c r="URX44" s="50"/>
      <c r="URY44" s="50"/>
      <c r="URZ44" s="50"/>
      <c r="USA44" s="50"/>
      <c r="USB44" s="50"/>
      <c r="USC44" s="50"/>
      <c r="USD44" s="50"/>
      <c r="USE44" s="50"/>
      <c r="USF44" s="50"/>
      <c r="USG44" s="50"/>
      <c r="USH44" s="50"/>
      <c r="USI44" s="50"/>
      <c r="USJ44" s="50"/>
      <c r="USK44" s="50"/>
      <c r="USL44" s="50"/>
      <c r="USM44" s="50"/>
      <c r="USN44" s="50"/>
      <c r="USO44" s="50"/>
      <c r="USP44" s="50"/>
      <c r="USQ44" s="50"/>
      <c r="USR44" s="50"/>
      <c r="USS44" s="50"/>
      <c r="UST44" s="50"/>
      <c r="USU44" s="50"/>
      <c r="USV44" s="50"/>
      <c r="USW44" s="50"/>
      <c r="USX44" s="50"/>
      <c r="USY44" s="50"/>
      <c r="USZ44" s="50"/>
      <c r="UTA44" s="50"/>
      <c r="UTB44" s="50"/>
      <c r="UTC44" s="50"/>
      <c r="UTD44" s="50"/>
      <c r="UTE44" s="50"/>
      <c r="UTF44" s="50"/>
      <c r="UTG44" s="50"/>
      <c r="UTH44" s="50"/>
      <c r="UTI44" s="50"/>
      <c r="UTJ44" s="50"/>
      <c r="UTK44" s="50"/>
      <c r="UTL44" s="50"/>
      <c r="UTM44" s="50"/>
      <c r="UTN44" s="50"/>
      <c r="UTO44" s="50"/>
      <c r="UTP44" s="50"/>
      <c r="UTQ44" s="50"/>
      <c r="UTR44" s="50"/>
      <c r="UTS44" s="50"/>
      <c r="UTT44" s="50"/>
      <c r="UTU44" s="50"/>
      <c r="UTV44" s="50"/>
      <c r="UTW44" s="50"/>
      <c r="UTX44" s="50"/>
      <c r="UTY44" s="50"/>
      <c r="UTZ44" s="50"/>
      <c r="UUA44" s="50"/>
      <c r="UUB44" s="50"/>
      <c r="UUC44" s="50"/>
      <c r="UUD44" s="50"/>
      <c r="UUE44" s="50"/>
      <c r="UUF44" s="50"/>
      <c r="UUG44" s="50"/>
      <c r="UUH44" s="50"/>
      <c r="UUI44" s="50"/>
      <c r="UUJ44" s="50"/>
      <c r="UUK44" s="50"/>
      <c r="UUL44" s="50"/>
      <c r="UUM44" s="50"/>
      <c r="UUN44" s="50"/>
      <c r="UUO44" s="50"/>
      <c r="UUP44" s="50"/>
      <c r="UUQ44" s="50"/>
      <c r="UUR44" s="50"/>
      <c r="UUS44" s="50"/>
      <c r="UUT44" s="50"/>
      <c r="UUU44" s="50"/>
      <c r="UUV44" s="50"/>
      <c r="UUW44" s="50"/>
      <c r="UUX44" s="50"/>
      <c r="UUY44" s="50"/>
      <c r="UUZ44" s="50"/>
      <c r="UVA44" s="50"/>
      <c r="UVB44" s="50"/>
      <c r="UVC44" s="50"/>
      <c r="UVD44" s="50"/>
      <c r="UVE44" s="50"/>
      <c r="UVF44" s="50"/>
      <c r="UVG44" s="50"/>
      <c r="UVH44" s="50"/>
      <c r="UVI44" s="50"/>
      <c r="UVJ44" s="50"/>
      <c r="UVK44" s="50"/>
      <c r="UVL44" s="50"/>
      <c r="UVM44" s="50"/>
      <c r="UVN44" s="50"/>
      <c r="UVO44" s="50"/>
      <c r="UVP44" s="50"/>
      <c r="UVQ44" s="50"/>
      <c r="UVR44" s="50"/>
      <c r="UVS44" s="50"/>
      <c r="UVT44" s="50"/>
      <c r="UVU44" s="50"/>
      <c r="UVV44" s="50"/>
      <c r="UVW44" s="50"/>
      <c r="UVX44" s="50"/>
      <c r="UVY44" s="50"/>
      <c r="UVZ44" s="50"/>
      <c r="UWA44" s="50"/>
      <c r="UWB44" s="50"/>
      <c r="UWC44" s="50"/>
      <c r="UWD44" s="50"/>
      <c r="UWE44" s="50"/>
      <c r="UWF44" s="50"/>
      <c r="UWG44" s="50"/>
      <c r="UWH44" s="50"/>
      <c r="UWI44" s="50"/>
      <c r="UWJ44" s="50"/>
      <c r="UWK44" s="50"/>
      <c r="UWL44" s="50"/>
      <c r="UWM44" s="50"/>
      <c r="UWN44" s="50"/>
      <c r="UWO44" s="50"/>
      <c r="UWP44" s="50"/>
      <c r="UWQ44" s="50"/>
      <c r="UWR44" s="50"/>
      <c r="UWS44" s="50"/>
      <c r="UWT44" s="50"/>
      <c r="UWU44" s="50"/>
      <c r="UWV44" s="50"/>
      <c r="UWW44" s="50"/>
      <c r="UWX44" s="50"/>
      <c r="UWY44" s="50"/>
      <c r="UWZ44" s="50"/>
      <c r="UXA44" s="50"/>
      <c r="UXB44" s="50"/>
      <c r="UXC44" s="50"/>
      <c r="UXD44" s="50"/>
      <c r="UXE44" s="50"/>
      <c r="UXF44" s="50"/>
      <c r="UXG44" s="50"/>
      <c r="UXH44" s="50"/>
      <c r="UXI44" s="50"/>
      <c r="UXJ44" s="50"/>
      <c r="UXK44" s="50"/>
      <c r="UXL44" s="50"/>
      <c r="UXM44" s="50"/>
      <c r="UXN44" s="50"/>
      <c r="UXO44" s="50"/>
      <c r="UXP44" s="50"/>
      <c r="UXQ44" s="50"/>
      <c r="UXR44" s="50"/>
      <c r="UXS44" s="50"/>
      <c r="UXT44" s="50"/>
      <c r="UXU44" s="50"/>
      <c r="UXV44" s="50"/>
      <c r="UXW44" s="50"/>
      <c r="UXX44" s="50"/>
      <c r="UXY44" s="50"/>
      <c r="UXZ44" s="50"/>
      <c r="UYA44" s="50"/>
      <c r="UYB44" s="50"/>
      <c r="UYC44" s="50"/>
      <c r="UYD44" s="50"/>
      <c r="UYE44" s="50"/>
      <c r="UYF44" s="50"/>
      <c r="UYG44" s="50"/>
      <c r="UYH44" s="50"/>
      <c r="UYI44" s="50"/>
      <c r="UYJ44" s="50"/>
      <c r="UYK44" s="50"/>
      <c r="UYL44" s="50"/>
      <c r="UYM44" s="50"/>
      <c r="UYN44" s="50"/>
      <c r="UYO44" s="50"/>
      <c r="UYP44" s="50"/>
      <c r="UYQ44" s="50"/>
      <c r="UYR44" s="50"/>
      <c r="UYS44" s="50"/>
      <c r="UYT44" s="50"/>
      <c r="UYU44" s="50"/>
      <c r="UYV44" s="50"/>
      <c r="UYW44" s="50"/>
      <c r="UYX44" s="50"/>
      <c r="UYY44" s="50"/>
      <c r="UYZ44" s="50"/>
      <c r="UZA44" s="50"/>
      <c r="UZB44" s="50"/>
      <c r="UZC44" s="50"/>
      <c r="UZD44" s="50"/>
      <c r="UZE44" s="50"/>
      <c r="UZF44" s="50"/>
      <c r="UZG44" s="50"/>
      <c r="UZH44" s="50"/>
      <c r="UZI44" s="50"/>
      <c r="UZJ44" s="50"/>
      <c r="UZK44" s="50"/>
      <c r="UZL44" s="50"/>
      <c r="UZM44" s="50"/>
      <c r="UZN44" s="50"/>
      <c r="UZO44" s="50"/>
      <c r="UZP44" s="50"/>
      <c r="UZQ44" s="50"/>
      <c r="UZR44" s="50"/>
      <c r="UZS44" s="50"/>
      <c r="UZT44" s="50"/>
      <c r="UZU44" s="50"/>
      <c r="UZV44" s="50"/>
      <c r="UZW44" s="50"/>
      <c r="UZX44" s="50"/>
      <c r="UZY44" s="50"/>
      <c r="UZZ44" s="50"/>
      <c r="VAA44" s="50"/>
      <c r="VAB44" s="50"/>
      <c r="VAC44" s="50"/>
      <c r="VAD44" s="50"/>
      <c r="VAE44" s="50"/>
      <c r="VAF44" s="50"/>
      <c r="VAG44" s="50"/>
      <c r="VAH44" s="50"/>
      <c r="VAI44" s="50"/>
      <c r="VAJ44" s="50"/>
      <c r="VAK44" s="50"/>
      <c r="VAL44" s="50"/>
      <c r="VAM44" s="50"/>
      <c r="VAN44" s="50"/>
      <c r="VAO44" s="50"/>
      <c r="VAP44" s="50"/>
      <c r="VAQ44" s="50"/>
      <c r="VAR44" s="50"/>
      <c r="VAS44" s="50"/>
      <c r="VAT44" s="50"/>
      <c r="VAU44" s="50"/>
      <c r="VAV44" s="50"/>
      <c r="VAW44" s="50"/>
      <c r="VAX44" s="50"/>
      <c r="VAY44" s="50"/>
      <c r="VAZ44" s="50"/>
      <c r="VBA44" s="50"/>
      <c r="VBB44" s="50"/>
      <c r="VBC44" s="50"/>
      <c r="VBD44" s="50"/>
      <c r="VBE44" s="50"/>
      <c r="VBF44" s="50"/>
      <c r="VBG44" s="50"/>
      <c r="VBH44" s="50"/>
      <c r="VBI44" s="50"/>
      <c r="VBJ44" s="50"/>
      <c r="VBK44" s="50"/>
      <c r="VBL44" s="50"/>
      <c r="VBM44" s="50"/>
      <c r="VBN44" s="50"/>
      <c r="VBO44" s="50"/>
      <c r="VBP44" s="50"/>
      <c r="VBQ44" s="50"/>
      <c r="VBR44" s="50"/>
      <c r="VBS44" s="50"/>
      <c r="VBT44" s="50"/>
      <c r="VBU44" s="50"/>
      <c r="VBV44" s="50"/>
      <c r="VBW44" s="50"/>
      <c r="VBX44" s="50"/>
      <c r="VBY44" s="50"/>
      <c r="VBZ44" s="50"/>
      <c r="VCA44" s="50"/>
      <c r="VCB44" s="50"/>
      <c r="VCC44" s="50"/>
      <c r="VCD44" s="50"/>
      <c r="VCE44" s="50"/>
      <c r="VCF44" s="50"/>
      <c r="VCG44" s="50"/>
      <c r="VCH44" s="50"/>
      <c r="VCI44" s="50"/>
      <c r="VCJ44" s="50"/>
      <c r="VCK44" s="50"/>
      <c r="VCL44" s="50"/>
      <c r="VCM44" s="50"/>
      <c r="VCN44" s="50"/>
      <c r="VCO44" s="50"/>
      <c r="VCP44" s="50"/>
      <c r="VCQ44" s="50"/>
      <c r="VCR44" s="50"/>
      <c r="VCS44" s="50"/>
      <c r="VCT44" s="50"/>
      <c r="VCU44" s="50"/>
      <c r="VCV44" s="50"/>
      <c r="VCW44" s="50"/>
      <c r="VCX44" s="50"/>
      <c r="VCY44" s="50"/>
      <c r="VCZ44" s="50"/>
      <c r="VDA44" s="50"/>
      <c r="VDB44" s="50"/>
      <c r="VDC44" s="50"/>
      <c r="VDD44" s="50"/>
      <c r="VDE44" s="50"/>
      <c r="VDF44" s="50"/>
      <c r="VDG44" s="50"/>
      <c r="VDH44" s="50"/>
      <c r="VDI44" s="50"/>
      <c r="VDJ44" s="50"/>
      <c r="VDK44" s="50"/>
      <c r="VDL44" s="50"/>
      <c r="VDM44" s="50"/>
      <c r="VDN44" s="50"/>
      <c r="VDO44" s="50"/>
      <c r="VDP44" s="50"/>
      <c r="VDQ44" s="50"/>
      <c r="VDR44" s="50"/>
      <c r="VDS44" s="50"/>
      <c r="VDT44" s="50"/>
      <c r="VDU44" s="50"/>
      <c r="VDV44" s="50"/>
      <c r="VDW44" s="50"/>
      <c r="VDX44" s="50"/>
      <c r="VDY44" s="50"/>
      <c r="VDZ44" s="50"/>
      <c r="VEA44" s="50"/>
      <c r="VEB44" s="50"/>
      <c r="VEC44" s="50"/>
      <c r="VED44" s="50"/>
      <c r="VEE44" s="50"/>
      <c r="VEF44" s="50"/>
      <c r="VEG44" s="50"/>
      <c r="VEH44" s="50"/>
      <c r="VEI44" s="50"/>
      <c r="VEJ44" s="50"/>
      <c r="VEK44" s="50"/>
      <c r="VEL44" s="50"/>
      <c r="VEM44" s="50"/>
      <c r="VEN44" s="50"/>
      <c r="VEO44" s="50"/>
      <c r="VEP44" s="50"/>
      <c r="VEQ44" s="50"/>
      <c r="VER44" s="50"/>
      <c r="VES44" s="50"/>
      <c r="VET44" s="50"/>
      <c r="VEU44" s="50"/>
      <c r="VEV44" s="50"/>
      <c r="VEW44" s="50"/>
      <c r="VEX44" s="50"/>
      <c r="VEY44" s="50"/>
      <c r="VEZ44" s="50"/>
      <c r="VFA44" s="50"/>
      <c r="VFB44" s="50"/>
      <c r="VFC44" s="50"/>
      <c r="VFD44" s="50"/>
      <c r="VFE44" s="50"/>
      <c r="VFF44" s="50"/>
      <c r="VFG44" s="50"/>
      <c r="VFH44" s="50"/>
      <c r="VFI44" s="50"/>
      <c r="VFJ44" s="50"/>
      <c r="VFK44" s="50"/>
      <c r="VFL44" s="50"/>
      <c r="VFM44" s="50"/>
      <c r="VFN44" s="50"/>
      <c r="VFO44" s="50"/>
      <c r="VFP44" s="50"/>
      <c r="VFQ44" s="50"/>
      <c r="VFR44" s="50"/>
      <c r="VFS44" s="50"/>
      <c r="VFT44" s="50"/>
      <c r="VFU44" s="50"/>
      <c r="VFV44" s="50"/>
      <c r="VFW44" s="50"/>
      <c r="VFX44" s="50"/>
      <c r="VFY44" s="50"/>
      <c r="VFZ44" s="50"/>
      <c r="VGA44" s="50"/>
      <c r="VGB44" s="50"/>
      <c r="VGC44" s="50"/>
      <c r="VGD44" s="50"/>
      <c r="VGE44" s="50"/>
      <c r="VGF44" s="50"/>
      <c r="VGG44" s="50"/>
      <c r="VGH44" s="50"/>
      <c r="VGI44" s="50"/>
      <c r="VGJ44" s="50"/>
      <c r="VGK44" s="50"/>
      <c r="VGL44" s="50"/>
      <c r="VGM44" s="50"/>
      <c r="VGN44" s="50"/>
      <c r="VGO44" s="50"/>
      <c r="VGP44" s="50"/>
      <c r="VGQ44" s="50"/>
      <c r="VGR44" s="50"/>
      <c r="VGS44" s="50"/>
      <c r="VGT44" s="50"/>
      <c r="VGU44" s="50"/>
      <c r="VGV44" s="50"/>
      <c r="VGW44" s="50"/>
      <c r="VGX44" s="50"/>
      <c r="VGY44" s="50"/>
      <c r="VGZ44" s="50"/>
      <c r="VHA44" s="50"/>
      <c r="VHB44" s="50"/>
      <c r="VHC44" s="50"/>
      <c r="VHD44" s="50"/>
      <c r="VHE44" s="50"/>
      <c r="VHF44" s="50"/>
      <c r="VHG44" s="50"/>
      <c r="VHH44" s="50"/>
      <c r="VHI44" s="50"/>
      <c r="VHJ44" s="50"/>
      <c r="VHK44" s="50"/>
      <c r="VHL44" s="50"/>
      <c r="VHM44" s="50"/>
      <c r="VHN44" s="50"/>
      <c r="VHO44" s="50"/>
      <c r="VHP44" s="50"/>
      <c r="VHQ44" s="50"/>
      <c r="VHR44" s="50"/>
      <c r="VHS44" s="50"/>
      <c r="VHT44" s="50"/>
      <c r="VHU44" s="50"/>
      <c r="VHV44" s="50"/>
      <c r="VHW44" s="50"/>
      <c r="VHX44" s="50"/>
      <c r="VHY44" s="50"/>
      <c r="VHZ44" s="50"/>
      <c r="VIA44" s="50"/>
      <c r="VIB44" s="50"/>
      <c r="VIC44" s="50"/>
      <c r="VID44" s="50"/>
      <c r="VIE44" s="50"/>
      <c r="VIF44" s="50"/>
      <c r="VIG44" s="50"/>
      <c r="VIH44" s="50"/>
      <c r="VII44" s="50"/>
      <c r="VIJ44" s="50"/>
      <c r="VIK44" s="50"/>
      <c r="VIL44" s="50"/>
      <c r="VIM44" s="50"/>
      <c r="VIN44" s="50"/>
      <c r="VIO44" s="50"/>
      <c r="VIP44" s="50"/>
      <c r="VIQ44" s="50"/>
      <c r="VIR44" s="50"/>
      <c r="VIS44" s="50"/>
      <c r="VIT44" s="50"/>
      <c r="VIU44" s="50"/>
      <c r="VIV44" s="50"/>
      <c r="VIW44" s="50"/>
      <c r="VIX44" s="50"/>
      <c r="VIY44" s="50"/>
      <c r="VIZ44" s="50"/>
      <c r="VJA44" s="50"/>
      <c r="VJB44" s="50"/>
      <c r="VJC44" s="50"/>
      <c r="VJD44" s="50"/>
      <c r="VJE44" s="50"/>
      <c r="VJF44" s="50"/>
      <c r="VJG44" s="50"/>
      <c r="VJH44" s="50"/>
      <c r="VJI44" s="50"/>
      <c r="VJJ44" s="50"/>
      <c r="VJK44" s="50"/>
      <c r="VJL44" s="50"/>
      <c r="VJM44" s="50"/>
      <c r="VJN44" s="50"/>
      <c r="VJO44" s="50"/>
      <c r="VJP44" s="50"/>
      <c r="VJQ44" s="50"/>
      <c r="VJR44" s="50"/>
      <c r="VJS44" s="50"/>
      <c r="VJT44" s="50"/>
      <c r="VJU44" s="50"/>
      <c r="VJV44" s="50"/>
      <c r="VJW44" s="50"/>
      <c r="VJX44" s="50"/>
      <c r="VJY44" s="50"/>
      <c r="VJZ44" s="50"/>
      <c r="VKA44" s="50"/>
      <c r="VKB44" s="50"/>
      <c r="VKC44" s="50"/>
      <c r="VKD44" s="50"/>
      <c r="VKE44" s="50"/>
      <c r="VKF44" s="50"/>
      <c r="VKG44" s="50"/>
      <c r="VKH44" s="50"/>
      <c r="VKI44" s="50"/>
      <c r="VKJ44" s="50"/>
      <c r="VKK44" s="50"/>
      <c r="VKL44" s="50"/>
      <c r="VKM44" s="50"/>
      <c r="VKN44" s="50"/>
      <c r="VKO44" s="50"/>
      <c r="VKP44" s="50"/>
      <c r="VKQ44" s="50"/>
      <c r="VKR44" s="50"/>
      <c r="VKS44" s="50"/>
      <c r="VKT44" s="50"/>
      <c r="VKU44" s="50"/>
      <c r="VKV44" s="50"/>
      <c r="VKW44" s="50"/>
      <c r="VKX44" s="50"/>
      <c r="VKY44" s="50"/>
      <c r="VKZ44" s="50"/>
      <c r="VLA44" s="50"/>
      <c r="VLB44" s="50"/>
      <c r="VLC44" s="50"/>
      <c r="VLD44" s="50"/>
      <c r="VLE44" s="50"/>
      <c r="VLF44" s="50"/>
      <c r="VLG44" s="50"/>
      <c r="VLH44" s="50"/>
      <c r="VLI44" s="50"/>
      <c r="VLJ44" s="50"/>
      <c r="VLK44" s="50"/>
      <c r="VLL44" s="50"/>
      <c r="VLM44" s="50"/>
      <c r="VLN44" s="50"/>
      <c r="VLO44" s="50"/>
      <c r="VLP44" s="50"/>
      <c r="VLQ44" s="50"/>
      <c r="VLR44" s="50"/>
      <c r="VLS44" s="50"/>
      <c r="VLT44" s="50"/>
      <c r="VLU44" s="50"/>
      <c r="VLV44" s="50"/>
      <c r="VLW44" s="50"/>
      <c r="VLX44" s="50"/>
      <c r="VLY44" s="50"/>
      <c r="VLZ44" s="50"/>
      <c r="VMA44" s="50"/>
      <c r="VMB44" s="50"/>
      <c r="VMC44" s="50"/>
      <c r="VMD44" s="50"/>
      <c r="VME44" s="50"/>
      <c r="VMF44" s="50"/>
      <c r="VMG44" s="50"/>
      <c r="VMH44" s="50"/>
      <c r="VMI44" s="50"/>
      <c r="VMJ44" s="50"/>
      <c r="VMK44" s="50"/>
      <c r="VML44" s="50"/>
      <c r="VMM44" s="50"/>
      <c r="VMN44" s="50"/>
      <c r="VMO44" s="50"/>
      <c r="VMP44" s="50"/>
      <c r="VMQ44" s="50"/>
      <c r="VMR44" s="50"/>
      <c r="VMS44" s="50"/>
      <c r="VMT44" s="50"/>
      <c r="VMU44" s="50"/>
      <c r="VMV44" s="50"/>
      <c r="VMW44" s="50"/>
      <c r="VMX44" s="50"/>
      <c r="VMY44" s="50"/>
      <c r="VMZ44" s="50"/>
      <c r="VNA44" s="50"/>
      <c r="VNB44" s="50"/>
      <c r="VNC44" s="50"/>
      <c r="VND44" s="50"/>
      <c r="VNE44" s="50"/>
      <c r="VNF44" s="50"/>
      <c r="VNG44" s="50"/>
      <c r="VNH44" s="50"/>
      <c r="VNI44" s="50"/>
      <c r="VNJ44" s="50"/>
      <c r="VNK44" s="50"/>
      <c r="VNL44" s="50"/>
      <c r="VNM44" s="50"/>
      <c r="VNN44" s="50"/>
      <c r="VNO44" s="50"/>
      <c r="VNP44" s="50"/>
      <c r="VNQ44" s="50"/>
      <c r="VNR44" s="50"/>
      <c r="VNS44" s="50"/>
      <c r="VNT44" s="50"/>
      <c r="VNU44" s="50"/>
      <c r="VNV44" s="50"/>
      <c r="VNW44" s="50"/>
      <c r="VNX44" s="50"/>
      <c r="VNY44" s="50"/>
      <c r="VNZ44" s="50"/>
      <c r="VOA44" s="50"/>
      <c r="VOB44" s="50"/>
      <c r="VOC44" s="50"/>
      <c r="VOD44" s="50"/>
      <c r="VOE44" s="50"/>
      <c r="VOF44" s="50"/>
      <c r="VOG44" s="50"/>
      <c r="VOH44" s="50"/>
      <c r="VOI44" s="50"/>
      <c r="VOJ44" s="50"/>
      <c r="VOK44" s="50"/>
      <c r="VOL44" s="50"/>
      <c r="VOM44" s="50"/>
      <c r="VON44" s="50"/>
      <c r="VOO44" s="50"/>
      <c r="VOP44" s="50"/>
      <c r="VOQ44" s="50"/>
      <c r="VOR44" s="50"/>
      <c r="VOS44" s="50"/>
      <c r="VOT44" s="50"/>
      <c r="VOU44" s="50"/>
      <c r="VOV44" s="50"/>
      <c r="VOW44" s="50"/>
      <c r="VOX44" s="50"/>
      <c r="VOY44" s="50"/>
      <c r="VOZ44" s="50"/>
      <c r="VPA44" s="50"/>
      <c r="VPB44" s="50"/>
      <c r="VPC44" s="50"/>
      <c r="VPD44" s="50"/>
      <c r="VPE44" s="50"/>
      <c r="VPF44" s="50"/>
      <c r="VPG44" s="50"/>
      <c r="VPH44" s="50"/>
      <c r="VPI44" s="50"/>
      <c r="VPJ44" s="50"/>
      <c r="VPK44" s="50"/>
      <c r="VPL44" s="50"/>
      <c r="VPM44" s="50"/>
      <c r="VPN44" s="50"/>
      <c r="VPO44" s="50"/>
      <c r="VPP44" s="50"/>
      <c r="VPQ44" s="50"/>
      <c r="VPR44" s="50"/>
      <c r="VPS44" s="50"/>
      <c r="VPT44" s="50"/>
      <c r="VPU44" s="50"/>
      <c r="VPV44" s="50"/>
      <c r="VPW44" s="50"/>
      <c r="VPX44" s="50"/>
      <c r="VPY44" s="50"/>
      <c r="VPZ44" s="50"/>
      <c r="VQA44" s="50"/>
      <c r="VQB44" s="50"/>
      <c r="VQC44" s="50"/>
      <c r="VQD44" s="50"/>
      <c r="VQE44" s="50"/>
      <c r="VQF44" s="50"/>
      <c r="VQG44" s="50"/>
      <c r="VQH44" s="50"/>
      <c r="VQI44" s="50"/>
      <c r="VQJ44" s="50"/>
      <c r="VQK44" s="50"/>
      <c r="VQL44" s="50"/>
      <c r="VQM44" s="50"/>
      <c r="VQN44" s="50"/>
      <c r="VQO44" s="50"/>
      <c r="VQP44" s="50"/>
      <c r="VQQ44" s="50"/>
      <c r="VQR44" s="50"/>
      <c r="VQS44" s="50"/>
      <c r="VQT44" s="50"/>
      <c r="VQU44" s="50"/>
      <c r="VQV44" s="50"/>
      <c r="VQW44" s="50"/>
      <c r="VQX44" s="50"/>
      <c r="VQY44" s="50"/>
      <c r="VQZ44" s="50"/>
      <c r="VRA44" s="50"/>
      <c r="VRB44" s="50"/>
      <c r="VRC44" s="50"/>
      <c r="VRD44" s="50"/>
      <c r="VRE44" s="50"/>
      <c r="VRF44" s="50"/>
      <c r="VRG44" s="50"/>
      <c r="VRH44" s="50"/>
      <c r="VRI44" s="50"/>
      <c r="VRJ44" s="50"/>
      <c r="VRK44" s="50"/>
      <c r="VRL44" s="50"/>
      <c r="VRM44" s="50"/>
      <c r="VRN44" s="50"/>
      <c r="VRO44" s="50"/>
      <c r="VRP44" s="50"/>
      <c r="VRQ44" s="50"/>
      <c r="VRR44" s="50"/>
      <c r="VRS44" s="50"/>
      <c r="VRT44" s="50"/>
      <c r="VRU44" s="50"/>
      <c r="VRV44" s="50"/>
      <c r="VRW44" s="50"/>
      <c r="VRX44" s="50"/>
      <c r="VRY44" s="50"/>
      <c r="VRZ44" s="50"/>
      <c r="VSA44" s="50"/>
      <c r="VSB44" s="50"/>
      <c r="VSC44" s="50"/>
      <c r="VSD44" s="50"/>
      <c r="VSE44" s="50"/>
      <c r="VSF44" s="50"/>
      <c r="VSG44" s="50"/>
      <c r="VSH44" s="50"/>
      <c r="VSI44" s="50"/>
      <c r="VSJ44" s="50"/>
      <c r="VSK44" s="50"/>
      <c r="VSL44" s="50"/>
      <c r="VSM44" s="50"/>
      <c r="VSN44" s="50"/>
      <c r="VSO44" s="50"/>
      <c r="VSP44" s="50"/>
      <c r="VSQ44" s="50"/>
      <c r="VSR44" s="50"/>
      <c r="VSS44" s="50"/>
      <c r="VST44" s="50"/>
      <c r="VSU44" s="50"/>
      <c r="VSV44" s="50"/>
      <c r="VSW44" s="50"/>
      <c r="VSX44" s="50"/>
      <c r="VSY44" s="50"/>
      <c r="VSZ44" s="50"/>
      <c r="VTA44" s="50"/>
      <c r="VTB44" s="50"/>
      <c r="VTC44" s="50"/>
      <c r="VTD44" s="50"/>
      <c r="VTE44" s="50"/>
      <c r="VTF44" s="50"/>
      <c r="VTG44" s="50"/>
      <c r="VTH44" s="50"/>
      <c r="VTI44" s="50"/>
      <c r="VTJ44" s="50"/>
      <c r="VTK44" s="50"/>
      <c r="VTL44" s="50"/>
      <c r="VTM44" s="50"/>
      <c r="VTN44" s="50"/>
      <c r="VTO44" s="50"/>
      <c r="VTP44" s="50"/>
      <c r="VTQ44" s="50"/>
      <c r="VTR44" s="50"/>
      <c r="VTS44" s="50"/>
      <c r="VTT44" s="50"/>
      <c r="VTU44" s="50"/>
      <c r="VTV44" s="50"/>
      <c r="VTW44" s="50"/>
      <c r="VTX44" s="50"/>
      <c r="VTY44" s="50"/>
      <c r="VTZ44" s="50"/>
      <c r="VUA44" s="50"/>
      <c r="VUB44" s="50"/>
      <c r="VUC44" s="50"/>
      <c r="VUD44" s="50"/>
      <c r="VUE44" s="50"/>
      <c r="VUF44" s="50"/>
      <c r="VUG44" s="50"/>
      <c r="VUH44" s="50"/>
      <c r="VUI44" s="50"/>
      <c r="VUJ44" s="50"/>
      <c r="VUK44" s="50"/>
      <c r="VUL44" s="50"/>
      <c r="VUM44" s="50"/>
      <c r="VUN44" s="50"/>
      <c r="VUO44" s="50"/>
      <c r="VUP44" s="50"/>
      <c r="VUQ44" s="50"/>
      <c r="VUR44" s="50"/>
      <c r="VUS44" s="50"/>
      <c r="VUT44" s="50"/>
      <c r="VUU44" s="50"/>
      <c r="VUV44" s="50"/>
      <c r="VUW44" s="50"/>
      <c r="VUX44" s="50"/>
      <c r="VUY44" s="50"/>
      <c r="VUZ44" s="50"/>
      <c r="VVA44" s="50"/>
      <c r="VVB44" s="50"/>
      <c r="VVC44" s="50"/>
      <c r="VVD44" s="50"/>
      <c r="VVE44" s="50"/>
      <c r="VVF44" s="50"/>
      <c r="VVG44" s="50"/>
      <c r="VVH44" s="50"/>
      <c r="VVI44" s="50"/>
      <c r="VVJ44" s="50"/>
      <c r="VVK44" s="50"/>
      <c r="VVL44" s="50"/>
      <c r="VVM44" s="50"/>
      <c r="VVN44" s="50"/>
      <c r="VVO44" s="50"/>
      <c r="VVP44" s="50"/>
      <c r="VVQ44" s="50"/>
      <c r="VVR44" s="50"/>
      <c r="VVS44" s="50"/>
      <c r="VVT44" s="50"/>
      <c r="VVU44" s="50"/>
      <c r="VVV44" s="50"/>
      <c r="VVW44" s="50"/>
      <c r="VVX44" s="50"/>
      <c r="VVY44" s="50"/>
      <c r="VVZ44" s="50"/>
      <c r="VWA44" s="50"/>
      <c r="VWB44" s="50"/>
      <c r="VWC44" s="50"/>
      <c r="VWD44" s="50"/>
      <c r="VWE44" s="50"/>
      <c r="VWF44" s="50"/>
      <c r="VWG44" s="50"/>
      <c r="VWH44" s="50"/>
      <c r="VWI44" s="50"/>
      <c r="VWJ44" s="50"/>
      <c r="VWK44" s="50"/>
      <c r="VWL44" s="50"/>
      <c r="VWM44" s="50"/>
      <c r="VWN44" s="50"/>
      <c r="VWO44" s="50"/>
      <c r="VWP44" s="50"/>
      <c r="VWQ44" s="50"/>
      <c r="VWR44" s="50"/>
      <c r="VWS44" s="50"/>
      <c r="VWT44" s="50"/>
      <c r="VWU44" s="50"/>
      <c r="VWV44" s="50"/>
      <c r="VWW44" s="50"/>
      <c r="VWX44" s="50"/>
      <c r="VWY44" s="50"/>
      <c r="VWZ44" s="50"/>
      <c r="VXA44" s="50"/>
      <c r="VXB44" s="50"/>
      <c r="VXC44" s="50"/>
      <c r="VXD44" s="50"/>
      <c r="VXE44" s="50"/>
      <c r="VXF44" s="50"/>
      <c r="VXG44" s="50"/>
      <c r="VXH44" s="50"/>
      <c r="VXI44" s="50"/>
      <c r="VXJ44" s="50"/>
      <c r="VXK44" s="50"/>
      <c r="VXL44" s="50"/>
      <c r="VXM44" s="50"/>
      <c r="VXN44" s="50"/>
      <c r="VXO44" s="50"/>
      <c r="VXP44" s="50"/>
      <c r="VXQ44" s="50"/>
      <c r="VXR44" s="50"/>
      <c r="VXS44" s="50"/>
      <c r="VXT44" s="50"/>
      <c r="VXU44" s="50"/>
      <c r="VXV44" s="50"/>
      <c r="VXW44" s="50"/>
      <c r="VXX44" s="50"/>
      <c r="VXY44" s="50"/>
      <c r="VXZ44" s="50"/>
      <c r="VYA44" s="50"/>
      <c r="VYB44" s="50"/>
      <c r="VYC44" s="50"/>
      <c r="VYD44" s="50"/>
      <c r="VYE44" s="50"/>
      <c r="VYF44" s="50"/>
      <c r="VYG44" s="50"/>
      <c r="VYH44" s="50"/>
      <c r="VYI44" s="50"/>
      <c r="VYJ44" s="50"/>
      <c r="VYK44" s="50"/>
      <c r="VYL44" s="50"/>
      <c r="VYM44" s="50"/>
      <c r="VYN44" s="50"/>
      <c r="VYO44" s="50"/>
      <c r="VYP44" s="50"/>
      <c r="VYQ44" s="50"/>
      <c r="VYR44" s="50"/>
      <c r="VYS44" s="50"/>
      <c r="VYT44" s="50"/>
      <c r="VYU44" s="50"/>
      <c r="VYV44" s="50"/>
      <c r="VYW44" s="50"/>
      <c r="VYX44" s="50"/>
      <c r="VYY44" s="50"/>
      <c r="VYZ44" s="50"/>
      <c r="VZA44" s="50"/>
      <c r="VZB44" s="50"/>
      <c r="VZC44" s="50"/>
      <c r="VZD44" s="50"/>
      <c r="VZE44" s="50"/>
      <c r="VZF44" s="50"/>
      <c r="VZG44" s="50"/>
      <c r="VZH44" s="50"/>
      <c r="VZI44" s="50"/>
      <c r="VZJ44" s="50"/>
      <c r="VZK44" s="50"/>
      <c r="VZL44" s="50"/>
      <c r="VZM44" s="50"/>
      <c r="VZN44" s="50"/>
      <c r="VZO44" s="50"/>
      <c r="VZP44" s="50"/>
      <c r="VZQ44" s="50"/>
      <c r="VZR44" s="50"/>
      <c r="VZS44" s="50"/>
      <c r="VZT44" s="50"/>
      <c r="VZU44" s="50"/>
      <c r="VZV44" s="50"/>
      <c r="VZW44" s="50"/>
      <c r="VZX44" s="50"/>
      <c r="VZY44" s="50"/>
      <c r="VZZ44" s="50"/>
      <c r="WAA44" s="50"/>
      <c r="WAB44" s="50"/>
      <c r="WAC44" s="50"/>
      <c r="WAD44" s="50"/>
      <c r="WAE44" s="50"/>
      <c r="WAF44" s="50"/>
      <c r="WAG44" s="50"/>
      <c r="WAH44" s="50"/>
      <c r="WAI44" s="50"/>
      <c r="WAJ44" s="50"/>
      <c r="WAK44" s="50"/>
      <c r="WAL44" s="50"/>
      <c r="WAM44" s="50"/>
      <c r="WAN44" s="50"/>
      <c r="WAO44" s="50"/>
      <c r="WAP44" s="50"/>
      <c r="WAQ44" s="50"/>
      <c r="WAR44" s="50"/>
      <c r="WAS44" s="50"/>
      <c r="WAT44" s="50"/>
      <c r="WAU44" s="50"/>
      <c r="WAV44" s="50"/>
      <c r="WAW44" s="50"/>
      <c r="WAX44" s="50"/>
      <c r="WAY44" s="50"/>
      <c r="WAZ44" s="50"/>
      <c r="WBA44" s="50"/>
      <c r="WBB44" s="50"/>
      <c r="WBC44" s="50"/>
      <c r="WBD44" s="50"/>
      <c r="WBE44" s="50"/>
      <c r="WBF44" s="50"/>
      <c r="WBG44" s="50"/>
      <c r="WBH44" s="50"/>
      <c r="WBI44" s="50"/>
      <c r="WBJ44" s="50"/>
      <c r="WBK44" s="50"/>
      <c r="WBL44" s="50"/>
      <c r="WBM44" s="50"/>
      <c r="WBN44" s="50"/>
      <c r="WBO44" s="50"/>
      <c r="WBP44" s="50"/>
      <c r="WBQ44" s="50"/>
      <c r="WBR44" s="50"/>
      <c r="WBS44" s="50"/>
      <c r="WBT44" s="50"/>
      <c r="WBU44" s="50"/>
      <c r="WBV44" s="50"/>
      <c r="WBW44" s="50"/>
      <c r="WBX44" s="50"/>
      <c r="WBY44" s="50"/>
      <c r="WBZ44" s="50"/>
      <c r="WCA44" s="50"/>
      <c r="WCB44" s="50"/>
      <c r="WCC44" s="50"/>
      <c r="WCD44" s="50"/>
      <c r="WCE44" s="50"/>
      <c r="WCF44" s="50"/>
      <c r="WCG44" s="50"/>
      <c r="WCH44" s="50"/>
      <c r="WCI44" s="50"/>
      <c r="WCJ44" s="50"/>
      <c r="WCK44" s="50"/>
      <c r="WCL44" s="50"/>
      <c r="WCM44" s="50"/>
      <c r="WCN44" s="50"/>
      <c r="WCO44" s="50"/>
      <c r="WCP44" s="50"/>
      <c r="WCQ44" s="50"/>
      <c r="WCR44" s="50"/>
      <c r="WCS44" s="50"/>
      <c r="WCT44" s="50"/>
      <c r="WCU44" s="50"/>
      <c r="WCV44" s="50"/>
      <c r="WCW44" s="50"/>
      <c r="WCX44" s="50"/>
      <c r="WCY44" s="50"/>
      <c r="WCZ44" s="50"/>
      <c r="WDA44" s="50"/>
      <c r="WDB44" s="50"/>
      <c r="WDC44" s="50"/>
      <c r="WDD44" s="50"/>
      <c r="WDE44" s="50"/>
      <c r="WDF44" s="50"/>
      <c r="WDG44" s="50"/>
      <c r="WDH44" s="50"/>
      <c r="WDI44" s="50"/>
      <c r="WDJ44" s="50"/>
      <c r="WDK44" s="50"/>
      <c r="WDL44" s="50"/>
      <c r="WDM44" s="50"/>
      <c r="WDN44" s="50"/>
      <c r="WDO44" s="50"/>
      <c r="WDP44" s="50"/>
      <c r="WDQ44" s="50"/>
      <c r="WDR44" s="50"/>
      <c r="WDS44" s="50"/>
      <c r="WDT44" s="50"/>
      <c r="WDU44" s="50"/>
      <c r="WDV44" s="50"/>
      <c r="WDW44" s="50"/>
      <c r="WDX44" s="50"/>
      <c r="WDY44" s="50"/>
      <c r="WDZ44" s="50"/>
      <c r="WEA44" s="50"/>
      <c r="WEB44" s="50"/>
      <c r="WEC44" s="50"/>
      <c r="WED44" s="50"/>
      <c r="WEE44" s="50"/>
      <c r="WEF44" s="50"/>
      <c r="WEG44" s="50"/>
      <c r="WEH44" s="50"/>
      <c r="WEI44" s="50"/>
      <c r="WEJ44" s="50"/>
      <c r="WEK44" s="50"/>
      <c r="WEL44" s="50"/>
      <c r="WEM44" s="50"/>
      <c r="WEN44" s="50"/>
      <c r="WEO44" s="50"/>
      <c r="WEP44" s="50"/>
      <c r="WEQ44" s="50"/>
      <c r="WER44" s="50"/>
      <c r="WES44" s="50"/>
      <c r="WET44" s="50"/>
      <c r="WEU44" s="50"/>
      <c r="WEV44" s="50"/>
      <c r="WEW44" s="50"/>
      <c r="WEX44" s="50"/>
      <c r="WEY44" s="50"/>
      <c r="WEZ44" s="50"/>
      <c r="WFA44" s="50"/>
      <c r="WFB44" s="50"/>
      <c r="WFC44" s="50"/>
      <c r="WFD44" s="50"/>
      <c r="WFE44" s="50"/>
      <c r="WFF44" s="50"/>
      <c r="WFG44" s="50"/>
      <c r="WFH44" s="50"/>
      <c r="WFI44" s="50"/>
      <c r="WFJ44" s="50"/>
      <c r="WFK44" s="50"/>
      <c r="WFL44" s="50"/>
      <c r="WFM44" s="50"/>
      <c r="WFN44" s="50"/>
      <c r="WFO44" s="50"/>
      <c r="WFP44" s="50"/>
      <c r="WFQ44" s="50"/>
      <c r="WFR44" s="50"/>
      <c r="WFS44" s="50"/>
      <c r="WFT44" s="50"/>
      <c r="WFU44" s="50"/>
      <c r="WFV44" s="50"/>
      <c r="WFW44" s="50"/>
      <c r="WFX44" s="50"/>
      <c r="WFY44" s="50"/>
      <c r="WFZ44" s="50"/>
      <c r="WGA44" s="50"/>
      <c r="WGB44" s="50"/>
      <c r="WGC44" s="50"/>
      <c r="WGD44" s="50"/>
      <c r="WGE44" s="50"/>
      <c r="WGF44" s="50"/>
      <c r="WGG44" s="50"/>
      <c r="WGH44" s="50"/>
      <c r="WGI44" s="50"/>
      <c r="WGJ44" s="50"/>
      <c r="WGK44" s="50"/>
      <c r="WGL44" s="50"/>
      <c r="WGM44" s="50"/>
      <c r="WGN44" s="50"/>
      <c r="WGO44" s="50"/>
      <c r="WGP44" s="50"/>
      <c r="WGQ44" s="50"/>
      <c r="WGR44" s="50"/>
      <c r="WGS44" s="50"/>
      <c r="WGT44" s="50"/>
      <c r="WGU44" s="50"/>
      <c r="WGV44" s="50"/>
      <c r="WGW44" s="50"/>
      <c r="WGX44" s="50"/>
      <c r="WGY44" s="50"/>
      <c r="WGZ44" s="50"/>
      <c r="WHA44" s="50"/>
      <c r="WHB44" s="50"/>
      <c r="WHC44" s="50"/>
      <c r="WHD44" s="50"/>
      <c r="WHE44" s="50"/>
      <c r="WHF44" s="50"/>
      <c r="WHG44" s="50"/>
      <c r="WHH44" s="50"/>
      <c r="WHI44" s="50"/>
      <c r="WHJ44" s="50"/>
      <c r="WHK44" s="50"/>
      <c r="WHL44" s="50"/>
      <c r="WHM44" s="50"/>
      <c r="WHN44" s="50"/>
      <c r="WHO44" s="50"/>
      <c r="WHP44" s="50"/>
      <c r="WHQ44" s="50"/>
      <c r="WHR44" s="50"/>
      <c r="WHS44" s="50"/>
      <c r="WHT44" s="50"/>
      <c r="WHU44" s="50"/>
      <c r="WHV44" s="50"/>
      <c r="WHW44" s="50"/>
      <c r="WHX44" s="50"/>
      <c r="WHY44" s="50"/>
      <c r="WHZ44" s="50"/>
      <c r="WIA44" s="50"/>
      <c r="WIB44" s="50"/>
      <c r="WIC44" s="50"/>
      <c r="WID44" s="50"/>
      <c r="WIE44" s="50"/>
      <c r="WIF44" s="50"/>
      <c r="WIG44" s="50"/>
      <c r="WIH44" s="50"/>
      <c r="WII44" s="50"/>
      <c r="WIJ44" s="50"/>
      <c r="WIK44" s="50"/>
      <c r="WIL44" s="50"/>
      <c r="WIM44" s="50"/>
      <c r="WIN44" s="50"/>
      <c r="WIO44" s="50"/>
      <c r="WIP44" s="50"/>
      <c r="WIQ44" s="50"/>
      <c r="WIR44" s="50"/>
      <c r="WIS44" s="50"/>
      <c r="WIT44" s="50"/>
      <c r="WIU44" s="50"/>
      <c r="WIV44" s="50"/>
      <c r="WIW44" s="50"/>
      <c r="WIX44" s="50"/>
      <c r="WIY44" s="50"/>
      <c r="WIZ44" s="50"/>
      <c r="WJA44" s="50"/>
      <c r="WJB44" s="50"/>
      <c r="WJC44" s="50"/>
      <c r="WJD44" s="50"/>
      <c r="WJE44" s="50"/>
      <c r="WJF44" s="50"/>
      <c r="WJG44" s="50"/>
      <c r="WJH44" s="50"/>
      <c r="WJI44" s="50"/>
      <c r="WJJ44" s="50"/>
      <c r="WJK44" s="50"/>
      <c r="WJL44" s="50"/>
      <c r="WJM44" s="50"/>
      <c r="WJN44" s="50"/>
      <c r="WJO44" s="50"/>
      <c r="WJP44" s="50"/>
      <c r="WJQ44" s="50"/>
      <c r="WJR44" s="50"/>
      <c r="WJS44" s="50"/>
      <c r="WJT44" s="50"/>
      <c r="WJU44" s="50"/>
      <c r="WJV44" s="50"/>
      <c r="WJW44" s="50"/>
      <c r="WJX44" s="50"/>
      <c r="WJY44" s="50"/>
      <c r="WJZ44" s="50"/>
      <c r="WKA44" s="50"/>
      <c r="WKB44" s="50"/>
      <c r="WKC44" s="50"/>
      <c r="WKD44" s="50"/>
      <c r="WKE44" s="50"/>
      <c r="WKF44" s="50"/>
      <c r="WKG44" s="50"/>
      <c r="WKH44" s="50"/>
      <c r="WKI44" s="50"/>
      <c r="WKJ44" s="50"/>
      <c r="WKK44" s="50"/>
      <c r="WKL44" s="50"/>
      <c r="WKM44" s="50"/>
      <c r="WKN44" s="50"/>
      <c r="WKO44" s="50"/>
      <c r="WKP44" s="50"/>
      <c r="WKQ44" s="50"/>
      <c r="WKR44" s="50"/>
      <c r="WKS44" s="50"/>
      <c r="WKT44" s="50"/>
      <c r="WKU44" s="50"/>
      <c r="WKV44" s="50"/>
      <c r="WKW44" s="50"/>
      <c r="WKX44" s="50"/>
      <c r="WKY44" s="50"/>
      <c r="WKZ44" s="50"/>
      <c r="WLA44" s="50"/>
      <c r="WLB44" s="50"/>
      <c r="WLC44" s="50"/>
      <c r="WLD44" s="50"/>
      <c r="WLE44" s="50"/>
      <c r="WLF44" s="50"/>
      <c r="WLG44" s="50"/>
      <c r="WLH44" s="50"/>
      <c r="WLI44" s="50"/>
      <c r="WLJ44" s="50"/>
      <c r="WLK44" s="50"/>
      <c r="WLL44" s="50"/>
      <c r="WLM44" s="50"/>
      <c r="WLN44" s="50"/>
      <c r="WLO44" s="50"/>
      <c r="WLP44" s="50"/>
      <c r="WLQ44" s="50"/>
      <c r="WLR44" s="50"/>
      <c r="WLS44" s="50"/>
      <c r="WLT44" s="50"/>
      <c r="WLU44" s="50"/>
      <c r="WLV44" s="50"/>
      <c r="WLW44" s="50"/>
      <c r="WLX44" s="50"/>
      <c r="WLY44" s="50"/>
      <c r="WLZ44" s="50"/>
      <c r="WMA44" s="50"/>
      <c r="WMB44" s="50"/>
      <c r="WMC44" s="50"/>
      <c r="WMD44" s="50"/>
      <c r="WME44" s="50"/>
      <c r="WMF44" s="50"/>
      <c r="WMG44" s="50"/>
      <c r="WMH44" s="50"/>
      <c r="WMI44" s="50"/>
      <c r="WMJ44" s="50"/>
      <c r="WMK44" s="50"/>
      <c r="WML44" s="50"/>
      <c r="WMM44" s="50"/>
      <c r="WMN44" s="50"/>
      <c r="WMO44" s="50"/>
      <c r="WMP44" s="50"/>
      <c r="WMQ44" s="50"/>
      <c r="WMR44" s="50"/>
      <c r="WMS44" s="50"/>
      <c r="WMT44" s="50"/>
      <c r="WMU44" s="50"/>
      <c r="WMV44" s="50"/>
      <c r="WMW44" s="50"/>
      <c r="WMX44" s="50"/>
      <c r="WMY44" s="50"/>
      <c r="WMZ44" s="50"/>
      <c r="WNA44" s="50"/>
      <c r="WNB44" s="50"/>
      <c r="WNC44" s="50"/>
      <c r="WND44" s="50"/>
      <c r="WNE44" s="50"/>
      <c r="WNF44" s="50"/>
      <c r="WNG44" s="50"/>
      <c r="WNH44" s="50"/>
      <c r="WNI44" s="50"/>
      <c r="WNJ44" s="50"/>
      <c r="WNK44" s="50"/>
      <c r="WNL44" s="50"/>
      <c r="WNM44" s="50"/>
      <c r="WNN44" s="50"/>
      <c r="WNO44" s="50"/>
      <c r="WNP44" s="50"/>
      <c r="WNQ44" s="50"/>
      <c r="WNR44" s="50"/>
      <c r="WNS44" s="50"/>
      <c r="WNT44" s="50"/>
      <c r="WNU44" s="50"/>
      <c r="WNV44" s="50"/>
      <c r="WNW44" s="50"/>
      <c r="WNX44" s="50"/>
      <c r="WNY44" s="50"/>
      <c r="WNZ44" s="50"/>
      <c r="WOA44" s="50"/>
      <c r="WOB44" s="50"/>
      <c r="WOC44" s="50"/>
      <c r="WOD44" s="50"/>
      <c r="WOE44" s="50"/>
      <c r="WOF44" s="50"/>
      <c r="WOG44" s="50"/>
      <c r="WOH44" s="50"/>
      <c r="WOI44" s="50"/>
      <c r="WOJ44" s="50"/>
      <c r="WOK44" s="50"/>
      <c r="WOL44" s="50"/>
      <c r="WOM44" s="50"/>
      <c r="WON44" s="50"/>
      <c r="WOO44" s="50"/>
      <c r="WOP44" s="50"/>
      <c r="WOQ44" s="50"/>
      <c r="WOR44" s="50"/>
      <c r="WOS44" s="50"/>
      <c r="WOT44" s="50"/>
      <c r="WOU44" s="50"/>
      <c r="WOV44" s="50"/>
      <c r="WOW44" s="50"/>
      <c r="WOX44" s="50"/>
      <c r="WOY44" s="50"/>
      <c r="WOZ44" s="50"/>
      <c r="WPA44" s="50"/>
      <c r="WPB44" s="50"/>
      <c r="WPC44" s="50"/>
      <c r="WPD44" s="50"/>
      <c r="WPE44" s="50"/>
      <c r="WPF44" s="50"/>
      <c r="WPG44" s="50"/>
      <c r="WPH44" s="50"/>
      <c r="WPI44" s="50"/>
      <c r="WPJ44" s="50"/>
      <c r="WPK44" s="50"/>
      <c r="WPL44" s="50"/>
      <c r="WPM44" s="50"/>
      <c r="WPN44" s="50"/>
      <c r="WPO44" s="50"/>
      <c r="WPP44" s="50"/>
      <c r="WPQ44" s="50"/>
      <c r="WPR44" s="50"/>
      <c r="WPS44" s="50"/>
      <c r="WPT44" s="50"/>
      <c r="WPU44" s="50"/>
      <c r="WPV44" s="50"/>
      <c r="WPW44" s="50"/>
      <c r="WPX44" s="50"/>
      <c r="WPY44" s="50"/>
      <c r="WPZ44" s="50"/>
      <c r="WQA44" s="50"/>
      <c r="WQB44" s="50"/>
      <c r="WQC44" s="50"/>
      <c r="WQD44" s="50"/>
      <c r="WQE44" s="50"/>
      <c r="WQF44" s="50"/>
      <c r="WQG44" s="50"/>
      <c r="WQH44" s="50"/>
      <c r="WQI44" s="50"/>
      <c r="WQJ44" s="50"/>
      <c r="WQK44" s="50"/>
      <c r="WQL44" s="50"/>
      <c r="WQM44" s="50"/>
      <c r="WQN44" s="50"/>
      <c r="WQO44" s="50"/>
      <c r="WQP44" s="50"/>
      <c r="WQQ44" s="50"/>
      <c r="WQR44" s="50"/>
      <c r="WQS44" s="50"/>
      <c r="WQT44" s="50"/>
      <c r="WQU44" s="50"/>
      <c r="WQV44" s="50"/>
      <c r="WQW44" s="50"/>
      <c r="WQX44" s="50"/>
      <c r="WQY44" s="50"/>
      <c r="WQZ44" s="50"/>
      <c r="WRA44" s="50"/>
      <c r="WRB44" s="50"/>
      <c r="WRC44" s="50"/>
      <c r="WRD44" s="50"/>
      <c r="WRE44" s="50"/>
      <c r="WRF44" s="50"/>
      <c r="WRG44" s="50"/>
      <c r="WRH44" s="50"/>
      <c r="WRI44" s="50"/>
      <c r="WRJ44" s="50"/>
      <c r="WRK44" s="50"/>
      <c r="WRL44" s="50"/>
      <c r="WRM44" s="50"/>
      <c r="WRN44" s="50"/>
      <c r="WRO44" s="50"/>
      <c r="WRP44" s="50"/>
      <c r="WRQ44" s="50"/>
      <c r="WRR44" s="50"/>
      <c r="WRS44" s="50"/>
      <c r="WRT44" s="50"/>
      <c r="WRU44" s="50"/>
      <c r="WRV44" s="50"/>
      <c r="WRW44" s="50"/>
      <c r="WRX44" s="50"/>
      <c r="WRY44" s="50"/>
      <c r="WRZ44" s="50"/>
      <c r="WSA44" s="50"/>
      <c r="WSB44" s="50"/>
      <c r="WSC44" s="50"/>
      <c r="WSD44" s="50"/>
      <c r="WSE44" s="50"/>
      <c r="WSF44" s="50"/>
      <c r="WSG44" s="50"/>
      <c r="WSH44" s="50"/>
      <c r="WSI44" s="50"/>
      <c r="WSJ44" s="50"/>
      <c r="WSK44" s="50"/>
      <c r="WSL44" s="50"/>
      <c r="WSM44" s="50"/>
      <c r="WSN44" s="50"/>
      <c r="WSO44" s="50"/>
      <c r="WSP44" s="50"/>
      <c r="WSQ44" s="50"/>
      <c r="WSR44" s="50"/>
      <c r="WSS44" s="50"/>
      <c r="WST44" s="50"/>
      <c r="WSU44" s="50"/>
      <c r="WSV44" s="50"/>
      <c r="WSW44" s="50"/>
      <c r="WSX44" s="50"/>
      <c r="WSY44" s="50"/>
      <c r="WSZ44" s="50"/>
      <c r="WTA44" s="50"/>
      <c r="WTB44" s="50"/>
      <c r="WTC44" s="50"/>
      <c r="WTD44" s="50"/>
      <c r="WTE44" s="50"/>
      <c r="WTF44" s="50"/>
      <c r="WTG44" s="50"/>
      <c r="WTH44" s="50"/>
      <c r="WTI44" s="50"/>
      <c r="WTJ44" s="50"/>
      <c r="WTK44" s="50"/>
      <c r="WTL44" s="50"/>
      <c r="WTM44" s="50"/>
      <c r="WTN44" s="50"/>
      <c r="WTO44" s="50"/>
      <c r="WTP44" s="50"/>
      <c r="WTQ44" s="50"/>
      <c r="WTR44" s="50"/>
      <c r="WTS44" s="50"/>
      <c r="WTT44" s="50"/>
      <c r="WTU44" s="50"/>
      <c r="WTV44" s="50"/>
      <c r="WTW44" s="50"/>
      <c r="WTX44" s="50"/>
      <c r="WTY44" s="50"/>
      <c r="WTZ44" s="50"/>
      <c r="WUA44" s="50"/>
      <c r="WUB44" s="50"/>
      <c r="WUC44" s="50"/>
      <c r="WUD44" s="50"/>
      <c r="WUE44" s="50"/>
      <c r="WUF44" s="50"/>
      <c r="WUG44" s="50"/>
      <c r="WUH44" s="50"/>
      <c r="WUI44" s="50"/>
      <c r="WUJ44" s="50"/>
      <c r="WUK44" s="50"/>
      <c r="WUL44" s="50"/>
      <c r="WUM44" s="50"/>
      <c r="WUN44" s="50"/>
      <c r="WUO44" s="50"/>
      <c r="WUP44" s="50"/>
      <c r="WUQ44" s="50"/>
      <c r="WUR44" s="50"/>
      <c r="WUS44" s="50"/>
      <c r="WUT44" s="50"/>
      <c r="WUU44" s="50"/>
      <c r="WUV44" s="50"/>
      <c r="WUW44" s="50"/>
      <c r="WUX44" s="50"/>
      <c r="WUY44" s="50"/>
      <c r="WUZ44" s="50"/>
      <c r="WVA44" s="50"/>
      <c r="WVB44" s="50"/>
      <c r="WVC44" s="50"/>
      <c r="WVD44" s="50"/>
      <c r="WVE44" s="50"/>
      <c r="WVF44" s="50"/>
      <c r="WVG44" s="50"/>
      <c r="WVH44" s="50"/>
      <c r="WVI44" s="50"/>
      <c r="WVJ44" s="50"/>
      <c r="WVK44" s="50"/>
      <c r="WVL44" s="50"/>
      <c r="WVM44" s="50"/>
      <c r="WVN44" s="50"/>
      <c r="WVO44" s="50"/>
      <c r="WVP44" s="50"/>
      <c r="WVQ44" s="50"/>
      <c r="WVR44" s="50"/>
      <c r="WVS44" s="50"/>
      <c r="WVT44" s="50"/>
      <c r="WVU44" s="50"/>
      <c r="WVV44" s="50"/>
      <c r="WVW44" s="50"/>
      <c r="WVX44" s="50"/>
      <c r="WVY44" s="50"/>
      <c r="WVZ44" s="50"/>
      <c r="WWA44" s="50"/>
      <c r="WWB44" s="50"/>
      <c r="WWC44" s="50"/>
      <c r="WWD44" s="50"/>
      <c r="WWE44" s="50"/>
      <c r="WWF44" s="50"/>
      <c r="WWG44" s="50"/>
      <c r="WWH44" s="50"/>
      <c r="WWI44" s="50"/>
      <c r="WWJ44" s="50"/>
      <c r="WWK44" s="50"/>
      <c r="WWL44" s="50"/>
      <c r="WWM44" s="50"/>
      <c r="WWN44" s="50"/>
      <c r="WWO44" s="50"/>
      <c r="WWP44" s="50"/>
      <c r="WWQ44" s="50"/>
      <c r="WWR44" s="50"/>
      <c r="WWS44" s="50"/>
      <c r="WWT44" s="50"/>
      <c r="WWU44" s="50"/>
      <c r="WWV44" s="50"/>
      <c r="WWW44" s="50"/>
      <c r="WWX44" s="50"/>
      <c r="WWY44" s="50"/>
      <c r="WWZ44" s="50"/>
      <c r="WXA44" s="50"/>
      <c r="WXB44" s="50"/>
      <c r="WXC44" s="50"/>
      <c r="WXD44" s="50"/>
      <c r="WXE44" s="50"/>
      <c r="WXF44" s="50"/>
      <c r="WXG44" s="50"/>
      <c r="WXH44" s="50"/>
      <c r="WXI44" s="50"/>
      <c r="WXJ44" s="50"/>
      <c r="WXK44" s="50"/>
      <c r="WXL44" s="50"/>
      <c r="WXM44" s="50"/>
      <c r="WXN44" s="50"/>
      <c r="WXO44" s="50"/>
      <c r="WXP44" s="50"/>
      <c r="WXQ44" s="50"/>
      <c r="WXR44" s="50"/>
      <c r="WXS44" s="50"/>
      <c r="WXT44" s="50"/>
      <c r="WXU44" s="50"/>
      <c r="WXV44" s="50"/>
      <c r="WXW44" s="50"/>
      <c r="WXX44" s="50"/>
      <c r="WXY44" s="50"/>
      <c r="WXZ44" s="50"/>
      <c r="WYA44" s="50"/>
      <c r="WYB44" s="50"/>
      <c r="WYC44" s="50"/>
      <c r="WYD44" s="50"/>
      <c r="WYE44" s="50"/>
      <c r="WYF44" s="50"/>
      <c r="WYG44" s="50"/>
      <c r="WYH44" s="50"/>
      <c r="WYI44" s="50"/>
      <c r="WYJ44" s="50"/>
      <c r="WYK44" s="50"/>
      <c r="WYL44" s="50"/>
      <c r="WYM44" s="50"/>
      <c r="WYN44" s="50"/>
      <c r="WYO44" s="50"/>
      <c r="WYP44" s="50"/>
      <c r="WYQ44" s="50"/>
      <c r="WYR44" s="50"/>
      <c r="WYS44" s="50"/>
      <c r="WYT44" s="50"/>
      <c r="WYU44" s="50"/>
      <c r="WYV44" s="50"/>
      <c r="WYW44" s="50"/>
      <c r="WYX44" s="50"/>
      <c r="WYY44" s="50"/>
      <c r="WYZ44" s="50"/>
      <c r="WZA44" s="50"/>
      <c r="WZB44" s="50"/>
      <c r="WZC44" s="50"/>
      <c r="WZD44" s="50"/>
      <c r="WZE44" s="50"/>
      <c r="WZF44" s="50"/>
      <c r="WZG44" s="50"/>
      <c r="WZH44" s="50"/>
      <c r="WZI44" s="50"/>
      <c r="WZJ44" s="50"/>
      <c r="WZK44" s="50"/>
      <c r="WZL44" s="50"/>
      <c r="WZM44" s="50"/>
      <c r="WZN44" s="50"/>
      <c r="WZO44" s="50"/>
      <c r="WZP44" s="50"/>
      <c r="WZQ44" s="50"/>
      <c r="WZR44" s="50"/>
      <c r="WZS44" s="50"/>
      <c r="WZT44" s="50"/>
      <c r="WZU44" s="50"/>
      <c r="WZV44" s="50"/>
      <c r="WZW44" s="50"/>
      <c r="WZX44" s="50"/>
      <c r="WZY44" s="50"/>
      <c r="WZZ44" s="50"/>
      <c r="XAA44" s="50"/>
      <c r="XAB44" s="50"/>
      <c r="XAC44" s="50"/>
      <c r="XAD44" s="50"/>
      <c r="XAE44" s="50"/>
      <c r="XAF44" s="50"/>
      <c r="XAG44" s="50"/>
      <c r="XAH44" s="50"/>
      <c r="XAI44" s="50"/>
      <c r="XAJ44" s="50"/>
      <c r="XAK44" s="50"/>
      <c r="XAL44" s="50"/>
      <c r="XAM44" s="50"/>
      <c r="XAN44" s="50"/>
      <c r="XAO44" s="50"/>
      <c r="XAP44" s="50"/>
      <c r="XAQ44" s="50"/>
      <c r="XAR44" s="50"/>
      <c r="XAS44" s="50"/>
      <c r="XAT44" s="50"/>
      <c r="XAU44" s="50"/>
      <c r="XAV44" s="50"/>
      <c r="XAW44" s="50"/>
      <c r="XAX44" s="50"/>
      <c r="XAY44" s="50"/>
      <c r="XAZ44" s="50"/>
      <c r="XBA44" s="50"/>
      <c r="XBB44" s="50"/>
      <c r="XBC44" s="50"/>
      <c r="XBD44" s="50"/>
      <c r="XBE44" s="50"/>
      <c r="XBF44" s="50"/>
      <c r="XBG44" s="50"/>
      <c r="XBH44" s="50"/>
      <c r="XBI44" s="50"/>
      <c r="XBJ44" s="50"/>
      <c r="XBK44" s="50"/>
      <c r="XBL44" s="50"/>
      <c r="XBM44" s="50"/>
      <c r="XBN44" s="50"/>
      <c r="XBO44" s="50"/>
      <c r="XBP44" s="50"/>
      <c r="XBQ44" s="50"/>
      <c r="XBR44" s="50"/>
      <c r="XBS44" s="50"/>
      <c r="XBT44" s="50"/>
      <c r="XBU44" s="50"/>
      <c r="XBV44" s="50"/>
      <c r="XBW44" s="50"/>
      <c r="XBX44" s="50"/>
      <c r="XBY44" s="50"/>
      <c r="XBZ44" s="50"/>
      <c r="XCA44" s="50"/>
      <c r="XCB44" s="50"/>
      <c r="XCC44" s="50"/>
      <c r="XCD44" s="50"/>
      <c r="XCE44" s="50"/>
      <c r="XCF44" s="50"/>
      <c r="XCG44" s="50"/>
      <c r="XCH44" s="50"/>
      <c r="XCI44" s="50"/>
      <c r="XCJ44" s="50"/>
      <c r="XCK44" s="50"/>
      <c r="XCL44" s="50"/>
      <c r="XCM44" s="50"/>
      <c r="XCN44" s="50"/>
      <c r="XCO44" s="50"/>
      <c r="XCP44" s="50"/>
      <c r="XCQ44" s="50"/>
      <c r="XCR44" s="50"/>
      <c r="XCS44" s="50"/>
      <c r="XCT44" s="50"/>
      <c r="XCU44" s="50"/>
      <c r="XCV44" s="50"/>
      <c r="XCW44" s="50"/>
      <c r="XCX44" s="50"/>
      <c r="XCY44" s="50"/>
      <c r="XCZ44" s="50"/>
      <c r="XDA44" s="50"/>
      <c r="XDB44" s="50"/>
      <c r="XDC44" s="50"/>
      <c r="XDD44" s="50"/>
      <c r="XDE44" s="50"/>
      <c r="XDF44" s="50"/>
      <c r="XDG44" s="50"/>
      <c r="XDH44" s="50"/>
      <c r="XDI44" s="50"/>
      <c r="XDJ44" s="50"/>
      <c r="XDK44" s="50"/>
      <c r="XDL44" s="50"/>
      <c r="XDM44" s="50"/>
      <c r="XDN44" s="50"/>
      <c r="XDO44" s="50"/>
      <c r="XDP44" s="50"/>
      <c r="XDQ44" s="50"/>
      <c r="XDR44" s="50"/>
      <c r="XDS44" s="50"/>
      <c r="XDT44" s="50"/>
      <c r="XDU44" s="50"/>
      <c r="XDV44" s="50"/>
      <c r="XDW44" s="50"/>
      <c r="XDX44" s="50"/>
      <c r="XDY44" s="50"/>
      <c r="XDZ44" s="50"/>
      <c r="XEA44" s="50"/>
      <c r="XEB44" s="50"/>
      <c r="XEC44" s="50"/>
      <c r="XED44" s="50"/>
      <c r="XEE44" s="50"/>
      <c r="XEF44" s="50"/>
      <c r="XEG44" s="50"/>
      <c r="XEH44" s="50"/>
      <c r="XEI44" s="50"/>
      <c r="XEJ44" s="50"/>
      <c r="XEK44" s="50"/>
      <c r="XEL44" s="50"/>
      <c r="XEM44" s="50"/>
      <c r="XEN44" s="50"/>
      <c r="XEO44" s="50"/>
      <c r="XEP44" s="50"/>
      <c r="XEQ44" s="50"/>
      <c r="XER44" s="50"/>
      <c r="XES44" s="50"/>
      <c r="XET44" s="50"/>
      <c r="XEU44" s="50"/>
      <c r="XEV44" s="50"/>
      <c r="XEW44" s="50"/>
      <c r="XEX44" s="50"/>
      <c r="XEY44" s="50"/>
      <c r="XEZ44" s="50"/>
      <c r="XFA44" s="50"/>
      <c r="XFB44" s="50"/>
      <c r="XFC44" s="50"/>
      <c r="XFD44" s="50"/>
    </row>
    <row r="45" spans="1:16384" ht="3.75" customHeight="1" x14ac:dyDescent="0.2">
      <c r="A45" s="319"/>
      <c r="B45" s="26"/>
      <c r="C45" s="26"/>
      <c r="D45" s="26"/>
      <c r="E45" s="26"/>
      <c r="F45" s="26"/>
      <c r="G45" s="26"/>
      <c r="H45" s="26"/>
      <c r="I45" s="320"/>
      <c r="J45" s="2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  <c r="IW45" s="50"/>
      <c r="IX45" s="50"/>
      <c r="IY45" s="50"/>
      <c r="IZ45" s="50"/>
      <c r="JA45" s="50"/>
      <c r="JB45" s="50"/>
      <c r="JC45" s="50"/>
      <c r="JD45" s="50"/>
      <c r="JE45" s="50"/>
      <c r="JF45" s="50"/>
      <c r="JG45" s="50"/>
      <c r="JH45" s="50"/>
      <c r="JI45" s="50"/>
      <c r="JJ45" s="50"/>
      <c r="JK45" s="50"/>
      <c r="JL45" s="50"/>
      <c r="JM45" s="50"/>
      <c r="JN45" s="50"/>
      <c r="JO45" s="50"/>
      <c r="JP45" s="50"/>
      <c r="JQ45" s="50"/>
      <c r="JR45" s="50"/>
      <c r="JS45" s="50"/>
      <c r="JT45" s="50"/>
      <c r="JU45" s="50"/>
      <c r="JV45" s="50"/>
      <c r="JW45" s="50"/>
      <c r="JX45" s="50"/>
      <c r="JY45" s="50"/>
      <c r="JZ45" s="50"/>
      <c r="KA45" s="50"/>
      <c r="KB45" s="50"/>
      <c r="KC45" s="50"/>
      <c r="KD45" s="50"/>
      <c r="KE45" s="50"/>
      <c r="KF45" s="50"/>
      <c r="KG45" s="50"/>
      <c r="KH45" s="50"/>
      <c r="KI45" s="50"/>
      <c r="KJ45" s="50"/>
      <c r="KK45" s="50"/>
      <c r="KL45" s="50"/>
      <c r="KM45" s="50"/>
      <c r="KN45" s="50"/>
      <c r="KO45" s="50"/>
      <c r="KP45" s="50"/>
      <c r="KQ45" s="50"/>
      <c r="KR45" s="50"/>
      <c r="KS45" s="50"/>
      <c r="KT45" s="50"/>
      <c r="KU45" s="50"/>
      <c r="KV45" s="50"/>
      <c r="KW45" s="50"/>
      <c r="KX45" s="50"/>
      <c r="KY45" s="50"/>
      <c r="KZ45" s="50"/>
      <c r="LA45" s="50"/>
      <c r="LB45" s="50"/>
      <c r="LC45" s="50"/>
      <c r="LD45" s="50"/>
      <c r="LE45" s="50"/>
      <c r="LF45" s="50"/>
      <c r="LG45" s="50"/>
      <c r="LH45" s="50"/>
      <c r="LI45" s="50"/>
      <c r="LJ45" s="50"/>
      <c r="LK45" s="50"/>
      <c r="LL45" s="50"/>
      <c r="LM45" s="50"/>
      <c r="LN45" s="50"/>
      <c r="LO45" s="50"/>
      <c r="LP45" s="50"/>
      <c r="LQ45" s="50"/>
      <c r="LR45" s="50"/>
      <c r="LS45" s="50"/>
      <c r="LT45" s="50"/>
      <c r="LU45" s="50"/>
      <c r="LV45" s="50"/>
      <c r="LW45" s="50"/>
      <c r="LX45" s="50"/>
      <c r="LY45" s="50"/>
      <c r="LZ45" s="50"/>
      <c r="MA45" s="50"/>
      <c r="MB45" s="50"/>
      <c r="MC45" s="50"/>
      <c r="MD45" s="50"/>
      <c r="ME45" s="50"/>
      <c r="MF45" s="50"/>
      <c r="MG45" s="50"/>
      <c r="MH45" s="50"/>
      <c r="MI45" s="50"/>
      <c r="MJ45" s="50"/>
      <c r="MK45" s="50"/>
      <c r="ML45" s="50"/>
      <c r="MM45" s="50"/>
      <c r="MN45" s="50"/>
      <c r="MO45" s="50"/>
      <c r="MP45" s="50"/>
      <c r="MQ45" s="50"/>
      <c r="MR45" s="50"/>
      <c r="MS45" s="50"/>
      <c r="MT45" s="50"/>
      <c r="MU45" s="50"/>
      <c r="MV45" s="50"/>
      <c r="MW45" s="50"/>
      <c r="MX45" s="50"/>
      <c r="MY45" s="50"/>
      <c r="MZ45" s="50"/>
      <c r="NA45" s="50"/>
      <c r="NB45" s="50"/>
      <c r="NC45" s="50"/>
      <c r="ND45" s="50"/>
      <c r="NE45" s="50"/>
      <c r="NF45" s="50"/>
      <c r="NG45" s="50"/>
      <c r="NH45" s="50"/>
      <c r="NI45" s="50"/>
      <c r="NJ45" s="50"/>
      <c r="NK45" s="50"/>
      <c r="NL45" s="50"/>
      <c r="NM45" s="50"/>
      <c r="NN45" s="50"/>
      <c r="NO45" s="50"/>
      <c r="NP45" s="50"/>
      <c r="NQ45" s="50"/>
      <c r="NR45" s="50"/>
      <c r="NS45" s="50"/>
      <c r="NT45" s="50"/>
      <c r="NU45" s="50"/>
      <c r="NV45" s="50"/>
      <c r="NW45" s="50"/>
      <c r="NX45" s="50"/>
      <c r="NY45" s="50"/>
      <c r="NZ45" s="50"/>
      <c r="OA45" s="50"/>
      <c r="OB45" s="50"/>
      <c r="OC45" s="50"/>
      <c r="OD45" s="50"/>
      <c r="OE45" s="50"/>
      <c r="OF45" s="50"/>
      <c r="OG45" s="50"/>
      <c r="OH45" s="50"/>
      <c r="OI45" s="50"/>
      <c r="OJ45" s="50"/>
      <c r="OK45" s="50"/>
      <c r="OL45" s="50"/>
      <c r="OM45" s="50"/>
      <c r="ON45" s="50"/>
      <c r="OO45" s="50"/>
      <c r="OP45" s="50"/>
      <c r="OQ45" s="50"/>
      <c r="OR45" s="50"/>
      <c r="OS45" s="50"/>
      <c r="OT45" s="50"/>
      <c r="OU45" s="50"/>
      <c r="OV45" s="50"/>
      <c r="OW45" s="50"/>
      <c r="OX45" s="50"/>
      <c r="OY45" s="50"/>
      <c r="OZ45" s="50"/>
      <c r="PA45" s="50"/>
      <c r="PB45" s="50"/>
      <c r="PC45" s="50"/>
      <c r="PD45" s="50"/>
      <c r="PE45" s="50"/>
      <c r="PF45" s="50"/>
      <c r="PG45" s="50"/>
      <c r="PH45" s="50"/>
      <c r="PI45" s="50"/>
      <c r="PJ45" s="50"/>
      <c r="PK45" s="50"/>
      <c r="PL45" s="50"/>
      <c r="PM45" s="50"/>
      <c r="PN45" s="50"/>
      <c r="PO45" s="50"/>
      <c r="PP45" s="50"/>
      <c r="PQ45" s="50"/>
      <c r="PR45" s="50"/>
      <c r="PS45" s="50"/>
      <c r="PT45" s="50"/>
      <c r="PU45" s="50"/>
      <c r="PV45" s="50"/>
      <c r="PW45" s="50"/>
      <c r="PX45" s="50"/>
      <c r="PY45" s="50"/>
      <c r="PZ45" s="50"/>
      <c r="QA45" s="50"/>
      <c r="QB45" s="50"/>
      <c r="QC45" s="50"/>
      <c r="QD45" s="50"/>
      <c r="QE45" s="50"/>
      <c r="QF45" s="50"/>
      <c r="QG45" s="50"/>
      <c r="QH45" s="50"/>
      <c r="QI45" s="50"/>
      <c r="QJ45" s="50"/>
      <c r="QK45" s="50"/>
      <c r="QL45" s="50"/>
      <c r="QM45" s="50"/>
      <c r="QN45" s="50"/>
      <c r="QO45" s="50"/>
      <c r="QP45" s="50"/>
      <c r="QQ45" s="50"/>
      <c r="QR45" s="50"/>
      <c r="QS45" s="50"/>
      <c r="QT45" s="50"/>
      <c r="QU45" s="50"/>
      <c r="QV45" s="50"/>
      <c r="QW45" s="50"/>
      <c r="QX45" s="50"/>
      <c r="QY45" s="50"/>
      <c r="QZ45" s="50"/>
      <c r="RA45" s="50"/>
      <c r="RB45" s="50"/>
      <c r="RC45" s="50"/>
      <c r="RD45" s="50"/>
      <c r="RE45" s="50"/>
      <c r="RF45" s="50"/>
      <c r="RG45" s="50"/>
      <c r="RH45" s="50"/>
      <c r="RI45" s="50"/>
      <c r="RJ45" s="50"/>
      <c r="RK45" s="50"/>
      <c r="RL45" s="50"/>
      <c r="RM45" s="50"/>
      <c r="RN45" s="50"/>
      <c r="RO45" s="50"/>
      <c r="RP45" s="50"/>
      <c r="RQ45" s="50"/>
      <c r="RR45" s="50"/>
      <c r="RS45" s="50"/>
      <c r="RT45" s="50"/>
      <c r="RU45" s="50"/>
      <c r="RV45" s="50"/>
      <c r="RW45" s="50"/>
      <c r="RX45" s="50"/>
      <c r="RY45" s="50"/>
      <c r="RZ45" s="50"/>
      <c r="SA45" s="50"/>
      <c r="SB45" s="50"/>
      <c r="SC45" s="50"/>
      <c r="SD45" s="50"/>
      <c r="SE45" s="50"/>
      <c r="SF45" s="50"/>
      <c r="SG45" s="50"/>
      <c r="SH45" s="50"/>
      <c r="SI45" s="50"/>
      <c r="SJ45" s="50"/>
      <c r="SK45" s="50"/>
      <c r="SL45" s="50"/>
      <c r="SM45" s="50"/>
      <c r="SN45" s="50"/>
      <c r="SO45" s="50"/>
      <c r="SP45" s="50"/>
      <c r="SQ45" s="50"/>
      <c r="SR45" s="50"/>
      <c r="SS45" s="50"/>
      <c r="ST45" s="50"/>
      <c r="SU45" s="50"/>
      <c r="SV45" s="50"/>
      <c r="SW45" s="50"/>
      <c r="SX45" s="50"/>
      <c r="SY45" s="50"/>
      <c r="SZ45" s="50"/>
      <c r="TA45" s="50"/>
      <c r="TB45" s="50"/>
      <c r="TC45" s="50"/>
      <c r="TD45" s="50"/>
      <c r="TE45" s="50"/>
      <c r="TF45" s="50"/>
      <c r="TG45" s="50"/>
      <c r="TH45" s="50"/>
      <c r="TI45" s="50"/>
      <c r="TJ45" s="50"/>
      <c r="TK45" s="50"/>
      <c r="TL45" s="50"/>
      <c r="TM45" s="50"/>
      <c r="TN45" s="50"/>
      <c r="TO45" s="50"/>
      <c r="TP45" s="50"/>
      <c r="TQ45" s="50"/>
      <c r="TR45" s="50"/>
      <c r="TS45" s="50"/>
      <c r="TT45" s="50"/>
      <c r="TU45" s="50"/>
      <c r="TV45" s="50"/>
      <c r="TW45" s="50"/>
      <c r="TX45" s="50"/>
      <c r="TY45" s="50"/>
      <c r="TZ45" s="50"/>
      <c r="UA45" s="50"/>
      <c r="UB45" s="50"/>
      <c r="UC45" s="50"/>
      <c r="UD45" s="50"/>
      <c r="UE45" s="50"/>
      <c r="UF45" s="50"/>
      <c r="UG45" s="50"/>
      <c r="UH45" s="50"/>
      <c r="UI45" s="50"/>
      <c r="UJ45" s="50"/>
      <c r="UK45" s="50"/>
      <c r="UL45" s="50"/>
      <c r="UM45" s="50"/>
      <c r="UN45" s="50"/>
      <c r="UO45" s="50"/>
      <c r="UP45" s="50"/>
      <c r="UQ45" s="50"/>
      <c r="UR45" s="50"/>
      <c r="US45" s="50"/>
      <c r="UT45" s="50"/>
      <c r="UU45" s="50"/>
      <c r="UV45" s="50"/>
      <c r="UW45" s="50"/>
      <c r="UX45" s="50"/>
      <c r="UY45" s="50"/>
      <c r="UZ45" s="50"/>
      <c r="VA45" s="50"/>
      <c r="VB45" s="50"/>
      <c r="VC45" s="50"/>
      <c r="VD45" s="50"/>
      <c r="VE45" s="50"/>
      <c r="VF45" s="50"/>
      <c r="VG45" s="50"/>
      <c r="VH45" s="50"/>
      <c r="VI45" s="50"/>
      <c r="VJ45" s="50"/>
      <c r="VK45" s="50"/>
      <c r="VL45" s="50"/>
      <c r="VM45" s="50"/>
      <c r="VN45" s="50"/>
      <c r="VO45" s="50"/>
      <c r="VP45" s="50"/>
      <c r="VQ45" s="50"/>
      <c r="VR45" s="50"/>
      <c r="VS45" s="50"/>
      <c r="VT45" s="50"/>
      <c r="VU45" s="50"/>
      <c r="VV45" s="50"/>
      <c r="VW45" s="50"/>
      <c r="VX45" s="50"/>
      <c r="VY45" s="50"/>
      <c r="VZ45" s="50"/>
      <c r="WA45" s="50"/>
      <c r="WB45" s="50"/>
      <c r="WC45" s="50"/>
      <c r="WD45" s="50"/>
      <c r="WE45" s="50"/>
      <c r="WF45" s="50"/>
      <c r="WG45" s="50"/>
      <c r="WH45" s="50"/>
      <c r="WI45" s="50"/>
      <c r="WJ45" s="50"/>
      <c r="WK45" s="50"/>
      <c r="WL45" s="50"/>
      <c r="WM45" s="50"/>
      <c r="WN45" s="50"/>
      <c r="WO45" s="50"/>
      <c r="WP45" s="50"/>
      <c r="WQ45" s="50"/>
      <c r="WR45" s="50"/>
      <c r="WS45" s="50"/>
      <c r="WT45" s="50"/>
      <c r="WU45" s="50"/>
      <c r="WV45" s="50"/>
      <c r="WW45" s="50"/>
      <c r="WX45" s="50"/>
      <c r="WY45" s="50"/>
      <c r="WZ45" s="50"/>
      <c r="XA45" s="50"/>
      <c r="XB45" s="50"/>
      <c r="XC45" s="50"/>
      <c r="XD45" s="50"/>
      <c r="XE45" s="50"/>
      <c r="XF45" s="50"/>
      <c r="XG45" s="50"/>
      <c r="XH45" s="50"/>
      <c r="XI45" s="50"/>
      <c r="XJ45" s="50"/>
      <c r="XK45" s="50"/>
      <c r="XL45" s="50"/>
      <c r="XM45" s="50"/>
      <c r="XN45" s="50"/>
      <c r="XO45" s="50"/>
      <c r="XP45" s="50"/>
      <c r="XQ45" s="50"/>
      <c r="XR45" s="50"/>
      <c r="XS45" s="50"/>
      <c r="XT45" s="50"/>
      <c r="XU45" s="50"/>
      <c r="XV45" s="50"/>
      <c r="XW45" s="50"/>
      <c r="XX45" s="50"/>
      <c r="XY45" s="50"/>
      <c r="XZ45" s="50"/>
      <c r="YA45" s="50"/>
      <c r="YB45" s="50"/>
      <c r="YC45" s="50"/>
      <c r="YD45" s="50"/>
      <c r="YE45" s="50"/>
      <c r="YF45" s="50"/>
      <c r="YG45" s="50"/>
      <c r="YH45" s="50"/>
      <c r="YI45" s="50"/>
      <c r="YJ45" s="50"/>
      <c r="YK45" s="50"/>
      <c r="YL45" s="50"/>
      <c r="YM45" s="50"/>
      <c r="YN45" s="50"/>
      <c r="YO45" s="50"/>
      <c r="YP45" s="50"/>
      <c r="YQ45" s="50"/>
      <c r="YR45" s="50"/>
      <c r="YS45" s="50"/>
      <c r="YT45" s="50"/>
      <c r="YU45" s="50"/>
      <c r="YV45" s="50"/>
      <c r="YW45" s="50"/>
      <c r="YX45" s="50"/>
      <c r="YY45" s="50"/>
      <c r="YZ45" s="50"/>
      <c r="ZA45" s="50"/>
      <c r="ZB45" s="50"/>
      <c r="ZC45" s="50"/>
      <c r="ZD45" s="50"/>
      <c r="ZE45" s="50"/>
      <c r="ZF45" s="50"/>
      <c r="ZG45" s="50"/>
      <c r="ZH45" s="50"/>
      <c r="ZI45" s="50"/>
      <c r="ZJ45" s="50"/>
      <c r="ZK45" s="50"/>
      <c r="ZL45" s="50"/>
      <c r="ZM45" s="50"/>
      <c r="ZN45" s="50"/>
      <c r="ZO45" s="50"/>
      <c r="ZP45" s="50"/>
      <c r="ZQ45" s="50"/>
      <c r="ZR45" s="50"/>
      <c r="ZS45" s="50"/>
      <c r="ZT45" s="50"/>
      <c r="ZU45" s="50"/>
      <c r="ZV45" s="50"/>
      <c r="ZW45" s="50"/>
      <c r="ZX45" s="50"/>
      <c r="ZY45" s="50"/>
      <c r="ZZ45" s="50"/>
      <c r="AAA45" s="50"/>
      <c r="AAB45" s="50"/>
      <c r="AAC45" s="50"/>
      <c r="AAD45" s="50"/>
      <c r="AAE45" s="50"/>
      <c r="AAF45" s="50"/>
      <c r="AAG45" s="50"/>
      <c r="AAH45" s="50"/>
      <c r="AAI45" s="50"/>
      <c r="AAJ45" s="50"/>
      <c r="AAK45" s="50"/>
      <c r="AAL45" s="50"/>
      <c r="AAM45" s="50"/>
      <c r="AAN45" s="50"/>
      <c r="AAO45" s="50"/>
      <c r="AAP45" s="50"/>
      <c r="AAQ45" s="50"/>
      <c r="AAR45" s="50"/>
      <c r="AAS45" s="50"/>
      <c r="AAT45" s="50"/>
      <c r="AAU45" s="50"/>
      <c r="AAV45" s="50"/>
      <c r="AAW45" s="50"/>
      <c r="AAX45" s="50"/>
      <c r="AAY45" s="50"/>
      <c r="AAZ45" s="50"/>
      <c r="ABA45" s="50"/>
      <c r="ABB45" s="50"/>
      <c r="ABC45" s="50"/>
      <c r="ABD45" s="50"/>
      <c r="ABE45" s="50"/>
      <c r="ABF45" s="50"/>
      <c r="ABG45" s="50"/>
      <c r="ABH45" s="50"/>
      <c r="ABI45" s="50"/>
      <c r="ABJ45" s="50"/>
      <c r="ABK45" s="50"/>
      <c r="ABL45" s="50"/>
      <c r="ABM45" s="50"/>
      <c r="ABN45" s="50"/>
      <c r="ABO45" s="50"/>
      <c r="ABP45" s="50"/>
      <c r="ABQ45" s="50"/>
      <c r="ABR45" s="50"/>
      <c r="ABS45" s="50"/>
      <c r="ABT45" s="50"/>
      <c r="ABU45" s="50"/>
      <c r="ABV45" s="50"/>
      <c r="ABW45" s="50"/>
      <c r="ABX45" s="50"/>
      <c r="ABY45" s="50"/>
      <c r="ABZ45" s="50"/>
      <c r="ACA45" s="50"/>
      <c r="ACB45" s="50"/>
      <c r="ACC45" s="50"/>
      <c r="ACD45" s="50"/>
      <c r="ACE45" s="50"/>
      <c r="ACF45" s="50"/>
      <c r="ACG45" s="50"/>
      <c r="ACH45" s="50"/>
      <c r="ACI45" s="50"/>
      <c r="ACJ45" s="50"/>
      <c r="ACK45" s="50"/>
      <c r="ACL45" s="50"/>
      <c r="ACM45" s="50"/>
      <c r="ACN45" s="50"/>
      <c r="ACO45" s="50"/>
      <c r="ACP45" s="50"/>
      <c r="ACQ45" s="50"/>
      <c r="ACR45" s="50"/>
      <c r="ACS45" s="50"/>
      <c r="ACT45" s="50"/>
      <c r="ACU45" s="50"/>
      <c r="ACV45" s="50"/>
      <c r="ACW45" s="50"/>
      <c r="ACX45" s="50"/>
      <c r="ACY45" s="50"/>
      <c r="ACZ45" s="50"/>
      <c r="ADA45" s="50"/>
      <c r="ADB45" s="50"/>
      <c r="ADC45" s="50"/>
      <c r="ADD45" s="50"/>
      <c r="ADE45" s="50"/>
      <c r="ADF45" s="50"/>
      <c r="ADG45" s="50"/>
      <c r="ADH45" s="50"/>
      <c r="ADI45" s="50"/>
      <c r="ADJ45" s="50"/>
      <c r="ADK45" s="50"/>
      <c r="ADL45" s="50"/>
      <c r="ADM45" s="50"/>
      <c r="ADN45" s="50"/>
      <c r="ADO45" s="50"/>
      <c r="ADP45" s="50"/>
      <c r="ADQ45" s="50"/>
      <c r="ADR45" s="50"/>
      <c r="ADS45" s="50"/>
      <c r="ADT45" s="50"/>
      <c r="ADU45" s="50"/>
      <c r="ADV45" s="50"/>
      <c r="ADW45" s="50"/>
      <c r="ADX45" s="50"/>
      <c r="ADY45" s="50"/>
      <c r="ADZ45" s="50"/>
      <c r="AEA45" s="50"/>
      <c r="AEB45" s="50"/>
      <c r="AEC45" s="50"/>
      <c r="AED45" s="50"/>
      <c r="AEE45" s="50"/>
      <c r="AEF45" s="50"/>
      <c r="AEG45" s="50"/>
      <c r="AEH45" s="50"/>
      <c r="AEI45" s="50"/>
      <c r="AEJ45" s="50"/>
      <c r="AEK45" s="50"/>
      <c r="AEL45" s="50"/>
      <c r="AEM45" s="50"/>
      <c r="AEN45" s="50"/>
      <c r="AEO45" s="50"/>
      <c r="AEP45" s="50"/>
      <c r="AEQ45" s="50"/>
      <c r="AER45" s="50"/>
      <c r="AES45" s="50"/>
      <c r="AET45" s="50"/>
      <c r="AEU45" s="50"/>
      <c r="AEV45" s="50"/>
      <c r="AEW45" s="50"/>
      <c r="AEX45" s="50"/>
      <c r="AEY45" s="50"/>
      <c r="AEZ45" s="50"/>
      <c r="AFA45" s="50"/>
      <c r="AFB45" s="50"/>
      <c r="AFC45" s="50"/>
      <c r="AFD45" s="50"/>
      <c r="AFE45" s="50"/>
      <c r="AFF45" s="50"/>
      <c r="AFG45" s="50"/>
      <c r="AFH45" s="50"/>
      <c r="AFI45" s="50"/>
      <c r="AFJ45" s="50"/>
      <c r="AFK45" s="50"/>
      <c r="AFL45" s="50"/>
      <c r="AFM45" s="50"/>
      <c r="AFN45" s="50"/>
      <c r="AFO45" s="50"/>
      <c r="AFP45" s="50"/>
      <c r="AFQ45" s="50"/>
      <c r="AFR45" s="50"/>
      <c r="AFS45" s="50"/>
      <c r="AFT45" s="50"/>
      <c r="AFU45" s="50"/>
      <c r="AFV45" s="50"/>
      <c r="AFW45" s="50"/>
      <c r="AFX45" s="50"/>
      <c r="AFY45" s="50"/>
      <c r="AFZ45" s="50"/>
      <c r="AGA45" s="50"/>
      <c r="AGB45" s="50"/>
      <c r="AGC45" s="50"/>
      <c r="AGD45" s="50"/>
      <c r="AGE45" s="50"/>
      <c r="AGF45" s="50"/>
      <c r="AGG45" s="50"/>
      <c r="AGH45" s="50"/>
      <c r="AGI45" s="50"/>
      <c r="AGJ45" s="50"/>
      <c r="AGK45" s="50"/>
      <c r="AGL45" s="50"/>
      <c r="AGM45" s="50"/>
      <c r="AGN45" s="50"/>
      <c r="AGO45" s="50"/>
      <c r="AGP45" s="50"/>
      <c r="AGQ45" s="50"/>
      <c r="AGR45" s="50"/>
      <c r="AGS45" s="50"/>
      <c r="AGT45" s="50"/>
      <c r="AGU45" s="50"/>
      <c r="AGV45" s="50"/>
      <c r="AGW45" s="50"/>
      <c r="AGX45" s="50"/>
      <c r="AGY45" s="50"/>
      <c r="AGZ45" s="50"/>
      <c r="AHA45" s="50"/>
      <c r="AHB45" s="50"/>
      <c r="AHC45" s="50"/>
      <c r="AHD45" s="50"/>
      <c r="AHE45" s="50"/>
      <c r="AHF45" s="50"/>
      <c r="AHG45" s="50"/>
      <c r="AHH45" s="50"/>
      <c r="AHI45" s="50"/>
      <c r="AHJ45" s="50"/>
      <c r="AHK45" s="50"/>
      <c r="AHL45" s="50"/>
      <c r="AHM45" s="50"/>
      <c r="AHN45" s="50"/>
      <c r="AHO45" s="50"/>
      <c r="AHP45" s="50"/>
      <c r="AHQ45" s="50"/>
      <c r="AHR45" s="50"/>
      <c r="AHS45" s="50"/>
      <c r="AHT45" s="50"/>
      <c r="AHU45" s="50"/>
      <c r="AHV45" s="50"/>
      <c r="AHW45" s="50"/>
      <c r="AHX45" s="50"/>
      <c r="AHY45" s="50"/>
      <c r="AHZ45" s="50"/>
      <c r="AIA45" s="50"/>
      <c r="AIB45" s="50"/>
      <c r="AIC45" s="50"/>
      <c r="AID45" s="50"/>
      <c r="AIE45" s="50"/>
      <c r="AIF45" s="50"/>
      <c r="AIG45" s="50"/>
      <c r="AIH45" s="50"/>
      <c r="AII45" s="50"/>
      <c r="AIJ45" s="50"/>
      <c r="AIK45" s="50"/>
      <c r="AIL45" s="50"/>
      <c r="AIM45" s="50"/>
      <c r="AIN45" s="50"/>
      <c r="AIO45" s="50"/>
      <c r="AIP45" s="50"/>
      <c r="AIQ45" s="50"/>
      <c r="AIR45" s="50"/>
      <c r="AIS45" s="50"/>
      <c r="AIT45" s="50"/>
      <c r="AIU45" s="50"/>
      <c r="AIV45" s="50"/>
      <c r="AIW45" s="50"/>
      <c r="AIX45" s="50"/>
      <c r="AIY45" s="50"/>
      <c r="AIZ45" s="50"/>
      <c r="AJA45" s="50"/>
      <c r="AJB45" s="50"/>
      <c r="AJC45" s="50"/>
      <c r="AJD45" s="50"/>
      <c r="AJE45" s="50"/>
      <c r="AJF45" s="50"/>
      <c r="AJG45" s="50"/>
      <c r="AJH45" s="50"/>
      <c r="AJI45" s="50"/>
      <c r="AJJ45" s="50"/>
      <c r="AJK45" s="50"/>
      <c r="AJL45" s="50"/>
      <c r="AJM45" s="50"/>
      <c r="AJN45" s="50"/>
      <c r="AJO45" s="50"/>
      <c r="AJP45" s="50"/>
      <c r="AJQ45" s="50"/>
      <c r="AJR45" s="50"/>
      <c r="AJS45" s="50"/>
      <c r="AJT45" s="50"/>
      <c r="AJU45" s="50"/>
      <c r="AJV45" s="50"/>
      <c r="AJW45" s="50"/>
      <c r="AJX45" s="50"/>
      <c r="AJY45" s="50"/>
      <c r="AJZ45" s="50"/>
      <c r="AKA45" s="50"/>
      <c r="AKB45" s="50"/>
      <c r="AKC45" s="50"/>
      <c r="AKD45" s="50"/>
      <c r="AKE45" s="50"/>
      <c r="AKF45" s="50"/>
      <c r="AKG45" s="50"/>
      <c r="AKH45" s="50"/>
      <c r="AKI45" s="50"/>
      <c r="AKJ45" s="50"/>
      <c r="AKK45" s="50"/>
      <c r="AKL45" s="50"/>
      <c r="AKM45" s="50"/>
      <c r="AKN45" s="50"/>
      <c r="AKO45" s="50"/>
      <c r="AKP45" s="50"/>
      <c r="AKQ45" s="50"/>
      <c r="AKR45" s="50"/>
      <c r="AKS45" s="50"/>
      <c r="AKT45" s="50"/>
      <c r="AKU45" s="50"/>
      <c r="AKV45" s="50"/>
      <c r="AKW45" s="50"/>
      <c r="AKX45" s="50"/>
      <c r="AKY45" s="50"/>
      <c r="AKZ45" s="50"/>
      <c r="ALA45" s="50"/>
      <c r="ALB45" s="50"/>
      <c r="ALC45" s="50"/>
      <c r="ALD45" s="50"/>
      <c r="ALE45" s="50"/>
      <c r="ALF45" s="50"/>
      <c r="ALG45" s="50"/>
      <c r="ALH45" s="50"/>
      <c r="ALI45" s="50"/>
      <c r="ALJ45" s="50"/>
      <c r="ALK45" s="50"/>
      <c r="ALL45" s="50"/>
      <c r="ALM45" s="50"/>
      <c r="ALN45" s="50"/>
      <c r="ALO45" s="50"/>
      <c r="ALP45" s="50"/>
      <c r="ALQ45" s="50"/>
      <c r="ALR45" s="50"/>
      <c r="ALS45" s="50"/>
      <c r="ALT45" s="50"/>
      <c r="ALU45" s="50"/>
      <c r="ALV45" s="50"/>
      <c r="ALW45" s="50"/>
      <c r="ALX45" s="50"/>
      <c r="ALY45" s="50"/>
      <c r="ALZ45" s="50"/>
      <c r="AMA45" s="50"/>
      <c r="AMB45" s="50"/>
      <c r="AMC45" s="50"/>
      <c r="AMD45" s="50"/>
      <c r="AME45" s="50"/>
      <c r="AMF45" s="50"/>
      <c r="AMG45" s="50"/>
      <c r="AMH45" s="50"/>
      <c r="AMI45" s="50"/>
      <c r="AMJ45" s="50"/>
      <c r="AMK45" s="50"/>
      <c r="AML45" s="50"/>
      <c r="AMM45" s="50"/>
      <c r="AMN45" s="50"/>
      <c r="AMO45" s="50"/>
      <c r="AMP45" s="50"/>
      <c r="AMQ45" s="50"/>
      <c r="AMR45" s="50"/>
      <c r="AMS45" s="50"/>
      <c r="AMT45" s="50"/>
      <c r="AMU45" s="50"/>
      <c r="AMV45" s="50"/>
      <c r="AMW45" s="50"/>
      <c r="AMX45" s="50"/>
      <c r="AMY45" s="50"/>
      <c r="AMZ45" s="50"/>
      <c r="ANA45" s="50"/>
      <c r="ANB45" s="50"/>
      <c r="ANC45" s="50"/>
      <c r="AND45" s="50"/>
      <c r="ANE45" s="50"/>
      <c r="ANF45" s="50"/>
      <c r="ANG45" s="50"/>
      <c r="ANH45" s="50"/>
      <c r="ANI45" s="50"/>
      <c r="ANJ45" s="50"/>
      <c r="ANK45" s="50"/>
      <c r="ANL45" s="50"/>
      <c r="ANM45" s="50"/>
      <c r="ANN45" s="50"/>
      <c r="ANO45" s="50"/>
      <c r="ANP45" s="50"/>
      <c r="ANQ45" s="50"/>
      <c r="ANR45" s="50"/>
      <c r="ANS45" s="50"/>
      <c r="ANT45" s="50"/>
      <c r="ANU45" s="50"/>
      <c r="ANV45" s="50"/>
      <c r="ANW45" s="50"/>
      <c r="ANX45" s="50"/>
      <c r="ANY45" s="50"/>
      <c r="ANZ45" s="50"/>
      <c r="AOA45" s="50"/>
      <c r="AOB45" s="50"/>
      <c r="AOC45" s="50"/>
      <c r="AOD45" s="50"/>
      <c r="AOE45" s="50"/>
      <c r="AOF45" s="50"/>
      <c r="AOG45" s="50"/>
      <c r="AOH45" s="50"/>
      <c r="AOI45" s="50"/>
      <c r="AOJ45" s="50"/>
      <c r="AOK45" s="50"/>
      <c r="AOL45" s="50"/>
      <c r="AOM45" s="50"/>
      <c r="AON45" s="50"/>
      <c r="AOO45" s="50"/>
      <c r="AOP45" s="50"/>
      <c r="AOQ45" s="50"/>
      <c r="AOR45" s="50"/>
      <c r="AOS45" s="50"/>
      <c r="AOT45" s="50"/>
      <c r="AOU45" s="50"/>
      <c r="AOV45" s="50"/>
      <c r="AOW45" s="50"/>
      <c r="AOX45" s="50"/>
      <c r="AOY45" s="50"/>
      <c r="AOZ45" s="50"/>
      <c r="APA45" s="50"/>
      <c r="APB45" s="50"/>
      <c r="APC45" s="50"/>
      <c r="APD45" s="50"/>
      <c r="APE45" s="50"/>
      <c r="APF45" s="50"/>
      <c r="APG45" s="50"/>
      <c r="APH45" s="50"/>
      <c r="API45" s="50"/>
      <c r="APJ45" s="50"/>
      <c r="APK45" s="50"/>
      <c r="APL45" s="50"/>
      <c r="APM45" s="50"/>
      <c r="APN45" s="50"/>
      <c r="APO45" s="50"/>
      <c r="APP45" s="50"/>
      <c r="APQ45" s="50"/>
      <c r="APR45" s="50"/>
      <c r="APS45" s="50"/>
      <c r="APT45" s="50"/>
      <c r="APU45" s="50"/>
      <c r="APV45" s="50"/>
      <c r="APW45" s="50"/>
      <c r="APX45" s="50"/>
      <c r="APY45" s="50"/>
      <c r="APZ45" s="50"/>
      <c r="AQA45" s="50"/>
      <c r="AQB45" s="50"/>
      <c r="AQC45" s="50"/>
      <c r="AQD45" s="50"/>
      <c r="AQE45" s="50"/>
      <c r="AQF45" s="50"/>
      <c r="AQG45" s="50"/>
      <c r="AQH45" s="50"/>
      <c r="AQI45" s="50"/>
      <c r="AQJ45" s="50"/>
      <c r="AQK45" s="50"/>
      <c r="AQL45" s="50"/>
      <c r="AQM45" s="50"/>
      <c r="AQN45" s="50"/>
      <c r="AQO45" s="50"/>
      <c r="AQP45" s="50"/>
      <c r="AQQ45" s="50"/>
      <c r="AQR45" s="50"/>
      <c r="AQS45" s="50"/>
      <c r="AQT45" s="50"/>
      <c r="AQU45" s="50"/>
      <c r="AQV45" s="50"/>
      <c r="AQW45" s="50"/>
      <c r="AQX45" s="50"/>
      <c r="AQY45" s="50"/>
      <c r="AQZ45" s="50"/>
      <c r="ARA45" s="50"/>
      <c r="ARB45" s="50"/>
      <c r="ARC45" s="50"/>
      <c r="ARD45" s="50"/>
      <c r="ARE45" s="50"/>
      <c r="ARF45" s="50"/>
      <c r="ARG45" s="50"/>
      <c r="ARH45" s="50"/>
      <c r="ARI45" s="50"/>
      <c r="ARJ45" s="50"/>
      <c r="ARK45" s="50"/>
      <c r="ARL45" s="50"/>
      <c r="ARM45" s="50"/>
      <c r="ARN45" s="50"/>
      <c r="ARO45" s="50"/>
      <c r="ARP45" s="50"/>
      <c r="ARQ45" s="50"/>
      <c r="ARR45" s="50"/>
      <c r="ARS45" s="50"/>
      <c r="ART45" s="50"/>
      <c r="ARU45" s="50"/>
      <c r="ARV45" s="50"/>
      <c r="ARW45" s="50"/>
      <c r="ARX45" s="50"/>
      <c r="ARY45" s="50"/>
      <c r="ARZ45" s="50"/>
      <c r="ASA45" s="50"/>
      <c r="ASB45" s="50"/>
      <c r="ASC45" s="50"/>
      <c r="ASD45" s="50"/>
      <c r="ASE45" s="50"/>
      <c r="ASF45" s="50"/>
      <c r="ASG45" s="50"/>
      <c r="ASH45" s="50"/>
      <c r="ASI45" s="50"/>
      <c r="ASJ45" s="50"/>
      <c r="ASK45" s="50"/>
      <c r="ASL45" s="50"/>
      <c r="ASM45" s="50"/>
      <c r="ASN45" s="50"/>
      <c r="ASO45" s="50"/>
      <c r="ASP45" s="50"/>
      <c r="ASQ45" s="50"/>
      <c r="ASR45" s="50"/>
      <c r="ASS45" s="50"/>
      <c r="AST45" s="50"/>
      <c r="ASU45" s="50"/>
      <c r="ASV45" s="50"/>
      <c r="ASW45" s="50"/>
      <c r="ASX45" s="50"/>
      <c r="ASY45" s="50"/>
      <c r="ASZ45" s="50"/>
      <c r="ATA45" s="50"/>
      <c r="ATB45" s="50"/>
      <c r="ATC45" s="50"/>
      <c r="ATD45" s="50"/>
      <c r="ATE45" s="50"/>
      <c r="ATF45" s="50"/>
      <c r="ATG45" s="50"/>
      <c r="ATH45" s="50"/>
      <c r="ATI45" s="50"/>
      <c r="ATJ45" s="50"/>
      <c r="ATK45" s="50"/>
      <c r="ATL45" s="50"/>
      <c r="ATM45" s="50"/>
      <c r="ATN45" s="50"/>
      <c r="ATO45" s="50"/>
      <c r="ATP45" s="50"/>
      <c r="ATQ45" s="50"/>
      <c r="ATR45" s="50"/>
      <c r="ATS45" s="50"/>
      <c r="ATT45" s="50"/>
      <c r="ATU45" s="50"/>
      <c r="ATV45" s="50"/>
      <c r="ATW45" s="50"/>
      <c r="ATX45" s="50"/>
      <c r="ATY45" s="50"/>
      <c r="ATZ45" s="50"/>
      <c r="AUA45" s="50"/>
      <c r="AUB45" s="50"/>
      <c r="AUC45" s="50"/>
      <c r="AUD45" s="50"/>
      <c r="AUE45" s="50"/>
      <c r="AUF45" s="50"/>
      <c r="AUG45" s="50"/>
      <c r="AUH45" s="50"/>
      <c r="AUI45" s="50"/>
      <c r="AUJ45" s="50"/>
      <c r="AUK45" s="50"/>
      <c r="AUL45" s="50"/>
      <c r="AUM45" s="50"/>
      <c r="AUN45" s="50"/>
      <c r="AUO45" s="50"/>
      <c r="AUP45" s="50"/>
      <c r="AUQ45" s="50"/>
      <c r="AUR45" s="50"/>
      <c r="AUS45" s="50"/>
      <c r="AUT45" s="50"/>
      <c r="AUU45" s="50"/>
      <c r="AUV45" s="50"/>
      <c r="AUW45" s="50"/>
      <c r="AUX45" s="50"/>
      <c r="AUY45" s="50"/>
      <c r="AUZ45" s="50"/>
      <c r="AVA45" s="50"/>
      <c r="AVB45" s="50"/>
      <c r="AVC45" s="50"/>
      <c r="AVD45" s="50"/>
      <c r="AVE45" s="50"/>
      <c r="AVF45" s="50"/>
      <c r="AVG45" s="50"/>
      <c r="AVH45" s="50"/>
      <c r="AVI45" s="50"/>
      <c r="AVJ45" s="50"/>
      <c r="AVK45" s="50"/>
      <c r="AVL45" s="50"/>
      <c r="AVM45" s="50"/>
      <c r="AVN45" s="50"/>
      <c r="AVO45" s="50"/>
      <c r="AVP45" s="50"/>
      <c r="AVQ45" s="50"/>
      <c r="AVR45" s="50"/>
      <c r="AVS45" s="50"/>
      <c r="AVT45" s="50"/>
      <c r="AVU45" s="50"/>
      <c r="AVV45" s="50"/>
      <c r="AVW45" s="50"/>
      <c r="AVX45" s="50"/>
      <c r="AVY45" s="50"/>
      <c r="AVZ45" s="50"/>
      <c r="AWA45" s="50"/>
      <c r="AWB45" s="50"/>
      <c r="AWC45" s="50"/>
      <c r="AWD45" s="50"/>
      <c r="AWE45" s="50"/>
      <c r="AWF45" s="50"/>
      <c r="AWG45" s="50"/>
      <c r="AWH45" s="50"/>
      <c r="AWI45" s="50"/>
      <c r="AWJ45" s="50"/>
      <c r="AWK45" s="50"/>
      <c r="AWL45" s="50"/>
      <c r="AWM45" s="50"/>
      <c r="AWN45" s="50"/>
      <c r="AWO45" s="50"/>
      <c r="AWP45" s="50"/>
      <c r="AWQ45" s="50"/>
      <c r="AWR45" s="50"/>
      <c r="AWS45" s="50"/>
      <c r="AWT45" s="50"/>
      <c r="AWU45" s="50"/>
      <c r="AWV45" s="50"/>
      <c r="AWW45" s="50"/>
      <c r="AWX45" s="50"/>
      <c r="AWY45" s="50"/>
      <c r="AWZ45" s="50"/>
      <c r="AXA45" s="50"/>
      <c r="AXB45" s="50"/>
      <c r="AXC45" s="50"/>
      <c r="AXD45" s="50"/>
      <c r="AXE45" s="50"/>
      <c r="AXF45" s="50"/>
      <c r="AXG45" s="50"/>
      <c r="AXH45" s="50"/>
      <c r="AXI45" s="50"/>
      <c r="AXJ45" s="50"/>
      <c r="AXK45" s="50"/>
      <c r="AXL45" s="50"/>
      <c r="AXM45" s="50"/>
      <c r="AXN45" s="50"/>
      <c r="AXO45" s="50"/>
      <c r="AXP45" s="50"/>
      <c r="AXQ45" s="50"/>
      <c r="AXR45" s="50"/>
      <c r="AXS45" s="50"/>
      <c r="AXT45" s="50"/>
      <c r="AXU45" s="50"/>
      <c r="AXV45" s="50"/>
      <c r="AXW45" s="50"/>
      <c r="AXX45" s="50"/>
      <c r="AXY45" s="50"/>
      <c r="AXZ45" s="50"/>
      <c r="AYA45" s="50"/>
      <c r="AYB45" s="50"/>
      <c r="AYC45" s="50"/>
      <c r="AYD45" s="50"/>
      <c r="AYE45" s="50"/>
      <c r="AYF45" s="50"/>
      <c r="AYG45" s="50"/>
      <c r="AYH45" s="50"/>
      <c r="AYI45" s="50"/>
      <c r="AYJ45" s="50"/>
      <c r="AYK45" s="50"/>
      <c r="AYL45" s="50"/>
      <c r="AYM45" s="50"/>
      <c r="AYN45" s="50"/>
      <c r="AYO45" s="50"/>
      <c r="AYP45" s="50"/>
      <c r="AYQ45" s="50"/>
      <c r="AYR45" s="50"/>
      <c r="AYS45" s="50"/>
      <c r="AYT45" s="50"/>
      <c r="AYU45" s="50"/>
      <c r="AYV45" s="50"/>
      <c r="AYW45" s="50"/>
      <c r="AYX45" s="50"/>
      <c r="AYY45" s="50"/>
      <c r="AYZ45" s="50"/>
      <c r="AZA45" s="50"/>
      <c r="AZB45" s="50"/>
      <c r="AZC45" s="50"/>
      <c r="AZD45" s="50"/>
      <c r="AZE45" s="50"/>
      <c r="AZF45" s="50"/>
      <c r="AZG45" s="50"/>
      <c r="AZH45" s="50"/>
      <c r="AZI45" s="50"/>
      <c r="AZJ45" s="50"/>
      <c r="AZK45" s="50"/>
      <c r="AZL45" s="50"/>
      <c r="AZM45" s="50"/>
      <c r="AZN45" s="50"/>
      <c r="AZO45" s="50"/>
      <c r="AZP45" s="50"/>
      <c r="AZQ45" s="50"/>
      <c r="AZR45" s="50"/>
      <c r="AZS45" s="50"/>
      <c r="AZT45" s="50"/>
      <c r="AZU45" s="50"/>
      <c r="AZV45" s="50"/>
      <c r="AZW45" s="50"/>
      <c r="AZX45" s="50"/>
      <c r="AZY45" s="50"/>
      <c r="AZZ45" s="50"/>
      <c r="BAA45" s="50"/>
      <c r="BAB45" s="50"/>
      <c r="BAC45" s="50"/>
      <c r="BAD45" s="50"/>
      <c r="BAE45" s="50"/>
      <c r="BAF45" s="50"/>
      <c r="BAG45" s="50"/>
      <c r="BAH45" s="50"/>
      <c r="BAI45" s="50"/>
      <c r="BAJ45" s="50"/>
      <c r="BAK45" s="50"/>
      <c r="BAL45" s="50"/>
      <c r="BAM45" s="50"/>
      <c r="BAN45" s="50"/>
      <c r="BAO45" s="50"/>
      <c r="BAP45" s="50"/>
      <c r="BAQ45" s="50"/>
      <c r="BAR45" s="50"/>
      <c r="BAS45" s="50"/>
      <c r="BAT45" s="50"/>
      <c r="BAU45" s="50"/>
      <c r="BAV45" s="50"/>
      <c r="BAW45" s="50"/>
      <c r="BAX45" s="50"/>
      <c r="BAY45" s="50"/>
      <c r="BAZ45" s="50"/>
      <c r="BBA45" s="50"/>
      <c r="BBB45" s="50"/>
      <c r="BBC45" s="50"/>
      <c r="BBD45" s="50"/>
      <c r="BBE45" s="50"/>
      <c r="BBF45" s="50"/>
      <c r="BBG45" s="50"/>
      <c r="BBH45" s="50"/>
      <c r="BBI45" s="50"/>
      <c r="BBJ45" s="50"/>
      <c r="BBK45" s="50"/>
      <c r="BBL45" s="50"/>
      <c r="BBM45" s="50"/>
      <c r="BBN45" s="50"/>
      <c r="BBO45" s="50"/>
      <c r="BBP45" s="50"/>
      <c r="BBQ45" s="50"/>
      <c r="BBR45" s="50"/>
      <c r="BBS45" s="50"/>
      <c r="BBT45" s="50"/>
      <c r="BBU45" s="50"/>
      <c r="BBV45" s="50"/>
      <c r="BBW45" s="50"/>
      <c r="BBX45" s="50"/>
      <c r="BBY45" s="50"/>
      <c r="BBZ45" s="50"/>
      <c r="BCA45" s="50"/>
      <c r="BCB45" s="50"/>
      <c r="BCC45" s="50"/>
      <c r="BCD45" s="50"/>
      <c r="BCE45" s="50"/>
      <c r="BCF45" s="50"/>
      <c r="BCG45" s="50"/>
      <c r="BCH45" s="50"/>
      <c r="BCI45" s="50"/>
      <c r="BCJ45" s="50"/>
      <c r="BCK45" s="50"/>
      <c r="BCL45" s="50"/>
      <c r="BCM45" s="50"/>
      <c r="BCN45" s="50"/>
      <c r="BCO45" s="50"/>
      <c r="BCP45" s="50"/>
      <c r="BCQ45" s="50"/>
      <c r="BCR45" s="50"/>
      <c r="BCS45" s="50"/>
      <c r="BCT45" s="50"/>
      <c r="BCU45" s="50"/>
      <c r="BCV45" s="50"/>
      <c r="BCW45" s="50"/>
      <c r="BCX45" s="50"/>
      <c r="BCY45" s="50"/>
      <c r="BCZ45" s="50"/>
      <c r="BDA45" s="50"/>
      <c r="BDB45" s="50"/>
      <c r="BDC45" s="50"/>
      <c r="BDD45" s="50"/>
      <c r="BDE45" s="50"/>
      <c r="BDF45" s="50"/>
      <c r="BDG45" s="50"/>
      <c r="BDH45" s="50"/>
      <c r="BDI45" s="50"/>
      <c r="BDJ45" s="50"/>
      <c r="BDK45" s="50"/>
      <c r="BDL45" s="50"/>
      <c r="BDM45" s="50"/>
      <c r="BDN45" s="50"/>
      <c r="BDO45" s="50"/>
      <c r="BDP45" s="50"/>
      <c r="BDQ45" s="50"/>
      <c r="BDR45" s="50"/>
      <c r="BDS45" s="50"/>
      <c r="BDT45" s="50"/>
      <c r="BDU45" s="50"/>
      <c r="BDV45" s="50"/>
      <c r="BDW45" s="50"/>
      <c r="BDX45" s="50"/>
      <c r="BDY45" s="50"/>
      <c r="BDZ45" s="50"/>
      <c r="BEA45" s="50"/>
      <c r="BEB45" s="50"/>
      <c r="BEC45" s="50"/>
      <c r="BED45" s="50"/>
      <c r="BEE45" s="50"/>
      <c r="BEF45" s="50"/>
      <c r="BEG45" s="50"/>
      <c r="BEH45" s="50"/>
      <c r="BEI45" s="50"/>
      <c r="BEJ45" s="50"/>
      <c r="BEK45" s="50"/>
      <c r="BEL45" s="50"/>
      <c r="BEM45" s="50"/>
      <c r="BEN45" s="50"/>
      <c r="BEO45" s="50"/>
      <c r="BEP45" s="50"/>
      <c r="BEQ45" s="50"/>
      <c r="BER45" s="50"/>
      <c r="BES45" s="50"/>
      <c r="BET45" s="50"/>
      <c r="BEU45" s="50"/>
      <c r="BEV45" s="50"/>
      <c r="BEW45" s="50"/>
      <c r="BEX45" s="50"/>
      <c r="BEY45" s="50"/>
      <c r="BEZ45" s="50"/>
      <c r="BFA45" s="50"/>
      <c r="BFB45" s="50"/>
      <c r="BFC45" s="50"/>
      <c r="BFD45" s="50"/>
      <c r="BFE45" s="50"/>
      <c r="BFF45" s="50"/>
      <c r="BFG45" s="50"/>
      <c r="BFH45" s="50"/>
      <c r="BFI45" s="50"/>
      <c r="BFJ45" s="50"/>
      <c r="BFK45" s="50"/>
      <c r="BFL45" s="50"/>
      <c r="BFM45" s="50"/>
      <c r="BFN45" s="50"/>
      <c r="BFO45" s="50"/>
      <c r="BFP45" s="50"/>
      <c r="BFQ45" s="50"/>
      <c r="BFR45" s="50"/>
      <c r="BFS45" s="50"/>
      <c r="BFT45" s="50"/>
      <c r="BFU45" s="50"/>
      <c r="BFV45" s="50"/>
      <c r="BFW45" s="50"/>
      <c r="BFX45" s="50"/>
      <c r="BFY45" s="50"/>
      <c r="BFZ45" s="50"/>
      <c r="BGA45" s="50"/>
      <c r="BGB45" s="50"/>
      <c r="BGC45" s="50"/>
      <c r="BGD45" s="50"/>
      <c r="BGE45" s="50"/>
      <c r="BGF45" s="50"/>
      <c r="BGG45" s="50"/>
      <c r="BGH45" s="50"/>
      <c r="BGI45" s="50"/>
      <c r="BGJ45" s="50"/>
      <c r="BGK45" s="50"/>
      <c r="BGL45" s="50"/>
      <c r="BGM45" s="50"/>
      <c r="BGN45" s="50"/>
      <c r="BGO45" s="50"/>
      <c r="BGP45" s="50"/>
      <c r="BGQ45" s="50"/>
      <c r="BGR45" s="50"/>
      <c r="BGS45" s="50"/>
      <c r="BGT45" s="50"/>
      <c r="BGU45" s="50"/>
      <c r="BGV45" s="50"/>
      <c r="BGW45" s="50"/>
      <c r="BGX45" s="50"/>
      <c r="BGY45" s="50"/>
      <c r="BGZ45" s="50"/>
      <c r="BHA45" s="50"/>
      <c r="BHB45" s="50"/>
      <c r="BHC45" s="50"/>
      <c r="BHD45" s="50"/>
      <c r="BHE45" s="50"/>
      <c r="BHF45" s="50"/>
      <c r="BHG45" s="50"/>
      <c r="BHH45" s="50"/>
      <c r="BHI45" s="50"/>
      <c r="BHJ45" s="50"/>
      <c r="BHK45" s="50"/>
      <c r="BHL45" s="50"/>
      <c r="BHM45" s="50"/>
      <c r="BHN45" s="50"/>
      <c r="BHO45" s="50"/>
      <c r="BHP45" s="50"/>
      <c r="BHQ45" s="50"/>
      <c r="BHR45" s="50"/>
      <c r="BHS45" s="50"/>
      <c r="BHT45" s="50"/>
      <c r="BHU45" s="50"/>
      <c r="BHV45" s="50"/>
      <c r="BHW45" s="50"/>
      <c r="BHX45" s="50"/>
      <c r="BHY45" s="50"/>
      <c r="BHZ45" s="50"/>
      <c r="BIA45" s="50"/>
      <c r="BIB45" s="50"/>
      <c r="BIC45" s="50"/>
      <c r="BID45" s="50"/>
      <c r="BIE45" s="50"/>
      <c r="BIF45" s="50"/>
      <c r="BIG45" s="50"/>
      <c r="BIH45" s="50"/>
      <c r="BII45" s="50"/>
      <c r="BIJ45" s="50"/>
      <c r="BIK45" s="50"/>
      <c r="BIL45" s="50"/>
      <c r="BIM45" s="50"/>
      <c r="BIN45" s="50"/>
      <c r="BIO45" s="50"/>
      <c r="BIP45" s="50"/>
      <c r="BIQ45" s="50"/>
      <c r="BIR45" s="50"/>
      <c r="BIS45" s="50"/>
      <c r="BIT45" s="50"/>
      <c r="BIU45" s="50"/>
      <c r="BIV45" s="50"/>
      <c r="BIW45" s="50"/>
      <c r="BIX45" s="50"/>
      <c r="BIY45" s="50"/>
      <c r="BIZ45" s="50"/>
      <c r="BJA45" s="50"/>
      <c r="BJB45" s="50"/>
      <c r="BJC45" s="50"/>
      <c r="BJD45" s="50"/>
      <c r="BJE45" s="50"/>
      <c r="BJF45" s="50"/>
      <c r="BJG45" s="50"/>
      <c r="BJH45" s="50"/>
      <c r="BJI45" s="50"/>
      <c r="BJJ45" s="50"/>
      <c r="BJK45" s="50"/>
      <c r="BJL45" s="50"/>
      <c r="BJM45" s="50"/>
      <c r="BJN45" s="50"/>
      <c r="BJO45" s="50"/>
      <c r="BJP45" s="50"/>
      <c r="BJQ45" s="50"/>
      <c r="BJR45" s="50"/>
      <c r="BJS45" s="50"/>
      <c r="BJT45" s="50"/>
      <c r="BJU45" s="50"/>
      <c r="BJV45" s="50"/>
      <c r="BJW45" s="50"/>
      <c r="BJX45" s="50"/>
      <c r="BJY45" s="50"/>
      <c r="BJZ45" s="50"/>
      <c r="BKA45" s="50"/>
      <c r="BKB45" s="50"/>
      <c r="BKC45" s="50"/>
      <c r="BKD45" s="50"/>
      <c r="BKE45" s="50"/>
      <c r="BKF45" s="50"/>
      <c r="BKG45" s="50"/>
      <c r="BKH45" s="50"/>
      <c r="BKI45" s="50"/>
      <c r="BKJ45" s="50"/>
      <c r="BKK45" s="50"/>
      <c r="BKL45" s="50"/>
      <c r="BKM45" s="50"/>
      <c r="BKN45" s="50"/>
      <c r="BKO45" s="50"/>
      <c r="BKP45" s="50"/>
      <c r="BKQ45" s="50"/>
      <c r="BKR45" s="50"/>
      <c r="BKS45" s="50"/>
      <c r="BKT45" s="50"/>
      <c r="BKU45" s="50"/>
      <c r="BKV45" s="50"/>
      <c r="BKW45" s="50"/>
      <c r="BKX45" s="50"/>
      <c r="BKY45" s="50"/>
      <c r="BKZ45" s="50"/>
      <c r="BLA45" s="50"/>
      <c r="BLB45" s="50"/>
      <c r="BLC45" s="50"/>
      <c r="BLD45" s="50"/>
      <c r="BLE45" s="50"/>
      <c r="BLF45" s="50"/>
      <c r="BLG45" s="50"/>
      <c r="BLH45" s="50"/>
      <c r="BLI45" s="50"/>
      <c r="BLJ45" s="50"/>
      <c r="BLK45" s="50"/>
      <c r="BLL45" s="50"/>
      <c r="BLM45" s="50"/>
      <c r="BLN45" s="50"/>
      <c r="BLO45" s="50"/>
      <c r="BLP45" s="50"/>
      <c r="BLQ45" s="50"/>
      <c r="BLR45" s="50"/>
      <c r="BLS45" s="50"/>
      <c r="BLT45" s="50"/>
      <c r="BLU45" s="50"/>
      <c r="BLV45" s="50"/>
      <c r="BLW45" s="50"/>
      <c r="BLX45" s="50"/>
      <c r="BLY45" s="50"/>
      <c r="BLZ45" s="50"/>
      <c r="BMA45" s="50"/>
      <c r="BMB45" s="50"/>
      <c r="BMC45" s="50"/>
      <c r="BMD45" s="50"/>
      <c r="BME45" s="50"/>
      <c r="BMF45" s="50"/>
      <c r="BMG45" s="50"/>
      <c r="BMH45" s="50"/>
      <c r="BMI45" s="50"/>
      <c r="BMJ45" s="50"/>
      <c r="BMK45" s="50"/>
      <c r="BML45" s="50"/>
      <c r="BMM45" s="50"/>
      <c r="BMN45" s="50"/>
      <c r="BMO45" s="50"/>
      <c r="BMP45" s="50"/>
      <c r="BMQ45" s="50"/>
      <c r="BMR45" s="50"/>
      <c r="BMS45" s="50"/>
      <c r="BMT45" s="50"/>
      <c r="BMU45" s="50"/>
      <c r="BMV45" s="50"/>
      <c r="BMW45" s="50"/>
      <c r="BMX45" s="50"/>
      <c r="BMY45" s="50"/>
      <c r="BMZ45" s="50"/>
      <c r="BNA45" s="50"/>
      <c r="BNB45" s="50"/>
      <c r="BNC45" s="50"/>
      <c r="BND45" s="50"/>
      <c r="BNE45" s="50"/>
      <c r="BNF45" s="50"/>
      <c r="BNG45" s="50"/>
      <c r="BNH45" s="50"/>
      <c r="BNI45" s="50"/>
      <c r="BNJ45" s="50"/>
      <c r="BNK45" s="50"/>
      <c r="BNL45" s="50"/>
      <c r="BNM45" s="50"/>
      <c r="BNN45" s="50"/>
      <c r="BNO45" s="50"/>
      <c r="BNP45" s="50"/>
      <c r="BNQ45" s="50"/>
      <c r="BNR45" s="50"/>
      <c r="BNS45" s="50"/>
      <c r="BNT45" s="50"/>
      <c r="BNU45" s="50"/>
      <c r="BNV45" s="50"/>
      <c r="BNW45" s="50"/>
      <c r="BNX45" s="50"/>
      <c r="BNY45" s="50"/>
      <c r="BNZ45" s="50"/>
      <c r="BOA45" s="50"/>
      <c r="BOB45" s="50"/>
      <c r="BOC45" s="50"/>
      <c r="BOD45" s="50"/>
      <c r="BOE45" s="50"/>
      <c r="BOF45" s="50"/>
      <c r="BOG45" s="50"/>
      <c r="BOH45" s="50"/>
      <c r="BOI45" s="50"/>
      <c r="BOJ45" s="50"/>
      <c r="BOK45" s="50"/>
      <c r="BOL45" s="50"/>
      <c r="BOM45" s="50"/>
      <c r="BON45" s="50"/>
      <c r="BOO45" s="50"/>
      <c r="BOP45" s="50"/>
      <c r="BOQ45" s="50"/>
      <c r="BOR45" s="50"/>
      <c r="BOS45" s="50"/>
      <c r="BOT45" s="50"/>
      <c r="BOU45" s="50"/>
      <c r="BOV45" s="50"/>
      <c r="BOW45" s="50"/>
      <c r="BOX45" s="50"/>
      <c r="BOY45" s="50"/>
      <c r="BOZ45" s="50"/>
      <c r="BPA45" s="50"/>
      <c r="BPB45" s="50"/>
      <c r="BPC45" s="50"/>
      <c r="BPD45" s="50"/>
      <c r="BPE45" s="50"/>
      <c r="BPF45" s="50"/>
      <c r="BPG45" s="50"/>
      <c r="BPH45" s="50"/>
      <c r="BPI45" s="50"/>
      <c r="BPJ45" s="50"/>
      <c r="BPK45" s="50"/>
      <c r="BPL45" s="50"/>
      <c r="BPM45" s="50"/>
      <c r="BPN45" s="50"/>
      <c r="BPO45" s="50"/>
      <c r="BPP45" s="50"/>
      <c r="BPQ45" s="50"/>
      <c r="BPR45" s="50"/>
      <c r="BPS45" s="50"/>
      <c r="BPT45" s="50"/>
      <c r="BPU45" s="50"/>
      <c r="BPV45" s="50"/>
      <c r="BPW45" s="50"/>
      <c r="BPX45" s="50"/>
      <c r="BPY45" s="50"/>
      <c r="BPZ45" s="50"/>
      <c r="BQA45" s="50"/>
      <c r="BQB45" s="50"/>
      <c r="BQC45" s="50"/>
      <c r="BQD45" s="50"/>
      <c r="BQE45" s="50"/>
      <c r="BQF45" s="50"/>
      <c r="BQG45" s="50"/>
      <c r="BQH45" s="50"/>
      <c r="BQI45" s="50"/>
      <c r="BQJ45" s="50"/>
      <c r="BQK45" s="50"/>
      <c r="BQL45" s="50"/>
      <c r="BQM45" s="50"/>
      <c r="BQN45" s="50"/>
      <c r="BQO45" s="50"/>
      <c r="BQP45" s="50"/>
      <c r="BQQ45" s="50"/>
      <c r="BQR45" s="50"/>
      <c r="BQS45" s="50"/>
      <c r="BQT45" s="50"/>
      <c r="BQU45" s="50"/>
      <c r="BQV45" s="50"/>
      <c r="BQW45" s="50"/>
      <c r="BQX45" s="50"/>
      <c r="BQY45" s="50"/>
      <c r="BQZ45" s="50"/>
      <c r="BRA45" s="50"/>
      <c r="BRB45" s="50"/>
      <c r="BRC45" s="50"/>
      <c r="BRD45" s="50"/>
      <c r="BRE45" s="50"/>
      <c r="BRF45" s="50"/>
      <c r="BRG45" s="50"/>
      <c r="BRH45" s="50"/>
      <c r="BRI45" s="50"/>
      <c r="BRJ45" s="50"/>
      <c r="BRK45" s="50"/>
      <c r="BRL45" s="50"/>
      <c r="BRM45" s="50"/>
      <c r="BRN45" s="50"/>
      <c r="BRO45" s="50"/>
      <c r="BRP45" s="50"/>
      <c r="BRQ45" s="50"/>
      <c r="BRR45" s="50"/>
      <c r="BRS45" s="50"/>
      <c r="BRT45" s="50"/>
      <c r="BRU45" s="50"/>
      <c r="BRV45" s="50"/>
      <c r="BRW45" s="50"/>
      <c r="BRX45" s="50"/>
      <c r="BRY45" s="50"/>
      <c r="BRZ45" s="50"/>
      <c r="BSA45" s="50"/>
      <c r="BSB45" s="50"/>
      <c r="BSC45" s="50"/>
      <c r="BSD45" s="50"/>
      <c r="BSE45" s="50"/>
      <c r="BSF45" s="50"/>
      <c r="BSG45" s="50"/>
      <c r="BSH45" s="50"/>
      <c r="BSI45" s="50"/>
      <c r="BSJ45" s="50"/>
      <c r="BSK45" s="50"/>
      <c r="BSL45" s="50"/>
      <c r="BSM45" s="50"/>
      <c r="BSN45" s="50"/>
      <c r="BSO45" s="50"/>
      <c r="BSP45" s="50"/>
      <c r="BSQ45" s="50"/>
      <c r="BSR45" s="50"/>
      <c r="BSS45" s="50"/>
      <c r="BST45" s="50"/>
      <c r="BSU45" s="50"/>
      <c r="BSV45" s="50"/>
      <c r="BSW45" s="50"/>
      <c r="BSX45" s="50"/>
      <c r="BSY45" s="50"/>
      <c r="BSZ45" s="50"/>
      <c r="BTA45" s="50"/>
      <c r="BTB45" s="50"/>
      <c r="BTC45" s="50"/>
      <c r="BTD45" s="50"/>
      <c r="BTE45" s="50"/>
      <c r="BTF45" s="50"/>
      <c r="BTG45" s="50"/>
      <c r="BTH45" s="50"/>
      <c r="BTI45" s="50"/>
      <c r="BTJ45" s="50"/>
      <c r="BTK45" s="50"/>
      <c r="BTL45" s="50"/>
      <c r="BTM45" s="50"/>
      <c r="BTN45" s="50"/>
      <c r="BTO45" s="50"/>
      <c r="BTP45" s="50"/>
      <c r="BTQ45" s="50"/>
      <c r="BTR45" s="50"/>
      <c r="BTS45" s="50"/>
      <c r="BTT45" s="50"/>
      <c r="BTU45" s="50"/>
      <c r="BTV45" s="50"/>
      <c r="BTW45" s="50"/>
      <c r="BTX45" s="50"/>
      <c r="BTY45" s="50"/>
      <c r="BTZ45" s="50"/>
      <c r="BUA45" s="50"/>
      <c r="BUB45" s="50"/>
      <c r="BUC45" s="50"/>
      <c r="BUD45" s="50"/>
      <c r="BUE45" s="50"/>
      <c r="BUF45" s="50"/>
      <c r="BUG45" s="50"/>
      <c r="BUH45" s="50"/>
      <c r="BUI45" s="50"/>
      <c r="BUJ45" s="50"/>
      <c r="BUK45" s="50"/>
      <c r="BUL45" s="50"/>
      <c r="BUM45" s="50"/>
      <c r="BUN45" s="50"/>
      <c r="BUO45" s="50"/>
      <c r="BUP45" s="50"/>
      <c r="BUQ45" s="50"/>
      <c r="BUR45" s="50"/>
      <c r="BUS45" s="50"/>
      <c r="BUT45" s="50"/>
      <c r="BUU45" s="50"/>
      <c r="BUV45" s="50"/>
      <c r="BUW45" s="50"/>
      <c r="BUX45" s="50"/>
      <c r="BUY45" s="50"/>
      <c r="BUZ45" s="50"/>
      <c r="BVA45" s="50"/>
      <c r="BVB45" s="50"/>
      <c r="BVC45" s="50"/>
      <c r="BVD45" s="50"/>
      <c r="BVE45" s="50"/>
      <c r="BVF45" s="50"/>
      <c r="BVG45" s="50"/>
      <c r="BVH45" s="50"/>
      <c r="BVI45" s="50"/>
      <c r="BVJ45" s="50"/>
      <c r="BVK45" s="50"/>
      <c r="BVL45" s="50"/>
      <c r="BVM45" s="50"/>
      <c r="BVN45" s="50"/>
      <c r="BVO45" s="50"/>
      <c r="BVP45" s="50"/>
      <c r="BVQ45" s="50"/>
      <c r="BVR45" s="50"/>
      <c r="BVS45" s="50"/>
      <c r="BVT45" s="50"/>
      <c r="BVU45" s="50"/>
      <c r="BVV45" s="50"/>
      <c r="BVW45" s="50"/>
      <c r="BVX45" s="50"/>
      <c r="BVY45" s="50"/>
      <c r="BVZ45" s="50"/>
      <c r="BWA45" s="50"/>
      <c r="BWB45" s="50"/>
      <c r="BWC45" s="50"/>
      <c r="BWD45" s="50"/>
      <c r="BWE45" s="50"/>
      <c r="BWF45" s="50"/>
      <c r="BWG45" s="50"/>
      <c r="BWH45" s="50"/>
      <c r="BWI45" s="50"/>
      <c r="BWJ45" s="50"/>
      <c r="BWK45" s="50"/>
      <c r="BWL45" s="50"/>
      <c r="BWM45" s="50"/>
      <c r="BWN45" s="50"/>
      <c r="BWO45" s="50"/>
      <c r="BWP45" s="50"/>
      <c r="BWQ45" s="50"/>
      <c r="BWR45" s="50"/>
      <c r="BWS45" s="50"/>
      <c r="BWT45" s="50"/>
      <c r="BWU45" s="50"/>
      <c r="BWV45" s="50"/>
      <c r="BWW45" s="50"/>
      <c r="BWX45" s="50"/>
      <c r="BWY45" s="50"/>
      <c r="BWZ45" s="50"/>
      <c r="BXA45" s="50"/>
      <c r="BXB45" s="50"/>
      <c r="BXC45" s="50"/>
      <c r="BXD45" s="50"/>
      <c r="BXE45" s="50"/>
      <c r="BXF45" s="50"/>
      <c r="BXG45" s="50"/>
      <c r="BXH45" s="50"/>
      <c r="BXI45" s="50"/>
      <c r="BXJ45" s="50"/>
      <c r="BXK45" s="50"/>
      <c r="BXL45" s="50"/>
      <c r="BXM45" s="50"/>
      <c r="BXN45" s="50"/>
      <c r="BXO45" s="50"/>
      <c r="BXP45" s="50"/>
      <c r="BXQ45" s="50"/>
      <c r="BXR45" s="50"/>
      <c r="BXS45" s="50"/>
      <c r="BXT45" s="50"/>
      <c r="BXU45" s="50"/>
      <c r="BXV45" s="50"/>
      <c r="BXW45" s="50"/>
      <c r="BXX45" s="50"/>
      <c r="BXY45" s="50"/>
      <c r="BXZ45" s="50"/>
      <c r="BYA45" s="50"/>
      <c r="BYB45" s="50"/>
      <c r="BYC45" s="50"/>
      <c r="BYD45" s="50"/>
      <c r="BYE45" s="50"/>
      <c r="BYF45" s="50"/>
      <c r="BYG45" s="50"/>
      <c r="BYH45" s="50"/>
      <c r="BYI45" s="50"/>
      <c r="BYJ45" s="50"/>
      <c r="BYK45" s="50"/>
      <c r="BYL45" s="50"/>
      <c r="BYM45" s="50"/>
      <c r="BYN45" s="50"/>
      <c r="BYO45" s="50"/>
      <c r="BYP45" s="50"/>
      <c r="BYQ45" s="50"/>
      <c r="BYR45" s="50"/>
      <c r="BYS45" s="50"/>
      <c r="BYT45" s="50"/>
      <c r="BYU45" s="50"/>
      <c r="BYV45" s="50"/>
      <c r="BYW45" s="50"/>
      <c r="BYX45" s="50"/>
      <c r="BYY45" s="50"/>
      <c r="BYZ45" s="50"/>
      <c r="BZA45" s="50"/>
      <c r="BZB45" s="50"/>
      <c r="BZC45" s="50"/>
      <c r="BZD45" s="50"/>
      <c r="BZE45" s="50"/>
      <c r="BZF45" s="50"/>
      <c r="BZG45" s="50"/>
      <c r="BZH45" s="50"/>
      <c r="BZI45" s="50"/>
      <c r="BZJ45" s="50"/>
      <c r="BZK45" s="50"/>
      <c r="BZL45" s="50"/>
      <c r="BZM45" s="50"/>
      <c r="BZN45" s="50"/>
      <c r="BZO45" s="50"/>
      <c r="BZP45" s="50"/>
      <c r="BZQ45" s="50"/>
      <c r="BZR45" s="50"/>
      <c r="BZS45" s="50"/>
      <c r="BZT45" s="50"/>
      <c r="BZU45" s="50"/>
      <c r="BZV45" s="50"/>
      <c r="BZW45" s="50"/>
      <c r="BZX45" s="50"/>
      <c r="BZY45" s="50"/>
      <c r="BZZ45" s="50"/>
      <c r="CAA45" s="50"/>
      <c r="CAB45" s="50"/>
      <c r="CAC45" s="50"/>
      <c r="CAD45" s="50"/>
      <c r="CAE45" s="50"/>
      <c r="CAF45" s="50"/>
      <c r="CAG45" s="50"/>
      <c r="CAH45" s="50"/>
      <c r="CAI45" s="50"/>
      <c r="CAJ45" s="50"/>
      <c r="CAK45" s="50"/>
      <c r="CAL45" s="50"/>
      <c r="CAM45" s="50"/>
      <c r="CAN45" s="50"/>
      <c r="CAO45" s="50"/>
      <c r="CAP45" s="50"/>
      <c r="CAQ45" s="50"/>
      <c r="CAR45" s="50"/>
      <c r="CAS45" s="50"/>
      <c r="CAT45" s="50"/>
      <c r="CAU45" s="50"/>
      <c r="CAV45" s="50"/>
      <c r="CAW45" s="50"/>
      <c r="CAX45" s="50"/>
      <c r="CAY45" s="50"/>
      <c r="CAZ45" s="50"/>
      <c r="CBA45" s="50"/>
      <c r="CBB45" s="50"/>
      <c r="CBC45" s="50"/>
      <c r="CBD45" s="50"/>
      <c r="CBE45" s="50"/>
      <c r="CBF45" s="50"/>
      <c r="CBG45" s="50"/>
      <c r="CBH45" s="50"/>
      <c r="CBI45" s="50"/>
      <c r="CBJ45" s="50"/>
      <c r="CBK45" s="50"/>
      <c r="CBL45" s="50"/>
      <c r="CBM45" s="50"/>
      <c r="CBN45" s="50"/>
      <c r="CBO45" s="50"/>
      <c r="CBP45" s="50"/>
      <c r="CBQ45" s="50"/>
      <c r="CBR45" s="50"/>
      <c r="CBS45" s="50"/>
      <c r="CBT45" s="50"/>
      <c r="CBU45" s="50"/>
      <c r="CBV45" s="50"/>
      <c r="CBW45" s="50"/>
      <c r="CBX45" s="50"/>
      <c r="CBY45" s="50"/>
      <c r="CBZ45" s="50"/>
      <c r="CCA45" s="50"/>
      <c r="CCB45" s="50"/>
      <c r="CCC45" s="50"/>
      <c r="CCD45" s="50"/>
      <c r="CCE45" s="50"/>
      <c r="CCF45" s="50"/>
      <c r="CCG45" s="50"/>
      <c r="CCH45" s="50"/>
      <c r="CCI45" s="50"/>
      <c r="CCJ45" s="50"/>
      <c r="CCK45" s="50"/>
      <c r="CCL45" s="50"/>
      <c r="CCM45" s="50"/>
      <c r="CCN45" s="50"/>
      <c r="CCO45" s="50"/>
      <c r="CCP45" s="50"/>
      <c r="CCQ45" s="50"/>
      <c r="CCR45" s="50"/>
      <c r="CCS45" s="50"/>
      <c r="CCT45" s="50"/>
      <c r="CCU45" s="50"/>
      <c r="CCV45" s="50"/>
      <c r="CCW45" s="50"/>
      <c r="CCX45" s="50"/>
      <c r="CCY45" s="50"/>
      <c r="CCZ45" s="50"/>
      <c r="CDA45" s="50"/>
      <c r="CDB45" s="50"/>
      <c r="CDC45" s="50"/>
      <c r="CDD45" s="50"/>
      <c r="CDE45" s="50"/>
      <c r="CDF45" s="50"/>
      <c r="CDG45" s="50"/>
      <c r="CDH45" s="50"/>
      <c r="CDI45" s="50"/>
      <c r="CDJ45" s="50"/>
      <c r="CDK45" s="50"/>
      <c r="CDL45" s="50"/>
      <c r="CDM45" s="50"/>
      <c r="CDN45" s="50"/>
      <c r="CDO45" s="50"/>
      <c r="CDP45" s="50"/>
      <c r="CDQ45" s="50"/>
      <c r="CDR45" s="50"/>
      <c r="CDS45" s="50"/>
      <c r="CDT45" s="50"/>
      <c r="CDU45" s="50"/>
      <c r="CDV45" s="50"/>
      <c r="CDW45" s="50"/>
      <c r="CDX45" s="50"/>
      <c r="CDY45" s="50"/>
      <c r="CDZ45" s="50"/>
      <c r="CEA45" s="50"/>
      <c r="CEB45" s="50"/>
      <c r="CEC45" s="50"/>
      <c r="CED45" s="50"/>
      <c r="CEE45" s="50"/>
      <c r="CEF45" s="50"/>
      <c r="CEG45" s="50"/>
      <c r="CEH45" s="50"/>
      <c r="CEI45" s="50"/>
      <c r="CEJ45" s="50"/>
      <c r="CEK45" s="50"/>
      <c r="CEL45" s="50"/>
      <c r="CEM45" s="50"/>
      <c r="CEN45" s="50"/>
      <c r="CEO45" s="50"/>
      <c r="CEP45" s="50"/>
      <c r="CEQ45" s="50"/>
      <c r="CER45" s="50"/>
      <c r="CES45" s="50"/>
      <c r="CET45" s="50"/>
      <c r="CEU45" s="50"/>
      <c r="CEV45" s="50"/>
      <c r="CEW45" s="50"/>
      <c r="CEX45" s="50"/>
      <c r="CEY45" s="50"/>
      <c r="CEZ45" s="50"/>
      <c r="CFA45" s="50"/>
      <c r="CFB45" s="50"/>
      <c r="CFC45" s="50"/>
      <c r="CFD45" s="50"/>
      <c r="CFE45" s="50"/>
      <c r="CFF45" s="50"/>
      <c r="CFG45" s="50"/>
      <c r="CFH45" s="50"/>
      <c r="CFI45" s="50"/>
      <c r="CFJ45" s="50"/>
      <c r="CFK45" s="50"/>
      <c r="CFL45" s="50"/>
      <c r="CFM45" s="50"/>
      <c r="CFN45" s="50"/>
      <c r="CFO45" s="50"/>
      <c r="CFP45" s="50"/>
      <c r="CFQ45" s="50"/>
      <c r="CFR45" s="50"/>
      <c r="CFS45" s="50"/>
      <c r="CFT45" s="50"/>
      <c r="CFU45" s="50"/>
      <c r="CFV45" s="50"/>
      <c r="CFW45" s="50"/>
      <c r="CFX45" s="50"/>
      <c r="CFY45" s="50"/>
      <c r="CFZ45" s="50"/>
      <c r="CGA45" s="50"/>
      <c r="CGB45" s="50"/>
      <c r="CGC45" s="50"/>
      <c r="CGD45" s="50"/>
      <c r="CGE45" s="50"/>
      <c r="CGF45" s="50"/>
      <c r="CGG45" s="50"/>
      <c r="CGH45" s="50"/>
      <c r="CGI45" s="50"/>
      <c r="CGJ45" s="50"/>
      <c r="CGK45" s="50"/>
      <c r="CGL45" s="50"/>
      <c r="CGM45" s="50"/>
      <c r="CGN45" s="50"/>
      <c r="CGO45" s="50"/>
      <c r="CGP45" s="50"/>
      <c r="CGQ45" s="50"/>
      <c r="CGR45" s="50"/>
      <c r="CGS45" s="50"/>
      <c r="CGT45" s="50"/>
      <c r="CGU45" s="50"/>
      <c r="CGV45" s="50"/>
      <c r="CGW45" s="50"/>
      <c r="CGX45" s="50"/>
      <c r="CGY45" s="50"/>
      <c r="CGZ45" s="50"/>
      <c r="CHA45" s="50"/>
      <c r="CHB45" s="50"/>
      <c r="CHC45" s="50"/>
      <c r="CHD45" s="50"/>
      <c r="CHE45" s="50"/>
      <c r="CHF45" s="50"/>
      <c r="CHG45" s="50"/>
      <c r="CHH45" s="50"/>
      <c r="CHI45" s="50"/>
      <c r="CHJ45" s="50"/>
      <c r="CHK45" s="50"/>
      <c r="CHL45" s="50"/>
      <c r="CHM45" s="50"/>
      <c r="CHN45" s="50"/>
      <c r="CHO45" s="50"/>
      <c r="CHP45" s="50"/>
      <c r="CHQ45" s="50"/>
      <c r="CHR45" s="50"/>
      <c r="CHS45" s="50"/>
      <c r="CHT45" s="50"/>
      <c r="CHU45" s="50"/>
      <c r="CHV45" s="50"/>
      <c r="CHW45" s="50"/>
      <c r="CHX45" s="50"/>
      <c r="CHY45" s="50"/>
      <c r="CHZ45" s="50"/>
      <c r="CIA45" s="50"/>
      <c r="CIB45" s="50"/>
      <c r="CIC45" s="50"/>
      <c r="CID45" s="50"/>
      <c r="CIE45" s="50"/>
      <c r="CIF45" s="50"/>
      <c r="CIG45" s="50"/>
      <c r="CIH45" s="50"/>
      <c r="CII45" s="50"/>
      <c r="CIJ45" s="50"/>
      <c r="CIK45" s="50"/>
      <c r="CIL45" s="50"/>
      <c r="CIM45" s="50"/>
      <c r="CIN45" s="50"/>
      <c r="CIO45" s="50"/>
      <c r="CIP45" s="50"/>
      <c r="CIQ45" s="50"/>
      <c r="CIR45" s="50"/>
      <c r="CIS45" s="50"/>
      <c r="CIT45" s="50"/>
      <c r="CIU45" s="50"/>
      <c r="CIV45" s="50"/>
      <c r="CIW45" s="50"/>
      <c r="CIX45" s="50"/>
      <c r="CIY45" s="50"/>
      <c r="CIZ45" s="50"/>
      <c r="CJA45" s="50"/>
      <c r="CJB45" s="50"/>
      <c r="CJC45" s="50"/>
      <c r="CJD45" s="50"/>
      <c r="CJE45" s="50"/>
      <c r="CJF45" s="50"/>
      <c r="CJG45" s="50"/>
      <c r="CJH45" s="50"/>
      <c r="CJI45" s="50"/>
      <c r="CJJ45" s="50"/>
      <c r="CJK45" s="50"/>
      <c r="CJL45" s="50"/>
      <c r="CJM45" s="50"/>
      <c r="CJN45" s="50"/>
      <c r="CJO45" s="50"/>
      <c r="CJP45" s="50"/>
      <c r="CJQ45" s="50"/>
      <c r="CJR45" s="50"/>
      <c r="CJS45" s="50"/>
      <c r="CJT45" s="50"/>
      <c r="CJU45" s="50"/>
      <c r="CJV45" s="50"/>
      <c r="CJW45" s="50"/>
      <c r="CJX45" s="50"/>
      <c r="CJY45" s="50"/>
      <c r="CJZ45" s="50"/>
      <c r="CKA45" s="50"/>
      <c r="CKB45" s="50"/>
      <c r="CKC45" s="50"/>
      <c r="CKD45" s="50"/>
      <c r="CKE45" s="50"/>
      <c r="CKF45" s="50"/>
      <c r="CKG45" s="50"/>
      <c r="CKH45" s="50"/>
      <c r="CKI45" s="50"/>
      <c r="CKJ45" s="50"/>
      <c r="CKK45" s="50"/>
      <c r="CKL45" s="50"/>
      <c r="CKM45" s="50"/>
      <c r="CKN45" s="50"/>
      <c r="CKO45" s="50"/>
      <c r="CKP45" s="50"/>
      <c r="CKQ45" s="50"/>
      <c r="CKR45" s="50"/>
      <c r="CKS45" s="50"/>
      <c r="CKT45" s="50"/>
      <c r="CKU45" s="50"/>
      <c r="CKV45" s="50"/>
      <c r="CKW45" s="50"/>
      <c r="CKX45" s="50"/>
      <c r="CKY45" s="50"/>
      <c r="CKZ45" s="50"/>
      <c r="CLA45" s="50"/>
      <c r="CLB45" s="50"/>
      <c r="CLC45" s="50"/>
      <c r="CLD45" s="50"/>
      <c r="CLE45" s="50"/>
      <c r="CLF45" s="50"/>
      <c r="CLG45" s="50"/>
      <c r="CLH45" s="50"/>
      <c r="CLI45" s="50"/>
      <c r="CLJ45" s="50"/>
      <c r="CLK45" s="50"/>
      <c r="CLL45" s="50"/>
      <c r="CLM45" s="50"/>
      <c r="CLN45" s="50"/>
      <c r="CLO45" s="50"/>
      <c r="CLP45" s="50"/>
      <c r="CLQ45" s="50"/>
      <c r="CLR45" s="50"/>
      <c r="CLS45" s="50"/>
      <c r="CLT45" s="50"/>
      <c r="CLU45" s="50"/>
      <c r="CLV45" s="50"/>
      <c r="CLW45" s="50"/>
      <c r="CLX45" s="50"/>
      <c r="CLY45" s="50"/>
      <c r="CLZ45" s="50"/>
      <c r="CMA45" s="50"/>
      <c r="CMB45" s="50"/>
      <c r="CMC45" s="50"/>
      <c r="CMD45" s="50"/>
      <c r="CME45" s="50"/>
      <c r="CMF45" s="50"/>
      <c r="CMG45" s="50"/>
      <c r="CMH45" s="50"/>
      <c r="CMI45" s="50"/>
      <c r="CMJ45" s="50"/>
      <c r="CMK45" s="50"/>
      <c r="CML45" s="50"/>
      <c r="CMM45" s="50"/>
      <c r="CMN45" s="50"/>
      <c r="CMO45" s="50"/>
      <c r="CMP45" s="50"/>
      <c r="CMQ45" s="50"/>
      <c r="CMR45" s="50"/>
      <c r="CMS45" s="50"/>
      <c r="CMT45" s="50"/>
      <c r="CMU45" s="50"/>
      <c r="CMV45" s="50"/>
      <c r="CMW45" s="50"/>
      <c r="CMX45" s="50"/>
      <c r="CMY45" s="50"/>
      <c r="CMZ45" s="50"/>
      <c r="CNA45" s="50"/>
      <c r="CNB45" s="50"/>
      <c r="CNC45" s="50"/>
      <c r="CND45" s="50"/>
      <c r="CNE45" s="50"/>
      <c r="CNF45" s="50"/>
      <c r="CNG45" s="50"/>
      <c r="CNH45" s="50"/>
      <c r="CNI45" s="50"/>
      <c r="CNJ45" s="50"/>
      <c r="CNK45" s="50"/>
      <c r="CNL45" s="50"/>
      <c r="CNM45" s="50"/>
      <c r="CNN45" s="50"/>
      <c r="CNO45" s="50"/>
      <c r="CNP45" s="50"/>
      <c r="CNQ45" s="50"/>
      <c r="CNR45" s="50"/>
      <c r="CNS45" s="50"/>
      <c r="CNT45" s="50"/>
      <c r="CNU45" s="50"/>
      <c r="CNV45" s="50"/>
      <c r="CNW45" s="50"/>
      <c r="CNX45" s="50"/>
      <c r="CNY45" s="50"/>
      <c r="CNZ45" s="50"/>
      <c r="COA45" s="50"/>
      <c r="COB45" s="50"/>
      <c r="COC45" s="50"/>
      <c r="COD45" s="50"/>
      <c r="COE45" s="50"/>
      <c r="COF45" s="50"/>
      <c r="COG45" s="50"/>
      <c r="COH45" s="50"/>
      <c r="COI45" s="50"/>
      <c r="COJ45" s="50"/>
      <c r="COK45" s="50"/>
      <c r="COL45" s="50"/>
      <c r="COM45" s="50"/>
      <c r="CON45" s="50"/>
      <c r="COO45" s="50"/>
      <c r="COP45" s="50"/>
      <c r="COQ45" s="50"/>
      <c r="COR45" s="50"/>
      <c r="COS45" s="50"/>
      <c r="COT45" s="50"/>
      <c r="COU45" s="50"/>
      <c r="COV45" s="50"/>
      <c r="COW45" s="50"/>
      <c r="COX45" s="50"/>
      <c r="COY45" s="50"/>
      <c r="COZ45" s="50"/>
      <c r="CPA45" s="50"/>
      <c r="CPB45" s="50"/>
      <c r="CPC45" s="50"/>
      <c r="CPD45" s="50"/>
      <c r="CPE45" s="50"/>
      <c r="CPF45" s="50"/>
      <c r="CPG45" s="50"/>
      <c r="CPH45" s="50"/>
      <c r="CPI45" s="50"/>
      <c r="CPJ45" s="50"/>
      <c r="CPK45" s="50"/>
      <c r="CPL45" s="50"/>
      <c r="CPM45" s="50"/>
      <c r="CPN45" s="50"/>
      <c r="CPO45" s="50"/>
      <c r="CPP45" s="50"/>
      <c r="CPQ45" s="50"/>
      <c r="CPR45" s="50"/>
      <c r="CPS45" s="50"/>
      <c r="CPT45" s="50"/>
      <c r="CPU45" s="50"/>
      <c r="CPV45" s="50"/>
      <c r="CPW45" s="50"/>
      <c r="CPX45" s="50"/>
      <c r="CPY45" s="50"/>
      <c r="CPZ45" s="50"/>
      <c r="CQA45" s="50"/>
      <c r="CQB45" s="50"/>
      <c r="CQC45" s="50"/>
      <c r="CQD45" s="50"/>
      <c r="CQE45" s="50"/>
      <c r="CQF45" s="50"/>
      <c r="CQG45" s="50"/>
      <c r="CQH45" s="50"/>
      <c r="CQI45" s="50"/>
      <c r="CQJ45" s="50"/>
      <c r="CQK45" s="50"/>
      <c r="CQL45" s="50"/>
      <c r="CQM45" s="50"/>
      <c r="CQN45" s="50"/>
      <c r="CQO45" s="50"/>
      <c r="CQP45" s="50"/>
      <c r="CQQ45" s="50"/>
      <c r="CQR45" s="50"/>
      <c r="CQS45" s="50"/>
      <c r="CQT45" s="50"/>
      <c r="CQU45" s="50"/>
      <c r="CQV45" s="50"/>
      <c r="CQW45" s="50"/>
      <c r="CQX45" s="50"/>
      <c r="CQY45" s="50"/>
      <c r="CQZ45" s="50"/>
      <c r="CRA45" s="50"/>
      <c r="CRB45" s="50"/>
      <c r="CRC45" s="50"/>
      <c r="CRD45" s="50"/>
      <c r="CRE45" s="50"/>
      <c r="CRF45" s="50"/>
      <c r="CRG45" s="50"/>
      <c r="CRH45" s="50"/>
      <c r="CRI45" s="50"/>
      <c r="CRJ45" s="50"/>
      <c r="CRK45" s="50"/>
      <c r="CRL45" s="50"/>
      <c r="CRM45" s="50"/>
      <c r="CRN45" s="50"/>
      <c r="CRO45" s="50"/>
      <c r="CRP45" s="50"/>
      <c r="CRQ45" s="50"/>
      <c r="CRR45" s="50"/>
      <c r="CRS45" s="50"/>
      <c r="CRT45" s="50"/>
      <c r="CRU45" s="50"/>
      <c r="CRV45" s="50"/>
      <c r="CRW45" s="50"/>
      <c r="CRX45" s="50"/>
      <c r="CRY45" s="50"/>
      <c r="CRZ45" s="50"/>
      <c r="CSA45" s="50"/>
      <c r="CSB45" s="50"/>
      <c r="CSC45" s="50"/>
      <c r="CSD45" s="50"/>
      <c r="CSE45" s="50"/>
      <c r="CSF45" s="50"/>
      <c r="CSG45" s="50"/>
      <c r="CSH45" s="50"/>
      <c r="CSI45" s="50"/>
      <c r="CSJ45" s="50"/>
      <c r="CSK45" s="50"/>
      <c r="CSL45" s="50"/>
      <c r="CSM45" s="50"/>
      <c r="CSN45" s="50"/>
      <c r="CSO45" s="50"/>
      <c r="CSP45" s="50"/>
      <c r="CSQ45" s="50"/>
      <c r="CSR45" s="50"/>
      <c r="CSS45" s="50"/>
      <c r="CST45" s="50"/>
      <c r="CSU45" s="50"/>
      <c r="CSV45" s="50"/>
      <c r="CSW45" s="50"/>
      <c r="CSX45" s="50"/>
      <c r="CSY45" s="50"/>
      <c r="CSZ45" s="50"/>
      <c r="CTA45" s="50"/>
      <c r="CTB45" s="50"/>
      <c r="CTC45" s="50"/>
      <c r="CTD45" s="50"/>
      <c r="CTE45" s="50"/>
      <c r="CTF45" s="50"/>
      <c r="CTG45" s="50"/>
      <c r="CTH45" s="50"/>
      <c r="CTI45" s="50"/>
      <c r="CTJ45" s="50"/>
      <c r="CTK45" s="50"/>
      <c r="CTL45" s="50"/>
      <c r="CTM45" s="50"/>
      <c r="CTN45" s="50"/>
      <c r="CTO45" s="50"/>
      <c r="CTP45" s="50"/>
      <c r="CTQ45" s="50"/>
      <c r="CTR45" s="50"/>
      <c r="CTS45" s="50"/>
      <c r="CTT45" s="50"/>
      <c r="CTU45" s="50"/>
      <c r="CTV45" s="50"/>
      <c r="CTW45" s="50"/>
      <c r="CTX45" s="50"/>
      <c r="CTY45" s="50"/>
      <c r="CTZ45" s="50"/>
      <c r="CUA45" s="50"/>
      <c r="CUB45" s="50"/>
      <c r="CUC45" s="50"/>
      <c r="CUD45" s="50"/>
      <c r="CUE45" s="50"/>
      <c r="CUF45" s="50"/>
      <c r="CUG45" s="50"/>
      <c r="CUH45" s="50"/>
      <c r="CUI45" s="50"/>
      <c r="CUJ45" s="50"/>
      <c r="CUK45" s="50"/>
      <c r="CUL45" s="50"/>
      <c r="CUM45" s="50"/>
      <c r="CUN45" s="50"/>
      <c r="CUO45" s="50"/>
      <c r="CUP45" s="50"/>
      <c r="CUQ45" s="50"/>
      <c r="CUR45" s="50"/>
      <c r="CUS45" s="50"/>
      <c r="CUT45" s="50"/>
      <c r="CUU45" s="50"/>
      <c r="CUV45" s="50"/>
      <c r="CUW45" s="50"/>
      <c r="CUX45" s="50"/>
      <c r="CUY45" s="50"/>
      <c r="CUZ45" s="50"/>
      <c r="CVA45" s="50"/>
      <c r="CVB45" s="50"/>
      <c r="CVC45" s="50"/>
      <c r="CVD45" s="50"/>
      <c r="CVE45" s="50"/>
      <c r="CVF45" s="50"/>
      <c r="CVG45" s="50"/>
      <c r="CVH45" s="50"/>
      <c r="CVI45" s="50"/>
      <c r="CVJ45" s="50"/>
      <c r="CVK45" s="50"/>
      <c r="CVL45" s="50"/>
      <c r="CVM45" s="50"/>
      <c r="CVN45" s="50"/>
      <c r="CVO45" s="50"/>
      <c r="CVP45" s="50"/>
      <c r="CVQ45" s="50"/>
      <c r="CVR45" s="50"/>
      <c r="CVS45" s="50"/>
      <c r="CVT45" s="50"/>
      <c r="CVU45" s="50"/>
      <c r="CVV45" s="50"/>
      <c r="CVW45" s="50"/>
      <c r="CVX45" s="50"/>
      <c r="CVY45" s="50"/>
      <c r="CVZ45" s="50"/>
      <c r="CWA45" s="50"/>
      <c r="CWB45" s="50"/>
      <c r="CWC45" s="50"/>
      <c r="CWD45" s="50"/>
      <c r="CWE45" s="50"/>
      <c r="CWF45" s="50"/>
      <c r="CWG45" s="50"/>
      <c r="CWH45" s="50"/>
      <c r="CWI45" s="50"/>
      <c r="CWJ45" s="50"/>
      <c r="CWK45" s="50"/>
      <c r="CWL45" s="50"/>
      <c r="CWM45" s="50"/>
      <c r="CWN45" s="50"/>
      <c r="CWO45" s="50"/>
      <c r="CWP45" s="50"/>
      <c r="CWQ45" s="50"/>
      <c r="CWR45" s="50"/>
      <c r="CWS45" s="50"/>
      <c r="CWT45" s="50"/>
      <c r="CWU45" s="50"/>
      <c r="CWV45" s="50"/>
      <c r="CWW45" s="50"/>
      <c r="CWX45" s="50"/>
      <c r="CWY45" s="50"/>
      <c r="CWZ45" s="50"/>
      <c r="CXA45" s="50"/>
      <c r="CXB45" s="50"/>
      <c r="CXC45" s="50"/>
      <c r="CXD45" s="50"/>
      <c r="CXE45" s="50"/>
      <c r="CXF45" s="50"/>
      <c r="CXG45" s="50"/>
      <c r="CXH45" s="50"/>
      <c r="CXI45" s="50"/>
      <c r="CXJ45" s="50"/>
      <c r="CXK45" s="50"/>
      <c r="CXL45" s="50"/>
      <c r="CXM45" s="50"/>
      <c r="CXN45" s="50"/>
      <c r="CXO45" s="50"/>
      <c r="CXP45" s="50"/>
      <c r="CXQ45" s="50"/>
      <c r="CXR45" s="50"/>
      <c r="CXS45" s="50"/>
      <c r="CXT45" s="50"/>
      <c r="CXU45" s="50"/>
      <c r="CXV45" s="50"/>
      <c r="CXW45" s="50"/>
      <c r="CXX45" s="50"/>
      <c r="CXY45" s="50"/>
      <c r="CXZ45" s="50"/>
      <c r="CYA45" s="50"/>
      <c r="CYB45" s="50"/>
      <c r="CYC45" s="50"/>
      <c r="CYD45" s="50"/>
      <c r="CYE45" s="50"/>
      <c r="CYF45" s="50"/>
      <c r="CYG45" s="50"/>
      <c r="CYH45" s="50"/>
      <c r="CYI45" s="50"/>
      <c r="CYJ45" s="50"/>
      <c r="CYK45" s="50"/>
      <c r="CYL45" s="50"/>
      <c r="CYM45" s="50"/>
      <c r="CYN45" s="50"/>
      <c r="CYO45" s="50"/>
      <c r="CYP45" s="50"/>
      <c r="CYQ45" s="50"/>
      <c r="CYR45" s="50"/>
      <c r="CYS45" s="50"/>
      <c r="CYT45" s="50"/>
      <c r="CYU45" s="50"/>
      <c r="CYV45" s="50"/>
      <c r="CYW45" s="50"/>
      <c r="CYX45" s="50"/>
      <c r="CYY45" s="50"/>
      <c r="CYZ45" s="50"/>
      <c r="CZA45" s="50"/>
      <c r="CZB45" s="50"/>
      <c r="CZC45" s="50"/>
      <c r="CZD45" s="50"/>
      <c r="CZE45" s="50"/>
      <c r="CZF45" s="50"/>
      <c r="CZG45" s="50"/>
      <c r="CZH45" s="50"/>
      <c r="CZI45" s="50"/>
      <c r="CZJ45" s="50"/>
      <c r="CZK45" s="50"/>
      <c r="CZL45" s="50"/>
      <c r="CZM45" s="50"/>
      <c r="CZN45" s="50"/>
      <c r="CZO45" s="50"/>
      <c r="CZP45" s="50"/>
      <c r="CZQ45" s="50"/>
      <c r="CZR45" s="50"/>
      <c r="CZS45" s="50"/>
      <c r="CZT45" s="50"/>
      <c r="CZU45" s="50"/>
      <c r="CZV45" s="50"/>
      <c r="CZW45" s="50"/>
      <c r="CZX45" s="50"/>
      <c r="CZY45" s="50"/>
      <c r="CZZ45" s="50"/>
      <c r="DAA45" s="50"/>
      <c r="DAB45" s="50"/>
      <c r="DAC45" s="50"/>
      <c r="DAD45" s="50"/>
      <c r="DAE45" s="50"/>
      <c r="DAF45" s="50"/>
      <c r="DAG45" s="50"/>
      <c r="DAH45" s="50"/>
      <c r="DAI45" s="50"/>
      <c r="DAJ45" s="50"/>
      <c r="DAK45" s="50"/>
      <c r="DAL45" s="50"/>
      <c r="DAM45" s="50"/>
      <c r="DAN45" s="50"/>
      <c r="DAO45" s="50"/>
      <c r="DAP45" s="50"/>
      <c r="DAQ45" s="50"/>
      <c r="DAR45" s="50"/>
      <c r="DAS45" s="50"/>
      <c r="DAT45" s="50"/>
      <c r="DAU45" s="50"/>
      <c r="DAV45" s="50"/>
      <c r="DAW45" s="50"/>
      <c r="DAX45" s="50"/>
      <c r="DAY45" s="50"/>
      <c r="DAZ45" s="50"/>
      <c r="DBA45" s="50"/>
      <c r="DBB45" s="50"/>
      <c r="DBC45" s="50"/>
      <c r="DBD45" s="50"/>
      <c r="DBE45" s="50"/>
      <c r="DBF45" s="50"/>
      <c r="DBG45" s="50"/>
      <c r="DBH45" s="50"/>
      <c r="DBI45" s="50"/>
      <c r="DBJ45" s="50"/>
      <c r="DBK45" s="50"/>
      <c r="DBL45" s="50"/>
      <c r="DBM45" s="50"/>
      <c r="DBN45" s="50"/>
      <c r="DBO45" s="50"/>
      <c r="DBP45" s="50"/>
      <c r="DBQ45" s="50"/>
      <c r="DBR45" s="50"/>
      <c r="DBS45" s="50"/>
      <c r="DBT45" s="50"/>
      <c r="DBU45" s="50"/>
      <c r="DBV45" s="50"/>
      <c r="DBW45" s="50"/>
      <c r="DBX45" s="50"/>
      <c r="DBY45" s="50"/>
      <c r="DBZ45" s="50"/>
      <c r="DCA45" s="50"/>
      <c r="DCB45" s="50"/>
      <c r="DCC45" s="50"/>
      <c r="DCD45" s="50"/>
      <c r="DCE45" s="50"/>
      <c r="DCF45" s="50"/>
      <c r="DCG45" s="50"/>
      <c r="DCH45" s="50"/>
      <c r="DCI45" s="50"/>
      <c r="DCJ45" s="50"/>
      <c r="DCK45" s="50"/>
      <c r="DCL45" s="50"/>
      <c r="DCM45" s="50"/>
      <c r="DCN45" s="50"/>
      <c r="DCO45" s="50"/>
      <c r="DCP45" s="50"/>
      <c r="DCQ45" s="50"/>
      <c r="DCR45" s="50"/>
      <c r="DCS45" s="50"/>
      <c r="DCT45" s="50"/>
      <c r="DCU45" s="50"/>
      <c r="DCV45" s="50"/>
      <c r="DCW45" s="50"/>
      <c r="DCX45" s="50"/>
      <c r="DCY45" s="50"/>
      <c r="DCZ45" s="50"/>
      <c r="DDA45" s="50"/>
      <c r="DDB45" s="50"/>
      <c r="DDC45" s="50"/>
      <c r="DDD45" s="50"/>
      <c r="DDE45" s="50"/>
      <c r="DDF45" s="50"/>
      <c r="DDG45" s="50"/>
      <c r="DDH45" s="50"/>
      <c r="DDI45" s="50"/>
      <c r="DDJ45" s="50"/>
      <c r="DDK45" s="50"/>
      <c r="DDL45" s="50"/>
      <c r="DDM45" s="50"/>
      <c r="DDN45" s="50"/>
      <c r="DDO45" s="50"/>
      <c r="DDP45" s="50"/>
      <c r="DDQ45" s="50"/>
      <c r="DDR45" s="50"/>
      <c r="DDS45" s="50"/>
      <c r="DDT45" s="50"/>
      <c r="DDU45" s="50"/>
      <c r="DDV45" s="50"/>
      <c r="DDW45" s="50"/>
      <c r="DDX45" s="50"/>
      <c r="DDY45" s="50"/>
      <c r="DDZ45" s="50"/>
      <c r="DEA45" s="50"/>
      <c r="DEB45" s="50"/>
      <c r="DEC45" s="50"/>
      <c r="DED45" s="50"/>
      <c r="DEE45" s="50"/>
      <c r="DEF45" s="50"/>
      <c r="DEG45" s="50"/>
      <c r="DEH45" s="50"/>
      <c r="DEI45" s="50"/>
      <c r="DEJ45" s="50"/>
      <c r="DEK45" s="50"/>
      <c r="DEL45" s="50"/>
      <c r="DEM45" s="50"/>
      <c r="DEN45" s="50"/>
      <c r="DEO45" s="50"/>
      <c r="DEP45" s="50"/>
      <c r="DEQ45" s="50"/>
      <c r="DER45" s="50"/>
      <c r="DES45" s="50"/>
      <c r="DET45" s="50"/>
      <c r="DEU45" s="50"/>
      <c r="DEV45" s="50"/>
      <c r="DEW45" s="50"/>
      <c r="DEX45" s="50"/>
      <c r="DEY45" s="50"/>
      <c r="DEZ45" s="50"/>
      <c r="DFA45" s="50"/>
      <c r="DFB45" s="50"/>
      <c r="DFC45" s="50"/>
      <c r="DFD45" s="50"/>
      <c r="DFE45" s="50"/>
      <c r="DFF45" s="50"/>
      <c r="DFG45" s="50"/>
      <c r="DFH45" s="50"/>
      <c r="DFI45" s="50"/>
      <c r="DFJ45" s="50"/>
      <c r="DFK45" s="50"/>
      <c r="DFL45" s="50"/>
      <c r="DFM45" s="50"/>
      <c r="DFN45" s="50"/>
      <c r="DFO45" s="50"/>
      <c r="DFP45" s="50"/>
      <c r="DFQ45" s="50"/>
      <c r="DFR45" s="50"/>
      <c r="DFS45" s="50"/>
      <c r="DFT45" s="50"/>
      <c r="DFU45" s="50"/>
      <c r="DFV45" s="50"/>
      <c r="DFW45" s="50"/>
      <c r="DFX45" s="50"/>
      <c r="DFY45" s="50"/>
      <c r="DFZ45" s="50"/>
      <c r="DGA45" s="50"/>
      <c r="DGB45" s="50"/>
      <c r="DGC45" s="50"/>
      <c r="DGD45" s="50"/>
      <c r="DGE45" s="50"/>
      <c r="DGF45" s="50"/>
      <c r="DGG45" s="50"/>
      <c r="DGH45" s="50"/>
      <c r="DGI45" s="50"/>
      <c r="DGJ45" s="50"/>
      <c r="DGK45" s="50"/>
      <c r="DGL45" s="50"/>
      <c r="DGM45" s="50"/>
      <c r="DGN45" s="50"/>
      <c r="DGO45" s="50"/>
      <c r="DGP45" s="50"/>
      <c r="DGQ45" s="50"/>
      <c r="DGR45" s="50"/>
      <c r="DGS45" s="50"/>
      <c r="DGT45" s="50"/>
      <c r="DGU45" s="50"/>
      <c r="DGV45" s="50"/>
      <c r="DGW45" s="50"/>
      <c r="DGX45" s="50"/>
      <c r="DGY45" s="50"/>
      <c r="DGZ45" s="50"/>
      <c r="DHA45" s="50"/>
      <c r="DHB45" s="50"/>
      <c r="DHC45" s="50"/>
      <c r="DHD45" s="50"/>
      <c r="DHE45" s="50"/>
      <c r="DHF45" s="50"/>
      <c r="DHG45" s="50"/>
      <c r="DHH45" s="50"/>
      <c r="DHI45" s="50"/>
      <c r="DHJ45" s="50"/>
      <c r="DHK45" s="50"/>
      <c r="DHL45" s="50"/>
      <c r="DHM45" s="50"/>
      <c r="DHN45" s="50"/>
      <c r="DHO45" s="50"/>
      <c r="DHP45" s="50"/>
      <c r="DHQ45" s="50"/>
      <c r="DHR45" s="50"/>
      <c r="DHS45" s="50"/>
      <c r="DHT45" s="50"/>
      <c r="DHU45" s="50"/>
      <c r="DHV45" s="50"/>
      <c r="DHW45" s="50"/>
      <c r="DHX45" s="50"/>
      <c r="DHY45" s="50"/>
      <c r="DHZ45" s="50"/>
      <c r="DIA45" s="50"/>
      <c r="DIB45" s="50"/>
      <c r="DIC45" s="50"/>
      <c r="DID45" s="50"/>
      <c r="DIE45" s="50"/>
      <c r="DIF45" s="50"/>
      <c r="DIG45" s="50"/>
      <c r="DIH45" s="50"/>
      <c r="DII45" s="50"/>
      <c r="DIJ45" s="50"/>
      <c r="DIK45" s="50"/>
      <c r="DIL45" s="50"/>
      <c r="DIM45" s="50"/>
      <c r="DIN45" s="50"/>
      <c r="DIO45" s="50"/>
      <c r="DIP45" s="50"/>
      <c r="DIQ45" s="50"/>
      <c r="DIR45" s="50"/>
      <c r="DIS45" s="50"/>
      <c r="DIT45" s="50"/>
      <c r="DIU45" s="50"/>
      <c r="DIV45" s="50"/>
      <c r="DIW45" s="50"/>
      <c r="DIX45" s="50"/>
      <c r="DIY45" s="50"/>
      <c r="DIZ45" s="50"/>
      <c r="DJA45" s="50"/>
      <c r="DJB45" s="50"/>
      <c r="DJC45" s="50"/>
      <c r="DJD45" s="50"/>
      <c r="DJE45" s="50"/>
      <c r="DJF45" s="50"/>
      <c r="DJG45" s="50"/>
      <c r="DJH45" s="50"/>
      <c r="DJI45" s="50"/>
      <c r="DJJ45" s="50"/>
      <c r="DJK45" s="50"/>
      <c r="DJL45" s="50"/>
      <c r="DJM45" s="50"/>
      <c r="DJN45" s="50"/>
      <c r="DJO45" s="50"/>
      <c r="DJP45" s="50"/>
      <c r="DJQ45" s="50"/>
      <c r="DJR45" s="50"/>
      <c r="DJS45" s="50"/>
      <c r="DJT45" s="50"/>
      <c r="DJU45" s="50"/>
      <c r="DJV45" s="50"/>
      <c r="DJW45" s="50"/>
      <c r="DJX45" s="50"/>
      <c r="DJY45" s="50"/>
      <c r="DJZ45" s="50"/>
      <c r="DKA45" s="50"/>
      <c r="DKB45" s="50"/>
      <c r="DKC45" s="50"/>
      <c r="DKD45" s="50"/>
      <c r="DKE45" s="50"/>
      <c r="DKF45" s="50"/>
      <c r="DKG45" s="50"/>
      <c r="DKH45" s="50"/>
      <c r="DKI45" s="50"/>
      <c r="DKJ45" s="50"/>
      <c r="DKK45" s="50"/>
      <c r="DKL45" s="50"/>
      <c r="DKM45" s="50"/>
      <c r="DKN45" s="50"/>
      <c r="DKO45" s="50"/>
      <c r="DKP45" s="50"/>
      <c r="DKQ45" s="50"/>
      <c r="DKR45" s="50"/>
      <c r="DKS45" s="50"/>
      <c r="DKT45" s="50"/>
      <c r="DKU45" s="50"/>
      <c r="DKV45" s="50"/>
      <c r="DKW45" s="50"/>
      <c r="DKX45" s="50"/>
      <c r="DKY45" s="50"/>
      <c r="DKZ45" s="50"/>
      <c r="DLA45" s="50"/>
      <c r="DLB45" s="50"/>
      <c r="DLC45" s="50"/>
      <c r="DLD45" s="50"/>
      <c r="DLE45" s="50"/>
      <c r="DLF45" s="50"/>
      <c r="DLG45" s="50"/>
      <c r="DLH45" s="50"/>
      <c r="DLI45" s="50"/>
      <c r="DLJ45" s="50"/>
      <c r="DLK45" s="50"/>
      <c r="DLL45" s="50"/>
      <c r="DLM45" s="50"/>
      <c r="DLN45" s="50"/>
      <c r="DLO45" s="50"/>
      <c r="DLP45" s="50"/>
      <c r="DLQ45" s="50"/>
      <c r="DLR45" s="50"/>
      <c r="DLS45" s="50"/>
      <c r="DLT45" s="50"/>
      <c r="DLU45" s="50"/>
      <c r="DLV45" s="50"/>
      <c r="DLW45" s="50"/>
      <c r="DLX45" s="50"/>
      <c r="DLY45" s="50"/>
      <c r="DLZ45" s="50"/>
      <c r="DMA45" s="50"/>
      <c r="DMB45" s="50"/>
      <c r="DMC45" s="50"/>
      <c r="DMD45" s="50"/>
      <c r="DME45" s="50"/>
      <c r="DMF45" s="50"/>
      <c r="DMG45" s="50"/>
      <c r="DMH45" s="50"/>
      <c r="DMI45" s="50"/>
      <c r="DMJ45" s="50"/>
      <c r="DMK45" s="50"/>
      <c r="DML45" s="50"/>
      <c r="DMM45" s="50"/>
      <c r="DMN45" s="50"/>
      <c r="DMO45" s="50"/>
      <c r="DMP45" s="50"/>
      <c r="DMQ45" s="50"/>
      <c r="DMR45" s="50"/>
      <c r="DMS45" s="50"/>
      <c r="DMT45" s="50"/>
      <c r="DMU45" s="50"/>
      <c r="DMV45" s="50"/>
      <c r="DMW45" s="50"/>
      <c r="DMX45" s="50"/>
      <c r="DMY45" s="50"/>
      <c r="DMZ45" s="50"/>
      <c r="DNA45" s="50"/>
      <c r="DNB45" s="50"/>
      <c r="DNC45" s="50"/>
      <c r="DND45" s="50"/>
      <c r="DNE45" s="50"/>
      <c r="DNF45" s="50"/>
      <c r="DNG45" s="50"/>
      <c r="DNH45" s="50"/>
      <c r="DNI45" s="50"/>
      <c r="DNJ45" s="50"/>
      <c r="DNK45" s="50"/>
      <c r="DNL45" s="50"/>
      <c r="DNM45" s="50"/>
      <c r="DNN45" s="50"/>
      <c r="DNO45" s="50"/>
      <c r="DNP45" s="50"/>
      <c r="DNQ45" s="50"/>
      <c r="DNR45" s="50"/>
      <c r="DNS45" s="50"/>
      <c r="DNT45" s="50"/>
      <c r="DNU45" s="50"/>
      <c r="DNV45" s="50"/>
      <c r="DNW45" s="50"/>
      <c r="DNX45" s="50"/>
      <c r="DNY45" s="50"/>
      <c r="DNZ45" s="50"/>
      <c r="DOA45" s="50"/>
      <c r="DOB45" s="50"/>
      <c r="DOC45" s="50"/>
      <c r="DOD45" s="50"/>
      <c r="DOE45" s="50"/>
      <c r="DOF45" s="50"/>
      <c r="DOG45" s="50"/>
      <c r="DOH45" s="50"/>
      <c r="DOI45" s="50"/>
      <c r="DOJ45" s="50"/>
      <c r="DOK45" s="50"/>
      <c r="DOL45" s="50"/>
      <c r="DOM45" s="50"/>
      <c r="DON45" s="50"/>
      <c r="DOO45" s="50"/>
      <c r="DOP45" s="50"/>
      <c r="DOQ45" s="50"/>
      <c r="DOR45" s="50"/>
      <c r="DOS45" s="50"/>
      <c r="DOT45" s="50"/>
      <c r="DOU45" s="50"/>
      <c r="DOV45" s="50"/>
      <c r="DOW45" s="50"/>
      <c r="DOX45" s="50"/>
      <c r="DOY45" s="50"/>
      <c r="DOZ45" s="50"/>
      <c r="DPA45" s="50"/>
      <c r="DPB45" s="50"/>
      <c r="DPC45" s="50"/>
      <c r="DPD45" s="50"/>
      <c r="DPE45" s="50"/>
      <c r="DPF45" s="50"/>
      <c r="DPG45" s="50"/>
      <c r="DPH45" s="50"/>
      <c r="DPI45" s="50"/>
      <c r="DPJ45" s="50"/>
      <c r="DPK45" s="50"/>
      <c r="DPL45" s="50"/>
      <c r="DPM45" s="50"/>
      <c r="DPN45" s="50"/>
      <c r="DPO45" s="50"/>
      <c r="DPP45" s="50"/>
      <c r="DPQ45" s="50"/>
      <c r="DPR45" s="50"/>
      <c r="DPS45" s="50"/>
      <c r="DPT45" s="50"/>
      <c r="DPU45" s="50"/>
      <c r="DPV45" s="50"/>
      <c r="DPW45" s="50"/>
      <c r="DPX45" s="50"/>
      <c r="DPY45" s="50"/>
      <c r="DPZ45" s="50"/>
      <c r="DQA45" s="50"/>
      <c r="DQB45" s="50"/>
      <c r="DQC45" s="50"/>
      <c r="DQD45" s="50"/>
      <c r="DQE45" s="50"/>
      <c r="DQF45" s="50"/>
      <c r="DQG45" s="50"/>
      <c r="DQH45" s="50"/>
      <c r="DQI45" s="50"/>
      <c r="DQJ45" s="50"/>
      <c r="DQK45" s="50"/>
      <c r="DQL45" s="50"/>
      <c r="DQM45" s="50"/>
      <c r="DQN45" s="50"/>
      <c r="DQO45" s="50"/>
      <c r="DQP45" s="50"/>
      <c r="DQQ45" s="50"/>
      <c r="DQR45" s="50"/>
      <c r="DQS45" s="50"/>
      <c r="DQT45" s="50"/>
      <c r="DQU45" s="50"/>
      <c r="DQV45" s="50"/>
      <c r="DQW45" s="50"/>
      <c r="DQX45" s="50"/>
      <c r="DQY45" s="50"/>
      <c r="DQZ45" s="50"/>
      <c r="DRA45" s="50"/>
      <c r="DRB45" s="50"/>
      <c r="DRC45" s="50"/>
      <c r="DRD45" s="50"/>
      <c r="DRE45" s="50"/>
      <c r="DRF45" s="50"/>
      <c r="DRG45" s="50"/>
      <c r="DRH45" s="50"/>
      <c r="DRI45" s="50"/>
      <c r="DRJ45" s="50"/>
      <c r="DRK45" s="50"/>
      <c r="DRL45" s="50"/>
      <c r="DRM45" s="50"/>
      <c r="DRN45" s="50"/>
      <c r="DRO45" s="50"/>
      <c r="DRP45" s="50"/>
      <c r="DRQ45" s="50"/>
      <c r="DRR45" s="50"/>
      <c r="DRS45" s="50"/>
      <c r="DRT45" s="50"/>
      <c r="DRU45" s="50"/>
      <c r="DRV45" s="50"/>
      <c r="DRW45" s="50"/>
      <c r="DRX45" s="50"/>
      <c r="DRY45" s="50"/>
      <c r="DRZ45" s="50"/>
      <c r="DSA45" s="50"/>
      <c r="DSB45" s="50"/>
      <c r="DSC45" s="50"/>
      <c r="DSD45" s="50"/>
      <c r="DSE45" s="50"/>
      <c r="DSF45" s="50"/>
      <c r="DSG45" s="50"/>
      <c r="DSH45" s="50"/>
      <c r="DSI45" s="50"/>
      <c r="DSJ45" s="50"/>
      <c r="DSK45" s="50"/>
      <c r="DSL45" s="50"/>
      <c r="DSM45" s="50"/>
      <c r="DSN45" s="50"/>
      <c r="DSO45" s="50"/>
      <c r="DSP45" s="50"/>
      <c r="DSQ45" s="50"/>
      <c r="DSR45" s="50"/>
      <c r="DSS45" s="50"/>
      <c r="DST45" s="50"/>
      <c r="DSU45" s="50"/>
      <c r="DSV45" s="50"/>
      <c r="DSW45" s="50"/>
      <c r="DSX45" s="50"/>
      <c r="DSY45" s="50"/>
      <c r="DSZ45" s="50"/>
      <c r="DTA45" s="50"/>
      <c r="DTB45" s="50"/>
      <c r="DTC45" s="50"/>
      <c r="DTD45" s="50"/>
      <c r="DTE45" s="50"/>
      <c r="DTF45" s="50"/>
      <c r="DTG45" s="50"/>
      <c r="DTH45" s="50"/>
      <c r="DTI45" s="50"/>
      <c r="DTJ45" s="50"/>
      <c r="DTK45" s="50"/>
      <c r="DTL45" s="50"/>
      <c r="DTM45" s="50"/>
      <c r="DTN45" s="50"/>
      <c r="DTO45" s="50"/>
      <c r="DTP45" s="50"/>
      <c r="DTQ45" s="50"/>
      <c r="DTR45" s="50"/>
      <c r="DTS45" s="50"/>
      <c r="DTT45" s="50"/>
      <c r="DTU45" s="50"/>
      <c r="DTV45" s="50"/>
      <c r="DTW45" s="50"/>
      <c r="DTX45" s="50"/>
      <c r="DTY45" s="50"/>
      <c r="DTZ45" s="50"/>
      <c r="DUA45" s="50"/>
      <c r="DUB45" s="50"/>
      <c r="DUC45" s="50"/>
      <c r="DUD45" s="50"/>
      <c r="DUE45" s="50"/>
      <c r="DUF45" s="50"/>
      <c r="DUG45" s="50"/>
      <c r="DUH45" s="50"/>
      <c r="DUI45" s="50"/>
      <c r="DUJ45" s="50"/>
      <c r="DUK45" s="50"/>
      <c r="DUL45" s="50"/>
      <c r="DUM45" s="50"/>
      <c r="DUN45" s="50"/>
      <c r="DUO45" s="50"/>
      <c r="DUP45" s="50"/>
      <c r="DUQ45" s="50"/>
      <c r="DUR45" s="50"/>
      <c r="DUS45" s="50"/>
      <c r="DUT45" s="50"/>
      <c r="DUU45" s="50"/>
      <c r="DUV45" s="50"/>
      <c r="DUW45" s="50"/>
      <c r="DUX45" s="50"/>
      <c r="DUY45" s="50"/>
      <c r="DUZ45" s="50"/>
      <c r="DVA45" s="50"/>
      <c r="DVB45" s="50"/>
      <c r="DVC45" s="50"/>
      <c r="DVD45" s="50"/>
      <c r="DVE45" s="50"/>
      <c r="DVF45" s="50"/>
      <c r="DVG45" s="50"/>
      <c r="DVH45" s="50"/>
      <c r="DVI45" s="50"/>
      <c r="DVJ45" s="50"/>
      <c r="DVK45" s="50"/>
      <c r="DVL45" s="50"/>
      <c r="DVM45" s="50"/>
      <c r="DVN45" s="50"/>
      <c r="DVO45" s="50"/>
      <c r="DVP45" s="50"/>
      <c r="DVQ45" s="50"/>
      <c r="DVR45" s="50"/>
      <c r="DVS45" s="50"/>
      <c r="DVT45" s="50"/>
      <c r="DVU45" s="50"/>
      <c r="DVV45" s="50"/>
      <c r="DVW45" s="50"/>
      <c r="DVX45" s="50"/>
      <c r="DVY45" s="50"/>
      <c r="DVZ45" s="50"/>
      <c r="DWA45" s="50"/>
      <c r="DWB45" s="50"/>
      <c r="DWC45" s="50"/>
      <c r="DWD45" s="50"/>
      <c r="DWE45" s="50"/>
      <c r="DWF45" s="50"/>
      <c r="DWG45" s="50"/>
      <c r="DWH45" s="50"/>
      <c r="DWI45" s="50"/>
      <c r="DWJ45" s="50"/>
      <c r="DWK45" s="50"/>
      <c r="DWL45" s="50"/>
      <c r="DWM45" s="50"/>
      <c r="DWN45" s="50"/>
      <c r="DWO45" s="50"/>
      <c r="DWP45" s="50"/>
      <c r="DWQ45" s="50"/>
      <c r="DWR45" s="50"/>
      <c r="DWS45" s="50"/>
      <c r="DWT45" s="50"/>
      <c r="DWU45" s="50"/>
      <c r="DWV45" s="50"/>
      <c r="DWW45" s="50"/>
      <c r="DWX45" s="50"/>
      <c r="DWY45" s="50"/>
      <c r="DWZ45" s="50"/>
      <c r="DXA45" s="50"/>
      <c r="DXB45" s="50"/>
      <c r="DXC45" s="50"/>
      <c r="DXD45" s="50"/>
      <c r="DXE45" s="50"/>
      <c r="DXF45" s="50"/>
      <c r="DXG45" s="50"/>
      <c r="DXH45" s="50"/>
      <c r="DXI45" s="50"/>
      <c r="DXJ45" s="50"/>
      <c r="DXK45" s="50"/>
      <c r="DXL45" s="50"/>
      <c r="DXM45" s="50"/>
      <c r="DXN45" s="50"/>
      <c r="DXO45" s="50"/>
      <c r="DXP45" s="50"/>
      <c r="DXQ45" s="50"/>
      <c r="DXR45" s="50"/>
      <c r="DXS45" s="50"/>
      <c r="DXT45" s="50"/>
      <c r="DXU45" s="50"/>
      <c r="DXV45" s="50"/>
      <c r="DXW45" s="50"/>
      <c r="DXX45" s="50"/>
      <c r="DXY45" s="50"/>
      <c r="DXZ45" s="50"/>
      <c r="DYA45" s="50"/>
      <c r="DYB45" s="50"/>
      <c r="DYC45" s="50"/>
      <c r="DYD45" s="50"/>
      <c r="DYE45" s="50"/>
      <c r="DYF45" s="50"/>
      <c r="DYG45" s="50"/>
      <c r="DYH45" s="50"/>
      <c r="DYI45" s="50"/>
      <c r="DYJ45" s="50"/>
      <c r="DYK45" s="50"/>
      <c r="DYL45" s="50"/>
      <c r="DYM45" s="50"/>
      <c r="DYN45" s="50"/>
      <c r="DYO45" s="50"/>
      <c r="DYP45" s="50"/>
      <c r="DYQ45" s="50"/>
      <c r="DYR45" s="50"/>
      <c r="DYS45" s="50"/>
      <c r="DYT45" s="50"/>
      <c r="DYU45" s="50"/>
      <c r="DYV45" s="50"/>
      <c r="DYW45" s="50"/>
      <c r="DYX45" s="50"/>
      <c r="DYY45" s="50"/>
      <c r="DYZ45" s="50"/>
      <c r="DZA45" s="50"/>
      <c r="DZB45" s="50"/>
      <c r="DZC45" s="50"/>
      <c r="DZD45" s="50"/>
      <c r="DZE45" s="50"/>
      <c r="DZF45" s="50"/>
      <c r="DZG45" s="50"/>
      <c r="DZH45" s="50"/>
      <c r="DZI45" s="50"/>
      <c r="DZJ45" s="50"/>
      <c r="DZK45" s="50"/>
      <c r="DZL45" s="50"/>
      <c r="DZM45" s="50"/>
      <c r="DZN45" s="50"/>
      <c r="DZO45" s="50"/>
      <c r="DZP45" s="50"/>
      <c r="DZQ45" s="50"/>
      <c r="DZR45" s="50"/>
      <c r="DZS45" s="50"/>
      <c r="DZT45" s="50"/>
      <c r="DZU45" s="50"/>
      <c r="DZV45" s="50"/>
      <c r="DZW45" s="50"/>
      <c r="DZX45" s="50"/>
      <c r="DZY45" s="50"/>
      <c r="DZZ45" s="50"/>
      <c r="EAA45" s="50"/>
      <c r="EAB45" s="50"/>
      <c r="EAC45" s="50"/>
      <c r="EAD45" s="50"/>
      <c r="EAE45" s="50"/>
      <c r="EAF45" s="50"/>
      <c r="EAG45" s="50"/>
      <c r="EAH45" s="50"/>
      <c r="EAI45" s="50"/>
      <c r="EAJ45" s="50"/>
      <c r="EAK45" s="50"/>
      <c r="EAL45" s="50"/>
      <c r="EAM45" s="50"/>
      <c r="EAN45" s="50"/>
      <c r="EAO45" s="50"/>
      <c r="EAP45" s="50"/>
      <c r="EAQ45" s="50"/>
      <c r="EAR45" s="50"/>
      <c r="EAS45" s="50"/>
      <c r="EAT45" s="50"/>
      <c r="EAU45" s="50"/>
      <c r="EAV45" s="50"/>
      <c r="EAW45" s="50"/>
      <c r="EAX45" s="50"/>
      <c r="EAY45" s="50"/>
      <c r="EAZ45" s="50"/>
      <c r="EBA45" s="50"/>
      <c r="EBB45" s="50"/>
      <c r="EBC45" s="50"/>
      <c r="EBD45" s="50"/>
      <c r="EBE45" s="50"/>
      <c r="EBF45" s="50"/>
      <c r="EBG45" s="50"/>
      <c r="EBH45" s="50"/>
      <c r="EBI45" s="50"/>
      <c r="EBJ45" s="50"/>
      <c r="EBK45" s="50"/>
      <c r="EBL45" s="50"/>
      <c r="EBM45" s="50"/>
      <c r="EBN45" s="50"/>
      <c r="EBO45" s="50"/>
      <c r="EBP45" s="50"/>
      <c r="EBQ45" s="50"/>
      <c r="EBR45" s="50"/>
      <c r="EBS45" s="50"/>
      <c r="EBT45" s="50"/>
      <c r="EBU45" s="50"/>
      <c r="EBV45" s="50"/>
      <c r="EBW45" s="50"/>
      <c r="EBX45" s="50"/>
      <c r="EBY45" s="50"/>
      <c r="EBZ45" s="50"/>
      <c r="ECA45" s="50"/>
      <c r="ECB45" s="50"/>
      <c r="ECC45" s="50"/>
      <c r="ECD45" s="50"/>
      <c r="ECE45" s="50"/>
      <c r="ECF45" s="50"/>
      <c r="ECG45" s="50"/>
      <c r="ECH45" s="50"/>
      <c r="ECI45" s="50"/>
      <c r="ECJ45" s="50"/>
      <c r="ECK45" s="50"/>
      <c r="ECL45" s="50"/>
      <c r="ECM45" s="50"/>
      <c r="ECN45" s="50"/>
      <c r="ECO45" s="50"/>
      <c r="ECP45" s="50"/>
      <c r="ECQ45" s="50"/>
      <c r="ECR45" s="50"/>
      <c r="ECS45" s="50"/>
      <c r="ECT45" s="50"/>
      <c r="ECU45" s="50"/>
      <c r="ECV45" s="50"/>
      <c r="ECW45" s="50"/>
      <c r="ECX45" s="50"/>
      <c r="ECY45" s="50"/>
      <c r="ECZ45" s="50"/>
      <c r="EDA45" s="50"/>
      <c r="EDB45" s="50"/>
      <c r="EDC45" s="50"/>
      <c r="EDD45" s="50"/>
      <c r="EDE45" s="50"/>
      <c r="EDF45" s="50"/>
      <c r="EDG45" s="50"/>
      <c r="EDH45" s="50"/>
      <c r="EDI45" s="50"/>
      <c r="EDJ45" s="50"/>
      <c r="EDK45" s="50"/>
      <c r="EDL45" s="50"/>
      <c r="EDM45" s="50"/>
      <c r="EDN45" s="50"/>
      <c r="EDO45" s="50"/>
      <c r="EDP45" s="50"/>
      <c r="EDQ45" s="50"/>
      <c r="EDR45" s="50"/>
      <c r="EDS45" s="50"/>
      <c r="EDT45" s="50"/>
      <c r="EDU45" s="50"/>
      <c r="EDV45" s="50"/>
      <c r="EDW45" s="50"/>
      <c r="EDX45" s="50"/>
      <c r="EDY45" s="50"/>
      <c r="EDZ45" s="50"/>
      <c r="EEA45" s="50"/>
      <c r="EEB45" s="50"/>
      <c r="EEC45" s="50"/>
      <c r="EED45" s="50"/>
      <c r="EEE45" s="50"/>
      <c r="EEF45" s="50"/>
      <c r="EEG45" s="50"/>
      <c r="EEH45" s="50"/>
      <c r="EEI45" s="50"/>
      <c r="EEJ45" s="50"/>
      <c r="EEK45" s="50"/>
      <c r="EEL45" s="50"/>
      <c r="EEM45" s="50"/>
      <c r="EEN45" s="50"/>
      <c r="EEO45" s="50"/>
      <c r="EEP45" s="50"/>
      <c r="EEQ45" s="50"/>
      <c r="EER45" s="50"/>
      <c r="EES45" s="50"/>
      <c r="EET45" s="50"/>
      <c r="EEU45" s="50"/>
      <c r="EEV45" s="50"/>
      <c r="EEW45" s="50"/>
      <c r="EEX45" s="50"/>
      <c r="EEY45" s="50"/>
      <c r="EEZ45" s="50"/>
      <c r="EFA45" s="50"/>
      <c r="EFB45" s="50"/>
      <c r="EFC45" s="50"/>
      <c r="EFD45" s="50"/>
      <c r="EFE45" s="50"/>
      <c r="EFF45" s="50"/>
      <c r="EFG45" s="50"/>
      <c r="EFH45" s="50"/>
      <c r="EFI45" s="50"/>
      <c r="EFJ45" s="50"/>
      <c r="EFK45" s="50"/>
      <c r="EFL45" s="50"/>
      <c r="EFM45" s="50"/>
      <c r="EFN45" s="50"/>
      <c r="EFO45" s="50"/>
      <c r="EFP45" s="50"/>
      <c r="EFQ45" s="50"/>
      <c r="EFR45" s="50"/>
      <c r="EFS45" s="50"/>
      <c r="EFT45" s="50"/>
      <c r="EFU45" s="50"/>
      <c r="EFV45" s="50"/>
      <c r="EFW45" s="50"/>
      <c r="EFX45" s="50"/>
      <c r="EFY45" s="50"/>
      <c r="EFZ45" s="50"/>
      <c r="EGA45" s="50"/>
      <c r="EGB45" s="50"/>
      <c r="EGC45" s="50"/>
      <c r="EGD45" s="50"/>
      <c r="EGE45" s="50"/>
      <c r="EGF45" s="50"/>
      <c r="EGG45" s="50"/>
      <c r="EGH45" s="50"/>
      <c r="EGI45" s="50"/>
      <c r="EGJ45" s="50"/>
      <c r="EGK45" s="50"/>
      <c r="EGL45" s="50"/>
      <c r="EGM45" s="50"/>
      <c r="EGN45" s="50"/>
      <c r="EGO45" s="50"/>
      <c r="EGP45" s="50"/>
      <c r="EGQ45" s="50"/>
      <c r="EGR45" s="50"/>
      <c r="EGS45" s="50"/>
      <c r="EGT45" s="50"/>
      <c r="EGU45" s="50"/>
      <c r="EGV45" s="50"/>
      <c r="EGW45" s="50"/>
      <c r="EGX45" s="50"/>
      <c r="EGY45" s="50"/>
      <c r="EGZ45" s="50"/>
      <c r="EHA45" s="50"/>
      <c r="EHB45" s="50"/>
      <c r="EHC45" s="50"/>
      <c r="EHD45" s="50"/>
      <c r="EHE45" s="50"/>
      <c r="EHF45" s="50"/>
      <c r="EHG45" s="50"/>
      <c r="EHH45" s="50"/>
      <c r="EHI45" s="50"/>
      <c r="EHJ45" s="50"/>
      <c r="EHK45" s="50"/>
      <c r="EHL45" s="50"/>
      <c r="EHM45" s="50"/>
      <c r="EHN45" s="50"/>
      <c r="EHO45" s="50"/>
      <c r="EHP45" s="50"/>
      <c r="EHQ45" s="50"/>
      <c r="EHR45" s="50"/>
      <c r="EHS45" s="50"/>
      <c r="EHT45" s="50"/>
      <c r="EHU45" s="50"/>
      <c r="EHV45" s="50"/>
      <c r="EHW45" s="50"/>
      <c r="EHX45" s="50"/>
      <c r="EHY45" s="50"/>
      <c r="EHZ45" s="50"/>
      <c r="EIA45" s="50"/>
      <c r="EIB45" s="50"/>
      <c r="EIC45" s="50"/>
      <c r="EID45" s="50"/>
      <c r="EIE45" s="50"/>
      <c r="EIF45" s="50"/>
      <c r="EIG45" s="50"/>
      <c r="EIH45" s="50"/>
      <c r="EII45" s="50"/>
      <c r="EIJ45" s="50"/>
      <c r="EIK45" s="50"/>
      <c r="EIL45" s="50"/>
      <c r="EIM45" s="50"/>
      <c r="EIN45" s="50"/>
      <c r="EIO45" s="50"/>
      <c r="EIP45" s="50"/>
      <c r="EIQ45" s="50"/>
      <c r="EIR45" s="50"/>
      <c r="EIS45" s="50"/>
      <c r="EIT45" s="50"/>
      <c r="EIU45" s="50"/>
      <c r="EIV45" s="50"/>
      <c r="EIW45" s="50"/>
      <c r="EIX45" s="50"/>
      <c r="EIY45" s="50"/>
      <c r="EIZ45" s="50"/>
      <c r="EJA45" s="50"/>
      <c r="EJB45" s="50"/>
      <c r="EJC45" s="50"/>
      <c r="EJD45" s="50"/>
      <c r="EJE45" s="50"/>
      <c r="EJF45" s="50"/>
      <c r="EJG45" s="50"/>
      <c r="EJH45" s="50"/>
      <c r="EJI45" s="50"/>
      <c r="EJJ45" s="50"/>
      <c r="EJK45" s="50"/>
      <c r="EJL45" s="50"/>
      <c r="EJM45" s="50"/>
      <c r="EJN45" s="50"/>
      <c r="EJO45" s="50"/>
      <c r="EJP45" s="50"/>
      <c r="EJQ45" s="50"/>
      <c r="EJR45" s="50"/>
      <c r="EJS45" s="50"/>
      <c r="EJT45" s="50"/>
      <c r="EJU45" s="50"/>
      <c r="EJV45" s="50"/>
      <c r="EJW45" s="50"/>
      <c r="EJX45" s="50"/>
      <c r="EJY45" s="50"/>
      <c r="EJZ45" s="50"/>
      <c r="EKA45" s="50"/>
      <c r="EKB45" s="50"/>
      <c r="EKC45" s="50"/>
      <c r="EKD45" s="50"/>
      <c r="EKE45" s="50"/>
      <c r="EKF45" s="50"/>
      <c r="EKG45" s="50"/>
      <c r="EKH45" s="50"/>
      <c r="EKI45" s="50"/>
      <c r="EKJ45" s="50"/>
      <c r="EKK45" s="50"/>
      <c r="EKL45" s="50"/>
      <c r="EKM45" s="50"/>
      <c r="EKN45" s="50"/>
      <c r="EKO45" s="50"/>
      <c r="EKP45" s="50"/>
      <c r="EKQ45" s="50"/>
      <c r="EKR45" s="50"/>
      <c r="EKS45" s="50"/>
      <c r="EKT45" s="50"/>
      <c r="EKU45" s="50"/>
      <c r="EKV45" s="50"/>
      <c r="EKW45" s="50"/>
      <c r="EKX45" s="50"/>
      <c r="EKY45" s="50"/>
      <c r="EKZ45" s="50"/>
      <c r="ELA45" s="50"/>
      <c r="ELB45" s="50"/>
      <c r="ELC45" s="50"/>
      <c r="ELD45" s="50"/>
      <c r="ELE45" s="50"/>
      <c r="ELF45" s="50"/>
      <c r="ELG45" s="50"/>
      <c r="ELH45" s="50"/>
      <c r="ELI45" s="50"/>
      <c r="ELJ45" s="50"/>
      <c r="ELK45" s="50"/>
      <c r="ELL45" s="50"/>
      <c r="ELM45" s="50"/>
      <c r="ELN45" s="50"/>
      <c r="ELO45" s="50"/>
      <c r="ELP45" s="50"/>
      <c r="ELQ45" s="50"/>
      <c r="ELR45" s="50"/>
      <c r="ELS45" s="50"/>
      <c r="ELT45" s="50"/>
      <c r="ELU45" s="50"/>
      <c r="ELV45" s="50"/>
      <c r="ELW45" s="50"/>
      <c r="ELX45" s="50"/>
      <c r="ELY45" s="50"/>
      <c r="ELZ45" s="50"/>
      <c r="EMA45" s="50"/>
      <c r="EMB45" s="50"/>
      <c r="EMC45" s="50"/>
      <c r="EMD45" s="50"/>
      <c r="EME45" s="50"/>
      <c r="EMF45" s="50"/>
      <c r="EMG45" s="50"/>
      <c r="EMH45" s="50"/>
      <c r="EMI45" s="50"/>
      <c r="EMJ45" s="50"/>
      <c r="EMK45" s="50"/>
      <c r="EML45" s="50"/>
      <c r="EMM45" s="50"/>
      <c r="EMN45" s="50"/>
      <c r="EMO45" s="50"/>
      <c r="EMP45" s="50"/>
      <c r="EMQ45" s="50"/>
      <c r="EMR45" s="50"/>
      <c r="EMS45" s="50"/>
      <c r="EMT45" s="50"/>
      <c r="EMU45" s="50"/>
      <c r="EMV45" s="50"/>
      <c r="EMW45" s="50"/>
      <c r="EMX45" s="50"/>
      <c r="EMY45" s="50"/>
      <c r="EMZ45" s="50"/>
      <c r="ENA45" s="50"/>
      <c r="ENB45" s="50"/>
      <c r="ENC45" s="50"/>
      <c r="END45" s="50"/>
      <c r="ENE45" s="50"/>
      <c r="ENF45" s="50"/>
      <c r="ENG45" s="50"/>
      <c r="ENH45" s="50"/>
      <c r="ENI45" s="50"/>
      <c r="ENJ45" s="50"/>
      <c r="ENK45" s="50"/>
      <c r="ENL45" s="50"/>
      <c r="ENM45" s="50"/>
      <c r="ENN45" s="50"/>
      <c r="ENO45" s="50"/>
      <c r="ENP45" s="50"/>
      <c r="ENQ45" s="50"/>
      <c r="ENR45" s="50"/>
      <c r="ENS45" s="50"/>
      <c r="ENT45" s="50"/>
      <c r="ENU45" s="50"/>
      <c r="ENV45" s="50"/>
      <c r="ENW45" s="50"/>
      <c r="ENX45" s="50"/>
      <c r="ENY45" s="50"/>
      <c r="ENZ45" s="50"/>
      <c r="EOA45" s="50"/>
      <c r="EOB45" s="50"/>
      <c r="EOC45" s="50"/>
      <c r="EOD45" s="50"/>
      <c r="EOE45" s="50"/>
      <c r="EOF45" s="50"/>
      <c r="EOG45" s="50"/>
      <c r="EOH45" s="50"/>
      <c r="EOI45" s="50"/>
      <c r="EOJ45" s="50"/>
      <c r="EOK45" s="50"/>
      <c r="EOL45" s="50"/>
      <c r="EOM45" s="50"/>
      <c r="EON45" s="50"/>
      <c r="EOO45" s="50"/>
      <c r="EOP45" s="50"/>
      <c r="EOQ45" s="50"/>
      <c r="EOR45" s="50"/>
      <c r="EOS45" s="50"/>
      <c r="EOT45" s="50"/>
      <c r="EOU45" s="50"/>
      <c r="EOV45" s="50"/>
      <c r="EOW45" s="50"/>
      <c r="EOX45" s="50"/>
      <c r="EOY45" s="50"/>
      <c r="EOZ45" s="50"/>
      <c r="EPA45" s="50"/>
      <c r="EPB45" s="50"/>
      <c r="EPC45" s="50"/>
      <c r="EPD45" s="50"/>
      <c r="EPE45" s="50"/>
      <c r="EPF45" s="50"/>
      <c r="EPG45" s="50"/>
      <c r="EPH45" s="50"/>
      <c r="EPI45" s="50"/>
      <c r="EPJ45" s="50"/>
      <c r="EPK45" s="50"/>
      <c r="EPL45" s="50"/>
      <c r="EPM45" s="50"/>
      <c r="EPN45" s="50"/>
      <c r="EPO45" s="50"/>
      <c r="EPP45" s="50"/>
      <c r="EPQ45" s="50"/>
      <c r="EPR45" s="50"/>
      <c r="EPS45" s="50"/>
      <c r="EPT45" s="50"/>
      <c r="EPU45" s="50"/>
      <c r="EPV45" s="50"/>
      <c r="EPW45" s="50"/>
      <c r="EPX45" s="50"/>
      <c r="EPY45" s="50"/>
      <c r="EPZ45" s="50"/>
      <c r="EQA45" s="50"/>
      <c r="EQB45" s="50"/>
      <c r="EQC45" s="50"/>
      <c r="EQD45" s="50"/>
      <c r="EQE45" s="50"/>
      <c r="EQF45" s="50"/>
      <c r="EQG45" s="50"/>
      <c r="EQH45" s="50"/>
      <c r="EQI45" s="50"/>
      <c r="EQJ45" s="50"/>
      <c r="EQK45" s="50"/>
      <c r="EQL45" s="50"/>
      <c r="EQM45" s="50"/>
      <c r="EQN45" s="50"/>
      <c r="EQO45" s="50"/>
      <c r="EQP45" s="50"/>
      <c r="EQQ45" s="50"/>
      <c r="EQR45" s="50"/>
      <c r="EQS45" s="50"/>
      <c r="EQT45" s="50"/>
      <c r="EQU45" s="50"/>
      <c r="EQV45" s="50"/>
      <c r="EQW45" s="50"/>
      <c r="EQX45" s="50"/>
      <c r="EQY45" s="50"/>
      <c r="EQZ45" s="50"/>
      <c r="ERA45" s="50"/>
      <c r="ERB45" s="50"/>
      <c r="ERC45" s="50"/>
      <c r="ERD45" s="50"/>
      <c r="ERE45" s="50"/>
      <c r="ERF45" s="50"/>
      <c r="ERG45" s="50"/>
      <c r="ERH45" s="50"/>
      <c r="ERI45" s="50"/>
      <c r="ERJ45" s="50"/>
      <c r="ERK45" s="50"/>
      <c r="ERL45" s="50"/>
      <c r="ERM45" s="50"/>
      <c r="ERN45" s="50"/>
      <c r="ERO45" s="50"/>
      <c r="ERP45" s="50"/>
      <c r="ERQ45" s="50"/>
      <c r="ERR45" s="50"/>
      <c r="ERS45" s="50"/>
      <c r="ERT45" s="50"/>
      <c r="ERU45" s="50"/>
      <c r="ERV45" s="50"/>
      <c r="ERW45" s="50"/>
      <c r="ERX45" s="50"/>
      <c r="ERY45" s="50"/>
      <c r="ERZ45" s="50"/>
      <c r="ESA45" s="50"/>
      <c r="ESB45" s="50"/>
      <c r="ESC45" s="50"/>
      <c r="ESD45" s="50"/>
      <c r="ESE45" s="50"/>
      <c r="ESF45" s="50"/>
      <c r="ESG45" s="50"/>
      <c r="ESH45" s="50"/>
      <c r="ESI45" s="50"/>
      <c r="ESJ45" s="50"/>
      <c r="ESK45" s="50"/>
      <c r="ESL45" s="50"/>
      <c r="ESM45" s="50"/>
      <c r="ESN45" s="50"/>
      <c r="ESO45" s="50"/>
      <c r="ESP45" s="50"/>
      <c r="ESQ45" s="50"/>
      <c r="ESR45" s="50"/>
      <c r="ESS45" s="50"/>
      <c r="EST45" s="50"/>
      <c r="ESU45" s="50"/>
      <c r="ESV45" s="50"/>
      <c r="ESW45" s="50"/>
      <c r="ESX45" s="50"/>
      <c r="ESY45" s="50"/>
      <c r="ESZ45" s="50"/>
      <c r="ETA45" s="50"/>
      <c r="ETB45" s="50"/>
      <c r="ETC45" s="50"/>
      <c r="ETD45" s="50"/>
      <c r="ETE45" s="50"/>
      <c r="ETF45" s="50"/>
      <c r="ETG45" s="50"/>
      <c r="ETH45" s="50"/>
      <c r="ETI45" s="50"/>
      <c r="ETJ45" s="50"/>
      <c r="ETK45" s="50"/>
      <c r="ETL45" s="50"/>
      <c r="ETM45" s="50"/>
      <c r="ETN45" s="50"/>
      <c r="ETO45" s="50"/>
      <c r="ETP45" s="50"/>
      <c r="ETQ45" s="50"/>
      <c r="ETR45" s="50"/>
      <c r="ETS45" s="50"/>
      <c r="ETT45" s="50"/>
      <c r="ETU45" s="50"/>
      <c r="ETV45" s="50"/>
      <c r="ETW45" s="50"/>
      <c r="ETX45" s="50"/>
      <c r="ETY45" s="50"/>
      <c r="ETZ45" s="50"/>
      <c r="EUA45" s="50"/>
      <c r="EUB45" s="50"/>
      <c r="EUC45" s="50"/>
      <c r="EUD45" s="50"/>
      <c r="EUE45" s="50"/>
      <c r="EUF45" s="50"/>
      <c r="EUG45" s="50"/>
      <c r="EUH45" s="50"/>
      <c r="EUI45" s="50"/>
      <c r="EUJ45" s="50"/>
      <c r="EUK45" s="50"/>
      <c r="EUL45" s="50"/>
      <c r="EUM45" s="50"/>
      <c r="EUN45" s="50"/>
      <c r="EUO45" s="50"/>
      <c r="EUP45" s="50"/>
      <c r="EUQ45" s="50"/>
      <c r="EUR45" s="50"/>
      <c r="EUS45" s="50"/>
      <c r="EUT45" s="50"/>
      <c r="EUU45" s="50"/>
      <c r="EUV45" s="50"/>
      <c r="EUW45" s="50"/>
      <c r="EUX45" s="50"/>
      <c r="EUY45" s="50"/>
      <c r="EUZ45" s="50"/>
      <c r="EVA45" s="50"/>
      <c r="EVB45" s="50"/>
      <c r="EVC45" s="50"/>
      <c r="EVD45" s="50"/>
      <c r="EVE45" s="50"/>
      <c r="EVF45" s="50"/>
      <c r="EVG45" s="50"/>
      <c r="EVH45" s="50"/>
      <c r="EVI45" s="50"/>
      <c r="EVJ45" s="50"/>
      <c r="EVK45" s="50"/>
      <c r="EVL45" s="50"/>
      <c r="EVM45" s="50"/>
      <c r="EVN45" s="50"/>
      <c r="EVO45" s="50"/>
      <c r="EVP45" s="50"/>
      <c r="EVQ45" s="50"/>
      <c r="EVR45" s="50"/>
      <c r="EVS45" s="50"/>
      <c r="EVT45" s="50"/>
      <c r="EVU45" s="50"/>
      <c r="EVV45" s="50"/>
      <c r="EVW45" s="50"/>
      <c r="EVX45" s="50"/>
      <c r="EVY45" s="50"/>
      <c r="EVZ45" s="50"/>
      <c r="EWA45" s="50"/>
      <c r="EWB45" s="50"/>
      <c r="EWC45" s="50"/>
      <c r="EWD45" s="50"/>
      <c r="EWE45" s="50"/>
      <c r="EWF45" s="50"/>
      <c r="EWG45" s="50"/>
      <c r="EWH45" s="50"/>
      <c r="EWI45" s="50"/>
      <c r="EWJ45" s="50"/>
      <c r="EWK45" s="50"/>
      <c r="EWL45" s="50"/>
      <c r="EWM45" s="50"/>
      <c r="EWN45" s="50"/>
      <c r="EWO45" s="50"/>
      <c r="EWP45" s="50"/>
      <c r="EWQ45" s="50"/>
      <c r="EWR45" s="50"/>
      <c r="EWS45" s="50"/>
      <c r="EWT45" s="50"/>
      <c r="EWU45" s="50"/>
      <c r="EWV45" s="50"/>
      <c r="EWW45" s="50"/>
      <c r="EWX45" s="50"/>
      <c r="EWY45" s="50"/>
      <c r="EWZ45" s="50"/>
      <c r="EXA45" s="50"/>
      <c r="EXB45" s="50"/>
      <c r="EXC45" s="50"/>
      <c r="EXD45" s="50"/>
      <c r="EXE45" s="50"/>
      <c r="EXF45" s="50"/>
      <c r="EXG45" s="50"/>
      <c r="EXH45" s="50"/>
      <c r="EXI45" s="50"/>
      <c r="EXJ45" s="50"/>
      <c r="EXK45" s="50"/>
      <c r="EXL45" s="50"/>
      <c r="EXM45" s="50"/>
      <c r="EXN45" s="50"/>
      <c r="EXO45" s="50"/>
      <c r="EXP45" s="50"/>
      <c r="EXQ45" s="50"/>
      <c r="EXR45" s="50"/>
      <c r="EXS45" s="50"/>
      <c r="EXT45" s="50"/>
      <c r="EXU45" s="50"/>
      <c r="EXV45" s="50"/>
      <c r="EXW45" s="50"/>
      <c r="EXX45" s="50"/>
      <c r="EXY45" s="50"/>
      <c r="EXZ45" s="50"/>
      <c r="EYA45" s="50"/>
      <c r="EYB45" s="50"/>
      <c r="EYC45" s="50"/>
      <c r="EYD45" s="50"/>
      <c r="EYE45" s="50"/>
      <c r="EYF45" s="50"/>
      <c r="EYG45" s="50"/>
      <c r="EYH45" s="50"/>
      <c r="EYI45" s="50"/>
      <c r="EYJ45" s="50"/>
      <c r="EYK45" s="50"/>
      <c r="EYL45" s="50"/>
      <c r="EYM45" s="50"/>
      <c r="EYN45" s="50"/>
      <c r="EYO45" s="50"/>
      <c r="EYP45" s="50"/>
      <c r="EYQ45" s="50"/>
      <c r="EYR45" s="50"/>
      <c r="EYS45" s="50"/>
      <c r="EYT45" s="50"/>
      <c r="EYU45" s="50"/>
      <c r="EYV45" s="50"/>
      <c r="EYW45" s="50"/>
      <c r="EYX45" s="50"/>
      <c r="EYY45" s="50"/>
      <c r="EYZ45" s="50"/>
      <c r="EZA45" s="50"/>
      <c r="EZB45" s="50"/>
      <c r="EZC45" s="50"/>
      <c r="EZD45" s="50"/>
      <c r="EZE45" s="50"/>
      <c r="EZF45" s="50"/>
      <c r="EZG45" s="50"/>
      <c r="EZH45" s="50"/>
      <c r="EZI45" s="50"/>
      <c r="EZJ45" s="50"/>
      <c r="EZK45" s="50"/>
      <c r="EZL45" s="50"/>
      <c r="EZM45" s="50"/>
      <c r="EZN45" s="50"/>
      <c r="EZO45" s="50"/>
      <c r="EZP45" s="50"/>
      <c r="EZQ45" s="50"/>
      <c r="EZR45" s="50"/>
      <c r="EZS45" s="50"/>
      <c r="EZT45" s="50"/>
      <c r="EZU45" s="50"/>
      <c r="EZV45" s="50"/>
      <c r="EZW45" s="50"/>
      <c r="EZX45" s="50"/>
      <c r="EZY45" s="50"/>
      <c r="EZZ45" s="50"/>
      <c r="FAA45" s="50"/>
      <c r="FAB45" s="50"/>
      <c r="FAC45" s="50"/>
      <c r="FAD45" s="50"/>
      <c r="FAE45" s="50"/>
      <c r="FAF45" s="50"/>
      <c r="FAG45" s="50"/>
      <c r="FAH45" s="50"/>
      <c r="FAI45" s="50"/>
      <c r="FAJ45" s="50"/>
      <c r="FAK45" s="50"/>
      <c r="FAL45" s="50"/>
      <c r="FAM45" s="50"/>
      <c r="FAN45" s="50"/>
      <c r="FAO45" s="50"/>
      <c r="FAP45" s="50"/>
      <c r="FAQ45" s="50"/>
      <c r="FAR45" s="50"/>
      <c r="FAS45" s="50"/>
      <c r="FAT45" s="50"/>
      <c r="FAU45" s="50"/>
      <c r="FAV45" s="50"/>
      <c r="FAW45" s="50"/>
      <c r="FAX45" s="50"/>
      <c r="FAY45" s="50"/>
      <c r="FAZ45" s="50"/>
      <c r="FBA45" s="50"/>
      <c r="FBB45" s="50"/>
      <c r="FBC45" s="50"/>
      <c r="FBD45" s="50"/>
      <c r="FBE45" s="50"/>
      <c r="FBF45" s="50"/>
      <c r="FBG45" s="50"/>
      <c r="FBH45" s="50"/>
      <c r="FBI45" s="50"/>
      <c r="FBJ45" s="50"/>
      <c r="FBK45" s="50"/>
      <c r="FBL45" s="50"/>
      <c r="FBM45" s="50"/>
      <c r="FBN45" s="50"/>
      <c r="FBO45" s="50"/>
      <c r="FBP45" s="50"/>
      <c r="FBQ45" s="50"/>
      <c r="FBR45" s="50"/>
      <c r="FBS45" s="50"/>
      <c r="FBT45" s="50"/>
      <c r="FBU45" s="50"/>
      <c r="FBV45" s="50"/>
      <c r="FBW45" s="50"/>
      <c r="FBX45" s="50"/>
      <c r="FBY45" s="50"/>
      <c r="FBZ45" s="50"/>
      <c r="FCA45" s="50"/>
      <c r="FCB45" s="50"/>
      <c r="FCC45" s="50"/>
      <c r="FCD45" s="50"/>
      <c r="FCE45" s="50"/>
      <c r="FCF45" s="50"/>
      <c r="FCG45" s="50"/>
      <c r="FCH45" s="50"/>
      <c r="FCI45" s="50"/>
      <c r="FCJ45" s="50"/>
      <c r="FCK45" s="50"/>
      <c r="FCL45" s="50"/>
      <c r="FCM45" s="50"/>
      <c r="FCN45" s="50"/>
      <c r="FCO45" s="50"/>
      <c r="FCP45" s="50"/>
      <c r="FCQ45" s="50"/>
      <c r="FCR45" s="50"/>
      <c r="FCS45" s="50"/>
      <c r="FCT45" s="50"/>
      <c r="FCU45" s="50"/>
      <c r="FCV45" s="50"/>
      <c r="FCW45" s="50"/>
      <c r="FCX45" s="50"/>
      <c r="FCY45" s="50"/>
      <c r="FCZ45" s="50"/>
      <c r="FDA45" s="50"/>
      <c r="FDB45" s="50"/>
      <c r="FDC45" s="50"/>
      <c r="FDD45" s="50"/>
      <c r="FDE45" s="50"/>
      <c r="FDF45" s="50"/>
      <c r="FDG45" s="50"/>
      <c r="FDH45" s="50"/>
      <c r="FDI45" s="50"/>
      <c r="FDJ45" s="50"/>
      <c r="FDK45" s="50"/>
      <c r="FDL45" s="50"/>
      <c r="FDM45" s="50"/>
      <c r="FDN45" s="50"/>
      <c r="FDO45" s="50"/>
      <c r="FDP45" s="50"/>
      <c r="FDQ45" s="50"/>
      <c r="FDR45" s="50"/>
      <c r="FDS45" s="50"/>
      <c r="FDT45" s="50"/>
      <c r="FDU45" s="50"/>
      <c r="FDV45" s="50"/>
      <c r="FDW45" s="50"/>
      <c r="FDX45" s="50"/>
      <c r="FDY45" s="50"/>
      <c r="FDZ45" s="50"/>
      <c r="FEA45" s="50"/>
      <c r="FEB45" s="50"/>
      <c r="FEC45" s="50"/>
      <c r="FED45" s="50"/>
      <c r="FEE45" s="50"/>
      <c r="FEF45" s="50"/>
      <c r="FEG45" s="50"/>
      <c r="FEH45" s="50"/>
      <c r="FEI45" s="50"/>
      <c r="FEJ45" s="50"/>
      <c r="FEK45" s="50"/>
      <c r="FEL45" s="50"/>
      <c r="FEM45" s="50"/>
      <c r="FEN45" s="50"/>
      <c r="FEO45" s="50"/>
      <c r="FEP45" s="50"/>
      <c r="FEQ45" s="50"/>
      <c r="FER45" s="50"/>
      <c r="FES45" s="50"/>
      <c r="FET45" s="50"/>
      <c r="FEU45" s="50"/>
      <c r="FEV45" s="50"/>
      <c r="FEW45" s="50"/>
      <c r="FEX45" s="50"/>
      <c r="FEY45" s="50"/>
      <c r="FEZ45" s="50"/>
      <c r="FFA45" s="50"/>
      <c r="FFB45" s="50"/>
      <c r="FFC45" s="50"/>
      <c r="FFD45" s="50"/>
      <c r="FFE45" s="50"/>
      <c r="FFF45" s="50"/>
      <c r="FFG45" s="50"/>
      <c r="FFH45" s="50"/>
      <c r="FFI45" s="50"/>
      <c r="FFJ45" s="50"/>
      <c r="FFK45" s="50"/>
      <c r="FFL45" s="50"/>
      <c r="FFM45" s="50"/>
      <c r="FFN45" s="50"/>
      <c r="FFO45" s="50"/>
      <c r="FFP45" s="50"/>
      <c r="FFQ45" s="50"/>
      <c r="FFR45" s="50"/>
      <c r="FFS45" s="50"/>
      <c r="FFT45" s="50"/>
      <c r="FFU45" s="50"/>
      <c r="FFV45" s="50"/>
      <c r="FFW45" s="50"/>
      <c r="FFX45" s="50"/>
      <c r="FFY45" s="50"/>
      <c r="FFZ45" s="50"/>
      <c r="FGA45" s="50"/>
      <c r="FGB45" s="50"/>
      <c r="FGC45" s="50"/>
      <c r="FGD45" s="50"/>
      <c r="FGE45" s="50"/>
      <c r="FGF45" s="50"/>
      <c r="FGG45" s="50"/>
      <c r="FGH45" s="50"/>
      <c r="FGI45" s="50"/>
      <c r="FGJ45" s="50"/>
      <c r="FGK45" s="50"/>
      <c r="FGL45" s="50"/>
      <c r="FGM45" s="50"/>
      <c r="FGN45" s="50"/>
      <c r="FGO45" s="50"/>
      <c r="FGP45" s="50"/>
      <c r="FGQ45" s="50"/>
      <c r="FGR45" s="50"/>
      <c r="FGS45" s="50"/>
      <c r="FGT45" s="50"/>
      <c r="FGU45" s="50"/>
      <c r="FGV45" s="50"/>
      <c r="FGW45" s="50"/>
      <c r="FGX45" s="50"/>
      <c r="FGY45" s="50"/>
      <c r="FGZ45" s="50"/>
      <c r="FHA45" s="50"/>
      <c r="FHB45" s="50"/>
      <c r="FHC45" s="50"/>
      <c r="FHD45" s="50"/>
      <c r="FHE45" s="50"/>
      <c r="FHF45" s="50"/>
      <c r="FHG45" s="50"/>
      <c r="FHH45" s="50"/>
      <c r="FHI45" s="50"/>
      <c r="FHJ45" s="50"/>
      <c r="FHK45" s="50"/>
      <c r="FHL45" s="50"/>
      <c r="FHM45" s="50"/>
      <c r="FHN45" s="50"/>
      <c r="FHO45" s="50"/>
      <c r="FHP45" s="50"/>
      <c r="FHQ45" s="50"/>
      <c r="FHR45" s="50"/>
      <c r="FHS45" s="50"/>
      <c r="FHT45" s="50"/>
      <c r="FHU45" s="50"/>
      <c r="FHV45" s="50"/>
      <c r="FHW45" s="50"/>
      <c r="FHX45" s="50"/>
      <c r="FHY45" s="50"/>
      <c r="FHZ45" s="50"/>
      <c r="FIA45" s="50"/>
      <c r="FIB45" s="50"/>
      <c r="FIC45" s="50"/>
      <c r="FID45" s="50"/>
      <c r="FIE45" s="50"/>
      <c r="FIF45" s="50"/>
      <c r="FIG45" s="50"/>
      <c r="FIH45" s="50"/>
      <c r="FII45" s="50"/>
      <c r="FIJ45" s="50"/>
      <c r="FIK45" s="50"/>
      <c r="FIL45" s="50"/>
      <c r="FIM45" s="50"/>
      <c r="FIN45" s="50"/>
      <c r="FIO45" s="50"/>
      <c r="FIP45" s="50"/>
      <c r="FIQ45" s="50"/>
      <c r="FIR45" s="50"/>
      <c r="FIS45" s="50"/>
      <c r="FIT45" s="50"/>
      <c r="FIU45" s="50"/>
      <c r="FIV45" s="50"/>
      <c r="FIW45" s="50"/>
      <c r="FIX45" s="50"/>
      <c r="FIY45" s="50"/>
      <c r="FIZ45" s="50"/>
      <c r="FJA45" s="50"/>
      <c r="FJB45" s="50"/>
      <c r="FJC45" s="50"/>
      <c r="FJD45" s="50"/>
      <c r="FJE45" s="50"/>
      <c r="FJF45" s="50"/>
      <c r="FJG45" s="50"/>
      <c r="FJH45" s="50"/>
      <c r="FJI45" s="50"/>
      <c r="FJJ45" s="50"/>
      <c r="FJK45" s="50"/>
      <c r="FJL45" s="50"/>
      <c r="FJM45" s="50"/>
      <c r="FJN45" s="50"/>
      <c r="FJO45" s="50"/>
      <c r="FJP45" s="50"/>
      <c r="FJQ45" s="50"/>
      <c r="FJR45" s="50"/>
      <c r="FJS45" s="50"/>
      <c r="FJT45" s="50"/>
      <c r="FJU45" s="50"/>
      <c r="FJV45" s="50"/>
      <c r="FJW45" s="50"/>
      <c r="FJX45" s="50"/>
      <c r="FJY45" s="50"/>
      <c r="FJZ45" s="50"/>
      <c r="FKA45" s="50"/>
      <c r="FKB45" s="50"/>
      <c r="FKC45" s="50"/>
      <c r="FKD45" s="50"/>
      <c r="FKE45" s="50"/>
      <c r="FKF45" s="50"/>
      <c r="FKG45" s="50"/>
      <c r="FKH45" s="50"/>
      <c r="FKI45" s="50"/>
      <c r="FKJ45" s="50"/>
      <c r="FKK45" s="50"/>
      <c r="FKL45" s="50"/>
      <c r="FKM45" s="50"/>
      <c r="FKN45" s="50"/>
      <c r="FKO45" s="50"/>
      <c r="FKP45" s="50"/>
      <c r="FKQ45" s="50"/>
      <c r="FKR45" s="50"/>
      <c r="FKS45" s="50"/>
      <c r="FKT45" s="50"/>
      <c r="FKU45" s="50"/>
      <c r="FKV45" s="50"/>
      <c r="FKW45" s="50"/>
      <c r="FKX45" s="50"/>
      <c r="FKY45" s="50"/>
      <c r="FKZ45" s="50"/>
      <c r="FLA45" s="50"/>
      <c r="FLB45" s="50"/>
      <c r="FLC45" s="50"/>
      <c r="FLD45" s="50"/>
      <c r="FLE45" s="50"/>
      <c r="FLF45" s="50"/>
      <c r="FLG45" s="50"/>
      <c r="FLH45" s="50"/>
      <c r="FLI45" s="50"/>
      <c r="FLJ45" s="50"/>
      <c r="FLK45" s="50"/>
      <c r="FLL45" s="50"/>
      <c r="FLM45" s="50"/>
      <c r="FLN45" s="50"/>
      <c r="FLO45" s="50"/>
      <c r="FLP45" s="50"/>
      <c r="FLQ45" s="50"/>
      <c r="FLR45" s="50"/>
      <c r="FLS45" s="50"/>
      <c r="FLT45" s="50"/>
      <c r="FLU45" s="50"/>
      <c r="FLV45" s="50"/>
      <c r="FLW45" s="50"/>
      <c r="FLX45" s="50"/>
      <c r="FLY45" s="50"/>
      <c r="FLZ45" s="50"/>
      <c r="FMA45" s="50"/>
      <c r="FMB45" s="50"/>
      <c r="FMC45" s="50"/>
      <c r="FMD45" s="50"/>
      <c r="FME45" s="50"/>
      <c r="FMF45" s="50"/>
      <c r="FMG45" s="50"/>
      <c r="FMH45" s="50"/>
      <c r="FMI45" s="50"/>
      <c r="FMJ45" s="50"/>
      <c r="FMK45" s="50"/>
      <c r="FML45" s="50"/>
      <c r="FMM45" s="50"/>
      <c r="FMN45" s="50"/>
      <c r="FMO45" s="50"/>
      <c r="FMP45" s="50"/>
      <c r="FMQ45" s="50"/>
      <c r="FMR45" s="50"/>
      <c r="FMS45" s="50"/>
      <c r="FMT45" s="50"/>
      <c r="FMU45" s="50"/>
      <c r="FMV45" s="50"/>
      <c r="FMW45" s="50"/>
      <c r="FMX45" s="50"/>
      <c r="FMY45" s="50"/>
      <c r="FMZ45" s="50"/>
      <c r="FNA45" s="50"/>
      <c r="FNB45" s="50"/>
      <c r="FNC45" s="50"/>
      <c r="FND45" s="50"/>
      <c r="FNE45" s="50"/>
      <c r="FNF45" s="50"/>
      <c r="FNG45" s="50"/>
      <c r="FNH45" s="50"/>
      <c r="FNI45" s="50"/>
      <c r="FNJ45" s="50"/>
      <c r="FNK45" s="50"/>
      <c r="FNL45" s="50"/>
      <c r="FNM45" s="50"/>
      <c r="FNN45" s="50"/>
      <c r="FNO45" s="50"/>
      <c r="FNP45" s="50"/>
      <c r="FNQ45" s="50"/>
      <c r="FNR45" s="50"/>
      <c r="FNS45" s="50"/>
      <c r="FNT45" s="50"/>
      <c r="FNU45" s="50"/>
      <c r="FNV45" s="50"/>
      <c r="FNW45" s="50"/>
      <c r="FNX45" s="50"/>
      <c r="FNY45" s="50"/>
      <c r="FNZ45" s="50"/>
      <c r="FOA45" s="50"/>
      <c r="FOB45" s="50"/>
      <c r="FOC45" s="50"/>
      <c r="FOD45" s="50"/>
      <c r="FOE45" s="50"/>
      <c r="FOF45" s="50"/>
      <c r="FOG45" s="50"/>
      <c r="FOH45" s="50"/>
      <c r="FOI45" s="50"/>
      <c r="FOJ45" s="50"/>
      <c r="FOK45" s="50"/>
      <c r="FOL45" s="50"/>
      <c r="FOM45" s="50"/>
      <c r="FON45" s="50"/>
      <c r="FOO45" s="50"/>
      <c r="FOP45" s="50"/>
      <c r="FOQ45" s="50"/>
      <c r="FOR45" s="50"/>
      <c r="FOS45" s="50"/>
      <c r="FOT45" s="50"/>
      <c r="FOU45" s="50"/>
      <c r="FOV45" s="50"/>
      <c r="FOW45" s="50"/>
      <c r="FOX45" s="50"/>
      <c r="FOY45" s="50"/>
      <c r="FOZ45" s="50"/>
      <c r="FPA45" s="50"/>
      <c r="FPB45" s="50"/>
      <c r="FPC45" s="50"/>
      <c r="FPD45" s="50"/>
      <c r="FPE45" s="50"/>
      <c r="FPF45" s="50"/>
      <c r="FPG45" s="50"/>
      <c r="FPH45" s="50"/>
      <c r="FPI45" s="50"/>
      <c r="FPJ45" s="50"/>
      <c r="FPK45" s="50"/>
      <c r="FPL45" s="50"/>
      <c r="FPM45" s="50"/>
      <c r="FPN45" s="50"/>
      <c r="FPO45" s="50"/>
      <c r="FPP45" s="50"/>
      <c r="FPQ45" s="50"/>
      <c r="FPR45" s="50"/>
      <c r="FPS45" s="50"/>
      <c r="FPT45" s="50"/>
      <c r="FPU45" s="50"/>
      <c r="FPV45" s="50"/>
      <c r="FPW45" s="50"/>
      <c r="FPX45" s="50"/>
      <c r="FPY45" s="50"/>
      <c r="FPZ45" s="50"/>
      <c r="FQA45" s="50"/>
      <c r="FQB45" s="50"/>
      <c r="FQC45" s="50"/>
      <c r="FQD45" s="50"/>
      <c r="FQE45" s="50"/>
      <c r="FQF45" s="50"/>
      <c r="FQG45" s="50"/>
      <c r="FQH45" s="50"/>
      <c r="FQI45" s="50"/>
      <c r="FQJ45" s="50"/>
      <c r="FQK45" s="50"/>
      <c r="FQL45" s="50"/>
      <c r="FQM45" s="50"/>
      <c r="FQN45" s="50"/>
      <c r="FQO45" s="50"/>
      <c r="FQP45" s="50"/>
      <c r="FQQ45" s="50"/>
      <c r="FQR45" s="50"/>
      <c r="FQS45" s="50"/>
      <c r="FQT45" s="50"/>
      <c r="FQU45" s="50"/>
      <c r="FQV45" s="50"/>
      <c r="FQW45" s="50"/>
      <c r="FQX45" s="50"/>
      <c r="FQY45" s="50"/>
      <c r="FQZ45" s="50"/>
      <c r="FRA45" s="50"/>
      <c r="FRB45" s="50"/>
      <c r="FRC45" s="50"/>
      <c r="FRD45" s="50"/>
      <c r="FRE45" s="50"/>
      <c r="FRF45" s="50"/>
      <c r="FRG45" s="50"/>
      <c r="FRH45" s="50"/>
      <c r="FRI45" s="50"/>
      <c r="FRJ45" s="50"/>
      <c r="FRK45" s="50"/>
      <c r="FRL45" s="50"/>
      <c r="FRM45" s="50"/>
      <c r="FRN45" s="50"/>
      <c r="FRO45" s="50"/>
      <c r="FRP45" s="50"/>
      <c r="FRQ45" s="50"/>
      <c r="FRR45" s="50"/>
      <c r="FRS45" s="50"/>
      <c r="FRT45" s="50"/>
      <c r="FRU45" s="50"/>
      <c r="FRV45" s="50"/>
      <c r="FRW45" s="50"/>
      <c r="FRX45" s="50"/>
      <c r="FRY45" s="50"/>
      <c r="FRZ45" s="50"/>
      <c r="FSA45" s="50"/>
      <c r="FSB45" s="50"/>
      <c r="FSC45" s="50"/>
      <c r="FSD45" s="50"/>
      <c r="FSE45" s="50"/>
      <c r="FSF45" s="50"/>
      <c r="FSG45" s="50"/>
      <c r="FSH45" s="50"/>
      <c r="FSI45" s="50"/>
      <c r="FSJ45" s="50"/>
      <c r="FSK45" s="50"/>
      <c r="FSL45" s="50"/>
      <c r="FSM45" s="50"/>
      <c r="FSN45" s="50"/>
      <c r="FSO45" s="50"/>
      <c r="FSP45" s="50"/>
      <c r="FSQ45" s="50"/>
      <c r="FSR45" s="50"/>
      <c r="FSS45" s="50"/>
      <c r="FST45" s="50"/>
      <c r="FSU45" s="50"/>
      <c r="FSV45" s="50"/>
      <c r="FSW45" s="50"/>
      <c r="FSX45" s="50"/>
      <c r="FSY45" s="50"/>
      <c r="FSZ45" s="50"/>
      <c r="FTA45" s="50"/>
      <c r="FTB45" s="50"/>
      <c r="FTC45" s="50"/>
      <c r="FTD45" s="50"/>
      <c r="FTE45" s="50"/>
      <c r="FTF45" s="50"/>
      <c r="FTG45" s="50"/>
      <c r="FTH45" s="50"/>
      <c r="FTI45" s="50"/>
      <c r="FTJ45" s="50"/>
      <c r="FTK45" s="50"/>
      <c r="FTL45" s="50"/>
      <c r="FTM45" s="50"/>
      <c r="FTN45" s="50"/>
      <c r="FTO45" s="50"/>
      <c r="FTP45" s="50"/>
      <c r="FTQ45" s="50"/>
      <c r="FTR45" s="50"/>
      <c r="FTS45" s="50"/>
      <c r="FTT45" s="50"/>
      <c r="FTU45" s="50"/>
      <c r="FTV45" s="50"/>
      <c r="FTW45" s="50"/>
      <c r="FTX45" s="50"/>
      <c r="FTY45" s="50"/>
      <c r="FTZ45" s="50"/>
      <c r="FUA45" s="50"/>
      <c r="FUB45" s="50"/>
      <c r="FUC45" s="50"/>
      <c r="FUD45" s="50"/>
      <c r="FUE45" s="50"/>
      <c r="FUF45" s="50"/>
      <c r="FUG45" s="50"/>
      <c r="FUH45" s="50"/>
      <c r="FUI45" s="50"/>
      <c r="FUJ45" s="50"/>
      <c r="FUK45" s="50"/>
      <c r="FUL45" s="50"/>
      <c r="FUM45" s="50"/>
      <c r="FUN45" s="50"/>
      <c r="FUO45" s="50"/>
      <c r="FUP45" s="50"/>
      <c r="FUQ45" s="50"/>
      <c r="FUR45" s="50"/>
      <c r="FUS45" s="50"/>
      <c r="FUT45" s="50"/>
      <c r="FUU45" s="50"/>
      <c r="FUV45" s="50"/>
      <c r="FUW45" s="50"/>
      <c r="FUX45" s="50"/>
      <c r="FUY45" s="50"/>
      <c r="FUZ45" s="50"/>
      <c r="FVA45" s="50"/>
      <c r="FVB45" s="50"/>
      <c r="FVC45" s="50"/>
      <c r="FVD45" s="50"/>
      <c r="FVE45" s="50"/>
      <c r="FVF45" s="50"/>
      <c r="FVG45" s="50"/>
      <c r="FVH45" s="50"/>
      <c r="FVI45" s="50"/>
      <c r="FVJ45" s="50"/>
      <c r="FVK45" s="50"/>
      <c r="FVL45" s="50"/>
      <c r="FVM45" s="50"/>
      <c r="FVN45" s="50"/>
      <c r="FVO45" s="50"/>
      <c r="FVP45" s="50"/>
      <c r="FVQ45" s="50"/>
      <c r="FVR45" s="50"/>
      <c r="FVS45" s="50"/>
      <c r="FVT45" s="50"/>
      <c r="FVU45" s="50"/>
      <c r="FVV45" s="50"/>
      <c r="FVW45" s="50"/>
      <c r="FVX45" s="50"/>
      <c r="FVY45" s="50"/>
      <c r="FVZ45" s="50"/>
      <c r="FWA45" s="50"/>
      <c r="FWB45" s="50"/>
      <c r="FWC45" s="50"/>
      <c r="FWD45" s="50"/>
      <c r="FWE45" s="50"/>
      <c r="FWF45" s="50"/>
      <c r="FWG45" s="50"/>
      <c r="FWH45" s="50"/>
      <c r="FWI45" s="50"/>
      <c r="FWJ45" s="50"/>
      <c r="FWK45" s="50"/>
      <c r="FWL45" s="50"/>
      <c r="FWM45" s="50"/>
      <c r="FWN45" s="50"/>
      <c r="FWO45" s="50"/>
      <c r="FWP45" s="50"/>
      <c r="FWQ45" s="50"/>
      <c r="FWR45" s="50"/>
      <c r="FWS45" s="50"/>
      <c r="FWT45" s="50"/>
      <c r="FWU45" s="50"/>
      <c r="FWV45" s="50"/>
      <c r="FWW45" s="50"/>
      <c r="FWX45" s="50"/>
      <c r="FWY45" s="50"/>
      <c r="FWZ45" s="50"/>
      <c r="FXA45" s="50"/>
      <c r="FXB45" s="50"/>
      <c r="FXC45" s="50"/>
      <c r="FXD45" s="50"/>
      <c r="FXE45" s="50"/>
      <c r="FXF45" s="50"/>
      <c r="FXG45" s="50"/>
      <c r="FXH45" s="50"/>
      <c r="FXI45" s="50"/>
      <c r="FXJ45" s="50"/>
      <c r="FXK45" s="50"/>
      <c r="FXL45" s="50"/>
      <c r="FXM45" s="50"/>
      <c r="FXN45" s="50"/>
      <c r="FXO45" s="50"/>
      <c r="FXP45" s="50"/>
      <c r="FXQ45" s="50"/>
      <c r="FXR45" s="50"/>
      <c r="FXS45" s="50"/>
      <c r="FXT45" s="50"/>
      <c r="FXU45" s="50"/>
      <c r="FXV45" s="50"/>
      <c r="FXW45" s="50"/>
      <c r="FXX45" s="50"/>
      <c r="FXY45" s="50"/>
      <c r="FXZ45" s="50"/>
      <c r="FYA45" s="50"/>
      <c r="FYB45" s="50"/>
      <c r="FYC45" s="50"/>
      <c r="FYD45" s="50"/>
      <c r="FYE45" s="50"/>
      <c r="FYF45" s="50"/>
      <c r="FYG45" s="50"/>
      <c r="FYH45" s="50"/>
      <c r="FYI45" s="50"/>
      <c r="FYJ45" s="50"/>
      <c r="FYK45" s="50"/>
      <c r="FYL45" s="50"/>
      <c r="FYM45" s="50"/>
      <c r="FYN45" s="50"/>
      <c r="FYO45" s="50"/>
      <c r="FYP45" s="50"/>
      <c r="FYQ45" s="50"/>
      <c r="FYR45" s="50"/>
      <c r="FYS45" s="50"/>
      <c r="FYT45" s="50"/>
      <c r="FYU45" s="50"/>
      <c r="FYV45" s="50"/>
      <c r="FYW45" s="50"/>
      <c r="FYX45" s="50"/>
      <c r="FYY45" s="50"/>
      <c r="FYZ45" s="50"/>
      <c r="FZA45" s="50"/>
      <c r="FZB45" s="50"/>
      <c r="FZC45" s="50"/>
      <c r="FZD45" s="50"/>
      <c r="FZE45" s="50"/>
      <c r="FZF45" s="50"/>
      <c r="FZG45" s="50"/>
      <c r="FZH45" s="50"/>
      <c r="FZI45" s="50"/>
      <c r="FZJ45" s="50"/>
      <c r="FZK45" s="50"/>
      <c r="FZL45" s="50"/>
      <c r="FZM45" s="50"/>
      <c r="FZN45" s="50"/>
      <c r="FZO45" s="50"/>
      <c r="FZP45" s="50"/>
      <c r="FZQ45" s="50"/>
      <c r="FZR45" s="50"/>
      <c r="FZS45" s="50"/>
      <c r="FZT45" s="50"/>
      <c r="FZU45" s="50"/>
      <c r="FZV45" s="50"/>
      <c r="FZW45" s="50"/>
      <c r="FZX45" s="50"/>
      <c r="FZY45" s="50"/>
      <c r="FZZ45" s="50"/>
      <c r="GAA45" s="50"/>
      <c r="GAB45" s="50"/>
      <c r="GAC45" s="50"/>
      <c r="GAD45" s="50"/>
      <c r="GAE45" s="50"/>
      <c r="GAF45" s="50"/>
      <c r="GAG45" s="50"/>
      <c r="GAH45" s="50"/>
      <c r="GAI45" s="50"/>
      <c r="GAJ45" s="50"/>
      <c r="GAK45" s="50"/>
      <c r="GAL45" s="50"/>
      <c r="GAM45" s="50"/>
      <c r="GAN45" s="50"/>
      <c r="GAO45" s="50"/>
      <c r="GAP45" s="50"/>
      <c r="GAQ45" s="50"/>
      <c r="GAR45" s="50"/>
      <c r="GAS45" s="50"/>
      <c r="GAT45" s="50"/>
      <c r="GAU45" s="50"/>
      <c r="GAV45" s="50"/>
      <c r="GAW45" s="50"/>
      <c r="GAX45" s="50"/>
      <c r="GAY45" s="50"/>
      <c r="GAZ45" s="50"/>
      <c r="GBA45" s="50"/>
      <c r="GBB45" s="50"/>
      <c r="GBC45" s="50"/>
      <c r="GBD45" s="50"/>
      <c r="GBE45" s="50"/>
      <c r="GBF45" s="50"/>
      <c r="GBG45" s="50"/>
      <c r="GBH45" s="50"/>
      <c r="GBI45" s="50"/>
      <c r="GBJ45" s="50"/>
      <c r="GBK45" s="50"/>
      <c r="GBL45" s="50"/>
      <c r="GBM45" s="50"/>
      <c r="GBN45" s="50"/>
      <c r="GBO45" s="50"/>
      <c r="GBP45" s="50"/>
      <c r="GBQ45" s="50"/>
      <c r="GBR45" s="50"/>
      <c r="GBS45" s="50"/>
      <c r="GBT45" s="50"/>
      <c r="GBU45" s="50"/>
      <c r="GBV45" s="50"/>
      <c r="GBW45" s="50"/>
      <c r="GBX45" s="50"/>
      <c r="GBY45" s="50"/>
      <c r="GBZ45" s="50"/>
      <c r="GCA45" s="50"/>
      <c r="GCB45" s="50"/>
      <c r="GCC45" s="50"/>
      <c r="GCD45" s="50"/>
      <c r="GCE45" s="50"/>
      <c r="GCF45" s="50"/>
      <c r="GCG45" s="50"/>
      <c r="GCH45" s="50"/>
      <c r="GCI45" s="50"/>
      <c r="GCJ45" s="50"/>
      <c r="GCK45" s="50"/>
      <c r="GCL45" s="50"/>
      <c r="GCM45" s="50"/>
      <c r="GCN45" s="50"/>
      <c r="GCO45" s="50"/>
      <c r="GCP45" s="50"/>
      <c r="GCQ45" s="50"/>
      <c r="GCR45" s="50"/>
      <c r="GCS45" s="50"/>
      <c r="GCT45" s="50"/>
      <c r="GCU45" s="50"/>
      <c r="GCV45" s="50"/>
      <c r="GCW45" s="50"/>
      <c r="GCX45" s="50"/>
      <c r="GCY45" s="50"/>
      <c r="GCZ45" s="50"/>
      <c r="GDA45" s="50"/>
      <c r="GDB45" s="50"/>
      <c r="GDC45" s="50"/>
      <c r="GDD45" s="50"/>
      <c r="GDE45" s="50"/>
      <c r="GDF45" s="50"/>
      <c r="GDG45" s="50"/>
      <c r="GDH45" s="50"/>
      <c r="GDI45" s="50"/>
      <c r="GDJ45" s="50"/>
      <c r="GDK45" s="50"/>
      <c r="GDL45" s="50"/>
      <c r="GDM45" s="50"/>
      <c r="GDN45" s="50"/>
      <c r="GDO45" s="50"/>
      <c r="GDP45" s="50"/>
      <c r="GDQ45" s="50"/>
      <c r="GDR45" s="50"/>
      <c r="GDS45" s="50"/>
      <c r="GDT45" s="50"/>
      <c r="GDU45" s="50"/>
      <c r="GDV45" s="50"/>
      <c r="GDW45" s="50"/>
      <c r="GDX45" s="50"/>
      <c r="GDY45" s="50"/>
      <c r="GDZ45" s="50"/>
      <c r="GEA45" s="50"/>
      <c r="GEB45" s="50"/>
      <c r="GEC45" s="50"/>
      <c r="GED45" s="50"/>
      <c r="GEE45" s="50"/>
      <c r="GEF45" s="50"/>
      <c r="GEG45" s="50"/>
      <c r="GEH45" s="50"/>
      <c r="GEI45" s="50"/>
      <c r="GEJ45" s="50"/>
      <c r="GEK45" s="50"/>
      <c r="GEL45" s="50"/>
      <c r="GEM45" s="50"/>
      <c r="GEN45" s="50"/>
      <c r="GEO45" s="50"/>
      <c r="GEP45" s="50"/>
      <c r="GEQ45" s="50"/>
      <c r="GER45" s="50"/>
      <c r="GES45" s="50"/>
      <c r="GET45" s="50"/>
      <c r="GEU45" s="50"/>
      <c r="GEV45" s="50"/>
      <c r="GEW45" s="50"/>
      <c r="GEX45" s="50"/>
      <c r="GEY45" s="50"/>
      <c r="GEZ45" s="50"/>
      <c r="GFA45" s="50"/>
      <c r="GFB45" s="50"/>
      <c r="GFC45" s="50"/>
      <c r="GFD45" s="50"/>
      <c r="GFE45" s="50"/>
      <c r="GFF45" s="50"/>
      <c r="GFG45" s="50"/>
      <c r="GFH45" s="50"/>
      <c r="GFI45" s="50"/>
      <c r="GFJ45" s="50"/>
      <c r="GFK45" s="50"/>
      <c r="GFL45" s="50"/>
      <c r="GFM45" s="50"/>
      <c r="GFN45" s="50"/>
      <c r="GFO45" s="50"/>
      <c r="GFP45" s="50"/>
      <c r="GFQ45" s="50"/>
      <c r="GFR45" s="50"/>
      <c r="GFS45" s="50"/>
      <c r="GFT45" s="50"/>
      <c r="GFU45" s="50"/>
      <c r="GFV45" s="50"/>
      <c r="GFW45" s="50"/>
      <c r="GFX45" s="50"/>
      <c r="GFY45" s="50"/>
      <c r="GFZ45" s="50"/>
      <c r="GGA45" s="50"/>
      <c r="GGB45" s="50"/>
      <c r="GGC45" s="50"/>
      <c r="GGD45" s="50"/>
      <c r="GGE45" s="50"/>
      <c r="GGF45" s="50"/>
      <c r="GGG45" s="50"/>
      <c r="GGH45" s="50"/>
      <c r="GGI45" s="50"/>
      <c r="GGJ45" s="50"/>
      <c r="GGK45" s="50"/>
      <c r="GGL45" s="50"/>
      <c r="GGM45" s="50"/>
      <c r="GGN45" s="50"/>
      <c r="GGO45" s="50"/>
      <c r="GGP45" s="50"/>
      <c r="GGQ45" s="50"/>
      <c r="GGR45" s="50"/>
      <c r="GGS45" s="50"/>
      <c r="GGT45" s="50"/>
      <c r="GGU45" s="50"/>
      <c r="GGV45" s="50"/>
      <c r="GGW45" s="50"/>
      <c r="GGX45" s="50"/>
      <c r="GGY45" s="50"/>
      <c r="GGZ45" s="50"/>
      <c r="GHA45" s="50"/>
      <c r="GHB45" s="50"/>
      <c r="GHC45" s="50"/>
      <c r="GHD45" s="50"/>
      <c r="GHE45" s="50"/>
      <c r="GHF45" s="50"/>
      <c r="GHG45" s="50"/>
      <c r="GHH45" s="50"/>
      <c r="GHI45" s="50"/>
      <c r="GHJ45" s="50"/>
      <c r="GHK45" s="50"/>
      <c r="GHL45" s="50"/>
      <c r="GHM45" s="50"/>
      <c r="GHN45" s="50"/>
      <c r="GHO45" s="50"/>
      <c r="GHP45" s="50"/>
      <c r="GHQ45" s="50"/>
      <c r="GHR45" s="50"/>
      <c r="GHS45" s="50"/>
      <c r="GHT45" s="50"/>
      <c r="GHU45" s="50"/>
      <c r="GHV45" s="50"/>
      <c r="GHW45" s="50"/>
      <c r="GHX45" s="50"/>
      <c r="GHY45" s="50"/>
      <c r="GHZ45" s="50"/>
      <c r="GIA45" s="50"/>
      <c r="GIB45" s="50"/>
      <c r="GIC45" s="50"/>
      <c r="GID45" s="50"/>
      <c r="GIE45" s="50"/>
      <c r="GIF45" s="50"/>
      <c r="GIG45" s="50"/>
      <c r="GIH45" s="50"/>
      <c r="GII45" s="50"/>
      <c r="GIJ45" s="50"/>
      <c r="GIK45" s="50"/>
      <c r="GIL45" s="50"/>
      <c r="GIM45" s="50"/>
      <c r="GIN45" s="50"/>
      <c r="GIO45" s="50"/>
      <c r="GIP45" s="50"/>
      <c r="GIQ45" s="50"/>
      <c r="GIR45" s="50"/>
      <c r="GIS45" s="50"/>
      <c r="GIT45" s="50"/>
      <c r="GIU45" s="50"/>
      <c r="GIV45" s="50"/>
      <c r="GIW45" s="50"/>
      <c r="GIX45" s="50"/>
      <c r="GIY45" s="50"/>
      <c r="GIZ45" s="50"/>
      <c r="GJA45" s="50"/>
      <c r="GJB45" s="50"/>
      <c r="GJC45" s="50"/>
      <c r="GJD45" s="50"/>
      <c r="GJE45" s="50"/>
      <c r="GJF45" s="50"/>
      <c r="GJG45" s="50"/>
      <c r="GJH45" s="50"/>
      <c r="GJI45" s="50"/>
      <c r="GJJ45" s="50"/>
      <c r="GJK45" s="50"/>
      <c r="GJL45" s="50"/>
      <c r="GJM45" s="50"/>
      <c r="GJN45" s="50"/>
      <c r="GJO45" s="50"/>
      <c r="GJP45" s="50"/>
      <c r="GJQ45" s="50"/>
      <c r="GJR45" s="50"/>
      <c r="GJS45" s="50"/>
      <c r="GJT45" s="50"/>
      <c r="GJU45" s="50"/>
      <c r="GJV45" s="50"/>
      <c r="GJW45" s="50"/>
      <c r="GJX45" s="50"/>
      <c r="GJY45" s="50"/>
      <c r="GJZ45" s="50"/>
      <c r="GKA45" s="50"/>
      <c r="GKB45" s="50"/>
      <c r="GKC45" s="50"/>
      <c r="GKD45" s="50"/>
      <c r="GKE45" s="50"/>
      <c r="GKF45" s="50"/>
      <c r="GKG45" s="50"/>
      <c r="GKH45" s="50"/>
      <c r="GKI45" s="50"/>
      <c r="GKJ45" s="50"/>
      <c r="GKK45" s="50"/>
      <c r="GKL45" s="50"/>
      <c r="GKM45" s="50"/>
      <c r="GKN45" s="50"/>
      <c r="GKO45" s="50"/>
      <c r="GKP45" s="50"/>
      <c r="GKQ45" s="50"/>
      <c r="GKR45" s="50"/>
      <c r="GKS45" s="50"/>
      <c r="GKT45" s="50"/>
      <c r="GKU45" s="50"/>
      <c r="GKV45" s="50"/>
      <c r="GKW45" s="50"/>
      <c r="GKX45" s="50"/>
      <c r="GKY45" s="50"/>
      <c r="GKZ45" s="50"/>
      <c r="GLA45" s="50"/>
      <c r="GLB45" s="50"/>
      <c r="GLC45" s="50"/>
      <c r="GLD45" s="50"/>
      <c r="GLE45" s="50"/>
      <c r="GLF45" s="50"/>
      <c r="GLG45" s="50"/>
      <c r="GLH45" s="50"/>
      <c r="GLI45" s="50"/>
      <c r="GLJ45" s="50"/>
      <c r="GLK45" s="50"/>
      <c r="GLL45" s="50"/>
      <c r="GLM45" s="50"/>
      <c r="GLN45" s="50"/>
      <c r="GLO45" s="50"/>
      <c r="GLP45" s="50"/>
      <c r="GLQ45" s="50"/>
      <c r="GLR45" s="50"/>
      <c r="GLS45" s="50"/>
      <c r="GLT45" s="50"/>
      <c r="GLU45" s="50"/>
      <c r="GLV45" s="50"/>
      <c r="GLW45" s="50"/>
      <c r="GLX45" s="50"/>
      <c r="GLY45" s="50"/>
      <c r="GLZ45" s="50"/>
      <c r="GMA45" s="50"/>
      <c r="GMB45" s="50"/>
      <c r="GMC45" s="50"/>
      <c r="GMD45" s="50"/>
      <c r="GME45" s="50"/>
      <c r="GMF45" s="50"/>
      <c r="GMG45" s="50"/>
      <c r="GMH45" s="50"/>
      <c r="GMI45" s="50"/>
      <c r="GMJ45" s="50"/>
      <c r="GMK45" s="50"/>
      <c r="GML45" s="50"/>
      <c r="GMM45" s="50"/>
      <c r="GMN45" s="50"/>
      <c r="GMO45" s="50"/>
      <c r="GMP45" s="50"/>
      <c r="GMQ45" s="50"/>
      <c r="GMR45" s="50"/>
      <c r="GMS45" s="50"/>
      <c r="GMT45" s="50"/>
      <c r="GMU45" s="50"/>
      <c r="GMV45" s="50"/>
      <c r="GMW45" s="50"/>
      <c r="GMX45" s="50"/>
      <c r="GMY45" s="50"/>
      <c r="GMZ45" s="50"/>
      <c r="GNA45" s="50"/>
      <c r="GNB45" s="50"/>
      <c r="GNC45" s="50"/>
      <c r="GND45" s="50"/>
      <c r="GNE45" s="50"/>
      <c r="GNF45" s="50"/>
      <c r="GNG45" s="50"/>
      <c r="GNH45" s="50"/>
      <c r="GNI45" s="50"/>
      <c r="GNJ45" s="50"/>
      <c r="GNK45" s="50"/>
      <c r="GNL45" s="50"/>
      <c r="GNM45" s="50"/>
      <c r="GNN45" s="50"/>
      <c r="GNO45" s="50"/>
      <c r="GNP45" s="50"/>
      <c r="GNQ45" s="50"/>
      <c r="GNR45" s="50"/>
      <c r="GNS45" s="50"/>
      <c r="GNT45" s="50"/>
      <c r="GNU45" s="50"/>
      <c r="GNV45" s="50"/>
      <c r="GNW45" s="50"/>
      <c r="GNX45" s="50"/>
      <c r="GNY45" s="50"/>
      <c r="GNZ45" s="50"/>
      <c r="GOA45" s="50"/>
      <c r="GOB45" s="50"/>
      <c r="GOC45" s="50"/>
      <c r="GOD45" s="50"/>
      <c r="GOE45" s="50"/>
      <c r="GOF45" s="50"/>
      <c r="GOG45" s="50"/>
      <c r="GOH45" s="50"/>
      <c r="GOI45" s="50"/>
      <c r="GOJ45" s="50"/>
      <c r="GOK45" s="50"/>
      <c r="GOL45" s="50"/>
      <c r="GOM45" s="50"/>
      <c r="GON45" s="50"/>
      <c r="GOO45" s="50"/>
      <c r="GOP45" s="50"/>
      <c r="GOQ45" s="50"/>
      <c r="GOR45" s="50"/>
      <c r="GOS45" s="50"/>
      <c r="GOT45" s="50"/>
      <c r="GOU45" s="50"/>
      <c r="GOV45" s="50"/>
      <c r="GOW45" s="50"/>
      <c r="GOX45" s="50"/>
      <c r="GOY45" s="50"/>
      <c r="GOZ45" s="50"/>
      <c r="GPA45" s="50"/>
      <c r="GPB45" s="50"/>
      <c r="GPC45" s="50"/>
      <c r="GPD45" s="50"/>
      <c r="GPE45" s="50"/>
      <c r="GPF45" s="50"/>
      <c r="GPG45" s="50"/>
      <c r="GPH45" s="50"/>
      <c r="GPI45" s="50"/>
      <c r="GPJ45" s="50"/>
      <c r="GPK45" s="50"/>
      <c r="GPL45" s="50"/>
      <c r="GPM45" s="50"/>
      <c r="GPN45" s="50"/>
      <c r="GPO45" s="50"/>
      <c r="GPP45" s="50"/>
      <c r="GPQ45" s="50"/>
      <c r="GPR45" s="50"/>
      <c r="GPS45" s="50"/>
      <c r="GPT45" s="50"/>
      <c r="GPU45" s="50"/>
      <c r="GPV45" s="50"/>
      <c r="GPW45" s="50"/>
      <c r="GPX45" s="50"/>
      <c r="GPY45" s="50"/>
      <c r="GPZ45" s="50"/>
      <c r="GQA45" s="50"/>
      <c r="GQB45" s="50"/>
      <c r="GQC45" s="50"/>
      <c r="GQD45" s="50"/>
      <c r="GQE45" s="50"/>
      <c r="GQF45" s="50"/>
      <c r="GQG45" s="50"/>
      <c r="GQH45" s="50"/>
      <c r="GQI45" s="50"/>
      <c r="GQJ45" s="50"/>
      <c r="GQK45" s="50"/>
      <c r="GQL45" s="50"/>
      <c r="GQM45" s="50"/>
      <c r="GQN45" s="50"/>
      <c r="GQO45" s="50"/>
      <c r="GQP45" s="50"/>
      <c r="GQQ45" s="50"/>
      <c r="GQR45" s="50"/>
      <c r="GQS45" s="50"/>
      <c r="GQT45" s="50"/>
      <c r="GQU45" s="50"/>
      <c r="GQV45" s="50"/>
      <c r="GQW45" s="50"/>
      <c r="GQX45" s="50"/>
      <c r="GQY45" s="50"/>
      <c r="GQZ45" s="50"/>
      <c r="GRA45" s="50"/>
      <c r="GRB45" s="50"/>
      <c r="GRC45" s="50"/>
      <c r="GRD45" s="50"/>
      <c r="GRE45" s="50"/>
      <c r="GRF45" s="50"/>
      <c r="GRG45" s="50"/>
      <c r="GRH45" s="50"/>
      <c r="GRI45" s="50"/>
      <c r="GRJ45" s="50"/>
      <c r="GRK45" s="50"/>
      <c r="GRL45" s="50"/>
      <c r="GRM45" s="50"/>
      <c r="GRN45" s="50"/>
      <c r="GRO45" s="50"/>
      <c r="GRP45" s="50"/>
      <c r="GRQ45" s="50"/>
      <c r="GRR45" s="50"/>
      <c r="GRS45" s="50"/>
      <c r="GRT45" s="50"/>
      <c r="GRU45" s="50"/>
      <c r="GRV45" s="50"/>
      <c r="GRW45" s="50"/>
      <c r="GRX45" s="50"/>
      <c r="GRY45" s="50"/>
      <c r="GRZ45" s="50"/>
      <c r="GSA45" s="50"/>
      <c r="GSB45" s="50"/>
      <c r="GSC45" s="50"/>
      <c r="GSD45" s="50"/>
      <c r="GSE45" s="50"/>
      <c r="GSF45" s="50"/>
      <c r="GSG45" s="50"/>
      <c r="GSH45" s="50"/>
      <c r="GSI45" s="50"/>
      <c r="GSJ45" s="50"/>
      <c r="GSK45" s="50"/>
      <c r="GSL45" s="50"/>
      <c r="GSM45" s="50"/>
      <c r="GSN45" s="50"/>
      <c r="GSO45" s="50"/>
      <c r="GSP45" s="50"/>
      <c r="GSQ45" s="50"/>
      <c r="GSR45" s="50"/>
      <c r="GSS45" s="50"/>
      <c r="GST45" s="50"/>
      <c r="GSU45" s="50"/>
      <c r="GSV45" s="50"/>
      <c r="GSW45" s="50"/>
      <c r="GSX45" s="50"/>
      <c r="GSY45" s="50"/>
      <c r="GSZ45" s="50"/>
      <c r="GTA45" s="50"/>
      <c r="GTB45" s="50"/>
      <c r="GTC45" s="50"/>
      <c r="GTD45" s="50"/>
      <c r="GTE45" s="50"/>
      <c r="GTF45" s="50"/>
      <c r="GTG45" s="50"/>
      <c r="GTH45" s="50"/>
      <c r="GTI45" s="50"/>
      <c r="GTJ45" s="50"/>
      <c r="GTK45" s="50"/>
      <c r="GTL45" s="50"/>
      <c r="GTM45" s="50"/>
      <c r="GTN45" s="50"/>
      <c r="GTO45" s="50"/>
      <c r="GTP45" s="50"/>
      <c r="GTQ45" s="50"/>
      <c r="GTR45" s="50"/>
      <c r="GTS45" s="50"/>
      <c r="GTT45" s="50"/>
      <c r="GTU45" s="50"/>
      <c r="GTV45" s="50"/>
      <c r="GTW45" s="50"/>
      <c r="GTX45" s="50"/>
      <c r="GTY45" s="50"/>
      <c r="GTZ45" s="50"/>
      <c r="GUA45" s="50"/>
      <c r="GUB45" s="50"/>
      <c r="GUC45" s="50"/>
      <c r="GUD45" s="50"/>
      <c r="GUE45" s="50"/>
      <c r="GUF45" s="50"/>
      <c r="GUG45" s="50"/>
      <c r="GUH45" s="50"/>
      <c r="GUI45" s="50"/>
      <c r="GUJ45" s="50"/>
      <c r="GUK45" s="50"/>
      <c r="GUL45" s="50"/>
      <c r="GUM45" s="50"/>
      <c r="GUN45" s="50"/>
      <c r="GUO45" s="50"/>
      <c r="GUP45" s="50"/>
      <c r="GUQ45" s="50"/>
      <c r="GUR45" s="50"/>
      <c r="GUS45" s="50"/>
      <c r="GUT45" s="50"/>
      <c r="GUU45" s="50"/>
      <c r="GUV45" s="50"/>
      <c r="GUW45" s="50"/>
      <c r="GUX45" s="50"/>
      <c r="GUY45" s="50"/>
      <c r="GUZ45" s="50"/>
      <c r="GVA45" s="50"/>
      <c r="GVB45" s="50"/>
      <c r="GVC45" s="50"/>
      <c r="GVD45" s="50"/>
      <c r="GVE45" s="50"/>
      <c r="GVF45" s="50"/>
      <c r="GVG45" s="50"/>
      <c r="GVH45" s="50"/>
      <c r="GVI45" s="50"/>
      <c r="GVJ45" s="50"/>
      <c r="GVK45" s="50"/>
      <c r="GVL45" s="50"/>
      <c r="GVM45" s="50"/>
      <c r="GVN45" s="50"/>
      <c r="GVO45" s="50"/>
      <c r="GVP45" s="50"/>
      <c r="GVQ45" s="50"/>
      <c r="GVR45" s="50"/>
      <c r="GVS45" s="50"/>
      <c r="GVT45" s="50"/>
      <c r="GVU45" s="50"/>
      <c r="GVV45" s="50"/>
      <c r="GVW45" s="50"/>
      <c r="GVX45" s="50"/>
      <c r="GVY45" s="50"/>
      <c r="GVZ45" s="50"/>
      <c r="GWA45" s="50"/>
      <c r="GWB45" s="50"/>
      <c r="GWC45" s="50"/>
      <c r="GWD45" s="50"/>
      <c r="GWE45" s="50"/>
      <c r="GWF45" s="50"/>
      <c r="GWG45" s="50"/>
      <c r="GWH45" s="50"/>
      <c r="GWI45" s="50"/>
      <c r="GWJ45" s="50"/>
      <c r="GWK45" s="50"/>
      <c r="GWL45" s="50"/>
      <c r="GWM45" s="50"/>
      <c r="GWN45" s="50"/>
      <c r="GWO45" s="50"/>
      <c r="GWP45" s="50"/>
      <c r="GWQ45" s="50"/>
      <c r="GWR45" s="50"/>
      <c r="GWS45" s="50"/>
      <c r="GWT45" s="50"/>
      <c r="GWU45" s="50"/>
      <c r="GWV45" s="50"/>
      <c r="GWW45" s="50"/>
      <c r="GWX45" s="50"/>
      <c r="GWY45" s="50"/>
      <c r="GWZ45" s="50"/>
      <c r="GXA45" s="50"/>
      <c r="GXB45" s="50"/>
      <c r="GXC45" s="50"/>
      <c r="GXD45" s="50"/>
      <c r="GXE45" s="50"/>
      <c r="GXF45" s="50"/>
      <c r="GXG45" s="50"/>
      <c r="GXH45" s="50"/>
      <c r="GXI45" s="50"/>
      <c r="GXJ45" s="50"/>
      <c r="GXK45" s="50"/>
      <c r="GXL45" s="50"/>
      <c r="GXM45" s="50"/>
      <c r="GXN45" s="50"/>
      <c r="GXO45" s="50"/>
      <c r="GXP45" s="50"/>
      <c r="GXQ45" s="50"/>
      <c r="GXR45" s="50"/>
      <c r="GXS45" s="50"/>
      <c r="GXT45" s="50"/>
      <c r="GXU45" s="50"/>
      <c r="GXV45" s="50"/>
      <c r="GXW45" s="50"/>
      <c r="GXX45" s="50"/>
      <c r="GXY45" s="50"/>
      <c r="GXZ45" s="50"/>
      <c r="GYA45" s="50"/>
      <c r="GYB45" s="50"/>
      <c r="GYC45" s="50"/>
      <c r="GYD45" s="50"/>
      <c r="GYE45" s="50"/>
      <c r="GYF45" s="50"/>
      <c r="GYG45" s="50"/>
      <c r="GYH45" s="50"/>
      <c r="GYI45" s="50"/>
      <c r="GYJ45" s="50"/>
      <c r="GYK45" s="50"/>
      <c r="GYL45" s="50"/>
      <c r="GYM45" s="50"/>
      <c r="GYN45" s="50"/>
      <c r="GYO45" s="50"/>
      <c r="GYP45" s="50"/>
      <c r="GYQ45" s="50"/>
      <c r="GYR45" s="50"/>
      <c r="GYS45" s="50"/>
      <c r="GYT45" s="50"/>
      <c r="GYU45" s="50"/>
      <c r="GYV45" s="50"/>
      <c r="GYW45" s="50"/>
      <c r="GYX45" s="50"/>
      <c r="GYY45" s="50"/>
      <c r="GYZ45" s="50"/>
      <c r="GZA45" s="50"/>
      <c r="GZB45" s="50"/>
      <c r="GZC45" s="50"/>
      <c r="GZD45" s="50"/>
      <c r="GZE45" s="50"/>
      <c r="GZF45" s="50"/>
      <c r="GZG45" s="50"/>
      <c r="GZH45" s="50"/>
      <c r="GZI45" s="50"/>
      <c r="GZJ45" s="50"/>
      <c r="GZK45" s="50"/>
      <c r="GZL45" s="50"/>
      <c r="GZM45" s="50"/>
      <c r="GZN45" s="50"/>
      <c r="GZO45" s="50"/>
      <c r="GZP45" s="50"/>
      <c r="GZQ45" s="50"/>
      <c r="GZR45" s="50"/>
      <c r="GZS45" s="50"/>
      <c r="GZT45" s="50"/>
      <c r="GZU45" s="50"/>
      <c r="GZV45" s="50"/>
      <c r="GZW45" s="50"/>
      <c r="GZX45" s="50"/>
      <c r="GZY45" s="50"/>
      <c r="GZZ45" s="50"/>
      <c r="HAA45" s="50"/>
      <c r="HAB45" s="50"/>
      <c r="HAC45" s="50"/>
      <c r="HAD45" s="50"/>
      <c r="HAE45" s="50"/>
      <c r="HAF45" s="50"/>
      <c r="HAG45" s="50"/>
      <c r="HAH45" s="50"/>
      <c r="HAI45" s="50"/>
      <c r="HAJ45" s="50"/>
      <c r="HAK45" s="50"/>
      <c r="HAL45" s="50"/>
      <c r="HAM45" s="50"/>
      <c r="HAN45" s="50"/>
      <c r="HAO45" s="50"/>
      <c r="HAP45" s="50"/>
      <c r="HAQ45" s="50"/>
      <c r="HAR45" s="50"/>
      <c r="HAS45" s="50"/>
      <c r="HAT45" s="50"/>
      <c r="HAU45" s="50"/>
      <c r="HAV45" s="50"/>
      <c r="HAW45" s="50"/>
      <c r="HAX45" s="50"/>
      <c r="HAY45" s="50"/>
      <c r="HAZ45" s="50"/>
      <c r="HBA45" s="50"/>
      <c r="HBB45" s="50"/>
      <c r="HBC45" s="50"/>
      <c r="HBD45" s="50"/>
      <c r="HBE45" s="50"/>
      <c r="HBF45" s="50"/>
      <c r="HBG45" s="50"/>
      <c r="HBH45" s="50"/>
      <c r="HBI45" s="50"/>
      <c r="HBJ45" s="50"/>
      <c r="HBK45" s="50"/>
      <c r="HBL45" s="50"/>
      <c r="HBM45" s="50"/>
      <c r="HBN45" s="50"/>
      <c r="HBO45" s="50"/>
      <c r="HBP45" s="50"/>
      <c r="HBQ45" s="50"/>
      <c r="HBR45" s="50"/>
      <c r="HBS45" s="50"/>
      <c r="HBT45" s="50"/>
      <c r="HBU45" s="50"/>
      <c r="HBV45" s="50"/>
      <c r="HBW45" s="50"/>
      <c r="HBX45" s="50"/>
      <c r="HBY45" s="50"/>
      <c r="HBZ45" s="50"/>
      <c r="HCA45" s="50"/>
      <c r="HCB45" s="50"/>
      <c r="HCC45" s="50"/>
      <c r="HCD45" s="50"/>
      <c r="HCE45" s="50"/>
      <c r="HCF45" s="50"/>
      <c r="HCG45" s="50"/>
      <c r="HCH45" s="50"/>
      <c r="HCI45" s="50"/>
      <c r="HCJ45" s="50"/>
      <c r="HCK45" s="50"/>
      <c r="HCL45" s="50"/>
      <c r="HCM45" s="50"/>
      <c r="HCN45" s="50"/>
      <c r="HCO45" s="50"/>
      <c r="HCP45" s="50"/>
      <c r="HCQ45" s="50"/>
      <c r="HCR45" s="50"/>
      <c r="HCS45" s="50"/>
      <c r="HCT45" s="50"/>
      <c r="HCU45" s="50"/>
      <c r="HCV45" s="50"/>
      <c r="HCW45" s="50"/>
      <c r="HCX45" s="50"/>
      <c r="HCY45" s="50"/>
      <c r="HCZ45" s="50"/>
      <c r="HDA45" s="50"/>
      <c r="HDB45" s="50"/>
      <c r="HDC45" s="50"/>
      <c r="HDD45" s="50"/>
      <c r="HDE45" s="50"/>
      <c r="HDF45" s="50"/>
      <c r="HDG45" s="50"/>
      <c r="HDH45" s="50"/>
      <c r="HDI45" s="50"/>
      <c r="HDJ45" s="50"/>
      <c r="HDK45" s="50"/>
      <c r="HDL45" s="50"/>
      <c r="HDM45" s="50"/>
      <c r="HDN45" s="50"/>
      <c r="HDO45" s="50"/>
      <c r="HDP45" s="50"/>
      <c r="HDQ45" s="50"/>
      <c r="HDR45" s="50"/>
      <c r="HDS45" s="50"/>
      <c r="HDT45" s="50"/>
      <c r="HDU45" s="50"/>
      <c r="HDV45" s="50"/>
      <c r="HDW45" s="50"/>
      <c r="HDX45" s="50"/>
      <c r="HDY45" s="50"/>
      <c r="HDZ45" s="50"/>
      <c r="HEA45" s="50"/>
      <c r="HEB45" s="50"/>
      <c r="HEC45" s="50"/>
      <c r="HED45" s="50"/>
      <c r="HEE45" s="50"/>
      <c r="HEF45" s="50"/>
      <c r="HEG45" s="50"/>
      <c r="HEH45" s="50"/>
      <c r="HEI45" s="50"/>
      <c r="HEJ45" s="50"/>
      <c r="HEK45" s="50"/>
      <c r="HEL45" s="50"/>
      <c r="HEM45" s="50"/>
      <c r="HEN45" s="50"/>
      <c r="HEO45" s="50"/>
      <c r="HEP45" s="50"/>
      <c r="HEQ45" s="50"/>
      <c r="HER45" s="50"/>
      <c r="HES45" s="50"/>
      <c r="HET45" s="50"/>
      <c r="HEU45" s="50"/>
      <c r="HEV45" s="50"/>
      <c r="HEW45" s="50"/>
      <c r="HEX45" s="50"/>
      <c r="HEY45" s="50"/>
      <c r="HEZ45" s="50"/>
      <c r="HFA45" s="50"/>
      <c r="HFB45" s="50"/>
      <c r="HFC45" s="50"/>
      <c r="HFD45" s="50"/>
      <c r="HFE45" s="50"/>
      <c r="HFF45" s="50"/>
      <c r="HFG45" s="50"/>
      <c r="HFH45" s="50"/>
      <c r="HFI45" s="50"/>
      <c r="HFJ45" s="50"/>
      <c r="HFK45" s="50"/>
      <c r="HFL45" s="50"/>
      <c r="HFM45" s="50"/>
      <c r="HFN45" s="50"/>
      <c r="HFO45" s="50"/>
      <c r="HFP45" s="50"/>
      <c r="HFQ45" s="50"/>
      <c r="HFR45" s="50"/>
      <c r="HFS45" s="50"/>
      <c r="HFT45" s="50"/>
      <c r="HFU45" s="50"/>
      <c r="HFV45" s="50"/>
      <c r="HFW45" s="50"/>
      <c r="HFX45" s="50"/>
      <c r="HFY45" s="50"/>
      <c r="HFZ45" s="50"/>
      <c r="HGA45" s="50"/>
      <c r="HGB45" s="50"/>
      <c r="HGC45" s="50"/>
      <c r="HGD45" s="50"/>
      <c r="HGE45" s="50"/>
      <c r="HGF45" s="50"/>
      <c r="HGG45" s="50"/>
      <c r="HGH45" s="50"/>
      <c r="HGI45" s="50"/>
      <c r="HGJ45" s="50"/>
      <c r="HGK45" s="50"/>
      <c r="HGL45" s="50"/>
      <c r="HGM45" s="50"/>
      <c r="HGN45" s="50"/>
      <c r="HGO45" s="50"/>
      <c r="HGP45" s="50"/>
      <c r="HGQ45" s="50"/>
      <c r="HGR45" s="50"/>
      <c r="HGS45" s="50"/>
      <c r="HGT45" s="50"/>
      <c r="HGU45" s="50"/>
      <c r="HGV45" s="50"/>
      <c r="HGW45" s="50"/>
      <c r="HGX45" s="50"/>
      <c r="HGY45" s="50"/>
      <c r="HGZ45" s="50"/>
      <c r="HHA45" s="50"/>
      <c r="HHB45" s="50"/>
      <c r="HHC45" s="50"/>
      <c r="HHD45" s="50"/>
      <c r="HHE45" s="50"/>
      <c r="HHF45" s="50"/>
      <c r="HHG45" s="50"/>
      <c r="HHH45" s="50"/>
      <c r="HHI45" s="50"/>
      <c r="HHJ45" s="50"/>
      <c r="HHK45" s="50"/>
      <c r="HHL45" s="50"/>
      <c r="HHM45" s="50"/>
      <c r="HHN45" s="50"/>
      <c r="HHO45" s="50"/>
      <c r="HHP45" s="50"/>
      <c r="HHQ45" s="50"/>
      <c r="HHR45" s="50"/>
      <c r="HHS45" s="50"/>
      <c r="HHT45" s="50"/>
      <c r="HHU45" s="50"/>
      <c r="HHV45" s="50"/>
      <c r="HHW45" s="50"/>
      <c r="HHX45" s="50"/>
      <c r="HHY45" s="50"/>
      <c r="HHZ45" s="50"/>
      <c r="HIA45" s="50"/>
      <c r="HIB45" s="50"/>
      <c r="HIC45" s="50"/>
      <c r="HID45" s="50"/>
      <c r="HIE45" s="50"/>
      <c r="HIF45" s="50"/>
      <c r="HIG45" s="50"/>
      <c r="HIH45" s="50"/>
      <c r="HII45" s="50"/>
      <c r="HIJ45" s="50"/>
      <c r="HIK45" s="50"/>
      <c r="HIL45" s="50"/>
      <c r="HIM45" s="50"/>
      <c r="HIN45" s="50"/>
      <c r="HIO45" s="50"/>
      <c r="HIP45" s="50"/>
      <c r="HIQ45" s="50"/>
      <c r="HIR45" s="50"/>
      <c r="HIS45" s="50"/>
      <c r="HIT45" s="50"/>
      <c r="HIU45" s="50"/>
      <c r="HIV45" s="50"/>
      <c r="HIW45" s="50"/>
      <c r="HIX45" s="50"/>
      <c r="HIY45" s="50"/>
      <c r="HIZ45" s="50"/>
      <c r="HJA45" s="50"/>
      <c r="HJB45" s="50"/>
      <c r="HJC45" s="50"/>
      <c r="HJD45" s="50"/>
      <c r="HJE45" s="50"/>
      <c r="HJF45" s="50"/>
      <c r="HJG45" s="50"/>
      <c r="HJH45" s="50"/>
      <c r="HJI45" s="50"/>
      <c r="HJJ45" s="50"/>
      <c r="HJK45" s="50"/>
      <c r="HJL45" s="50"/>
      <c r="HJM45" s="50"/>
      <c r="HJN45" s="50"/>
      <c r="HJO45" s="50"/>
      <c r="HJP45" s="50"/>
      <c r="HJQ45" s="50"/>
      <c r="HJR45" s="50"/>
      <c r="HJS45" s="50"/>
      <c r="HJT45" s="50"/>
      <c r="HJU45" s="50"/>
      <c r="HJV45" s="50"/>
      <c r="HJW45" s="50"/>
      <c r="HJX45" s="50"/>
      <c r="HJY45" s="50"/>
      <c r="HJZ45" s="50"/>
      <c r="HKA45" s="50"/>
      <c r="HKB45" s="50"/>
      <c r="HKC45" s="50"/>
      <c r="HKD45" s="50"/>
      <c r="HKE45" s="50"/>
      <c r="HKF45" s="50"/>
      <c r="HKG45" s="50"/>
      <c r="HKH45" s="50"/>
      <c r="HKI45" s="50"/>
      <c r="HKJ45" s="50"/>
      <c r="HKK45" s="50"/>
      <c r="HKL45" s="50"/>
      <c r="HKM45" s="50"/>
      <c r="HKN45" s="50"/>
      <c r="HKO45" s="50"/>
      <c r="HKP45" s="50"/>
      <c r="HKQ45" s="50"/>
      <c r="HKR45" s="50"/>
      <c r="HKS45" s="50"/>
      <c r="HKT45" s="50"/>
      <c r="HKU45" s="50"/>
      <c r="HKV45" s="50"/>
      <c r="HKW45" s="50"/>
      <c r="HKX45" s="50"/>
      <c r="HKY45" s="50"/>
      <c r="HKZ45" s="50"/>
      <c r="HLA45" s="50"/>
      <c r="HLB45" s="50"/>
      <c r="HLC45" s="50"/>
      <c r="HLD45" s="50"/>
      <c r="HLE45" s="50"/>
      <c r="HLF45" s="50"/>
      <c r="HLG45" s="50"/>
      <c r="HLH45" s="50"/>
      <c r="HLI45" s="50"/>
      <c r="HLJ45" s="50"/>
      <c r="HLK45" s="50"/>
      <c r="HLL45" s="50"/>
      <c r="HLM45" s="50"/>
      <c r="HLN45" s="50"/>
      <c r="HLO45" s="50"/>
      <c r="HLP45" s="50"/>
      <c r="HLQ45" s="50"/>
      <c r="HLR45" s="50"/>
      <c r="HLS45" s="50"/>
      <c r="HLT45" s="50"/>
      <c r="HLU45" s="50"/>
      <c r="HLV45" s="50"/>
      <c r="HLW45" s="50"/>
      <c r="HLX45" s="50"/>
      <c r="HLY45" s="50"/>
      <c r="HLZ45" s="50"/>
      <c r="HMA45" s="50"/>
      <c r="HMB45" s="50"/>
      <c r="HMC45" s="50"/>
      <c r="HMD45" s="50"/>
      <c r="HME45" s="50"/>
      <c r="HMF45" s="50"/>
      <c r="HMG45" s="50"/>
      <c r="HMH45" s="50"/>
      <c r="HMI45" s="50"/>
      <c r="HMJ45" s="50"/>
      <c r="HMK45" s="50"/>
      <c r="HML45" s="50"/>
      <c r="HMM45" s="50"/>
      <c r="HMN45" s="50"/>
      <c r="HMO45" s="50"/>
      <c r="HMP45" s="50"/>
      <c r="HMQ45" s="50"/>
      <c r="HMR45" s="50"/>
      <c r="HMS45" s="50"/>
      <c r="HMT45" s="50"/>
      <c r="HMU45" s="50"/>
      <c r="HMV45" s="50"/>
      <c r="HMW45" s="50"/>
      <c r="HMX45" s="50"/>
      <c r="HMY45" s="50"/>
      <c r="HMZ45" s="50"/>
      <c r="HNA45" s="50"/>
      <c r="HNB45" s="50"/>
      <c r="HNC45" s="50"/>
      <c r="HND45" s="50"/>
      <c r="HNE45" s="50"/>
      <c r="HNF45" s="50"/>
      <c r="HNG45" s="50"/>
      <c r="HNH45" s="50"/>
      <c r="HNI45" s="50"/>
      <c r="HNJ45" s="50"/>
      <c r="HNK45" s="50"/>
      <c r="HNL45" s="50"/>
      <c r="HNM45" s="50"/>
      <c r="HNN45" s="50"/>
      <c r="HNO45" s="50"/>
      <c r="HNP45" s="50"/>
      <c r="HNQ45" s="50"/>
      <c r="HNR45" s="50"/>
      <c r="HNS45" s="50"/>
      <c r="HNT45" s="50"/>
      <c r="HNU45" s="50"/>
      <c r="HNV45" s="50"/>
      <c r="HNW45" s="50"/>
      <c r="HNX45" s="50"/>
      <c r="HNY45" s="50"/>
      <c r="HNZ45" s="50"/>
      <c r="HOA45" s="50"/>
      <c r="HOB45" s="50"/>
      <c r="HOC45" s="50"/>
      <c r="HOD45" s="50"/>
      <c r="HOE45" s="50"/>
      <c r="HOF45" s="50"/>
      <c r="HOG45" s="50"/>
      <c r="HOH45" s="50"/>
      <c r="HOI45" s="50"/>
      <c r="HOJ45" s="50"/>
      <c r="HOK45" s="50"/>
      <c r="HOL45" s="50"/>
      <c r="HOM45" s="50"/>
      <c r="HON45" s="50"/>
      <c r="HOO45" s="50"/>
      <c r="HOP45" s="50"/>
      <c r="HOQ45" s="50"/>
      <c r="HOR45" s="50"/>
      <c r="HOS45" s="50"/>
      <c r="HOT45" s="50"/>
      <c r="HOU45" s="50"/>
      <c r="HOV45" s="50"/>
      <c r="HOW45" s="50"/>
      <c r="HOX45" s="50"/>
      <c r="HOY45" s="50"/>
      <c r="HOZ45" s="50"/>
      <c r="HPA45" s="50"/>
      <c r="HPB45" s="50"/>
      <c r="HPC45" s="50"/>
      <c r="HPD45" s="50"/>
      <c r="HPE45" s="50"/>
      <c r="HPF45" s="50"/>
      <c r="HPG45" s="50"/>
      <c r="HPH45" s="50"/>
      <c r="HPI45" s="50"/>
      <c r="HPJ45" s="50"/>
      <c r="HPK45" s="50"/>
      <c r="HPL45" s="50"/>
      <c r="HPM45" s="50"/>
      <c r="HPN45" s="50"/>
      <c r="HPO45" s="50"/>
      <c r="HPP45" s="50"/>
      <c r="HPQ45" s="50"/>
      <c r="HPR45" s="50"/>
      <c r="HPS45" s="50"/>
      <c r="HPT45" s="50"/>
      <c r="HPU45" s="50"/>
      <c r="HPV45" s="50"/>
      <c r="HPW45" s="50"/>
      <c r="HPX45" s="50"/>
      <c r="HPY45" s="50"/>
      <c r="HPZ45" s="50"/>
      <c r="HQA45" s="50"/>
      <c r="HQB45" s="50"/>
      <c r="HQC45" s="50"/>
      <c r="HQD45" s="50"/>
      <c r="HQE45" s="50"/>
      <c r="HQF45" s="50"/>
      <c r="HQG45" s="50"/>
      <c r="HQH45" s="50"/>
      <c r="HQI45" s="50"/>
      <c r="HQJ45" s="50"/>
      <c r="HQK45" s="50"/>
      <c r="HQL45" s="50"/>
      <c r="HQM45" s="50"/>
      <c r="HQN45" s="50"/>
      <c r="HQO45" s="50"/>
      <c r="HQP45" s="50"/>
      <c r="HQQ45" s="50"/>
      <c r="HQR45" s="50"/>
      <c r="HQS45" s="50"/>
      <c r="HQT45" s="50"/>
      <c r="HQU45" s="50"/>
      <c r="HQV45" s="50"/>
      <c r="HQW45" s="50"/>
      <c r="HQX45" s="50"/>
      <c r="HQY45" s="50"/>
      <c r="HQZ45" s="50"/>
      <c r="HRA45" s="50"/>
      <c r="HRB45" s="50"/>
      <c r="HRC45" s="50"/>
      <c r="HRD45" s="50"/>
      <c r="HRE45" s="50"/>
      <c r="HRF45" s="50"/>
      <c r="HRG45" s="50"/>
      <c r="HRH45" s="50"/>
      <c r="HRI45" s="50"/>
      <c r="HRJ45" s="50"/>
      <c r="HRK45" s="50"/>
      <c r="HRL45" s="50"/>
      <c r="HRM45" s="50"/>
      <c r="HRN45" s="50"/>
      <c r="HRO45" s="50"/>
      <c r="HRP45" s="50"/>
      <c r="HRQ45" s="50"/>
      <c r="HRR45" s="50"/>
      <c r="HRS45" s="50"/>
      <c r="HRT45" s="50"/>
      <c r="HRU45" s="50"/>
      <c r="HRV45" s="50"/>
      <c r="HRW45" s="50"/>
      <c r="HRX45" s="50"/>
      <c r="HRY45" s="50"/>
      <c r="HRZ45" s="50"/>
      <c r="HSA45" s="50"/>
      <c r="HSB45" s="50"/>
      <c r="HSC45" s="50"/>
      <c r="HSD45" s="50"/>
      <c r="HSE45" s="50"/>
      <c r="HSF45" s="50"/>
      <c r="HSG45" s="50"/>
      <c r="HSH45" s="50"/>
      <c r="HSI45" s="50"/>
      <c r="HSJ45" s="50"/>
      <c r="HSK45" s="50"/>
      <c r="HSL45" s="50"/>
      <c r="HSM45" s="50"/>
      <c r="HSN45" s="50"/>
      <c r="HSO45" s="50"/>
      <c r="HSP45" s="50"/>
      <c r="HSQ45" s="50"/>
      <c r="HSR45" s="50"/>
      <c r="HSS45" s="50"/>
      <c r="HST45" s="50"/>
      <c r="HSU45" s="50"/>
      <c r="HSV45" s="50"/>
      <c r="HSW45" s="50"/>
      <c r="HSX45" s="50"/>
      <c r="HSY45" s="50"/>
      <c r="HSZ45" s="50"/>
      <c r="HTA45" s="50"/>
      <c r="HTB45" s="50"/>
      <c r="HTC45" s="50"/>
      <c r="HTD45" s="50"/>
      <c r="HTE45" s="50"/>
      <c r="HTF45" s="50"/>
      <c r="HTG45" s="50"/>
      <c r="HTH45" s="50"/>
      <c r="HTI45" s="50"/>
      <c r="HTJ45" s="50"/>
      <c r="HTK45" s="50"/>
      <c r="HTL45" s="50"/>
      <c r="HTM45" s="50"/>
      <c r="HTN45" s="50"/>
      <c r="HTO45" s="50"/>
      <c r="HTP45" s="50"/>
      <c r="HTQ45" s="50"/>
      <c r="HTR45" s="50"/>
      <c r="HTS45" s="50"/>
      <c r="HTT45" s="50"/>
      <c r="HTU45" s="50"/>
      <c r="HTV45" s="50"/>
      <c r="HTW45" s="50"/>
      <c r="HTX45" s="50"/>
      <c r="HTY45" s="50"/>
      <c r="HTZ45" s="50"/>
      <c r="HUA45" s="50"/>
      <c r="HUB45" s="50"/>
      <c r="HUC45" s="50"/>
      <c r="HUD45" s="50"/>
      <c r="HUE45" s="50"/>
      <c r="HUF45" s="50"/>
      <c r="HUG45" s="50"/>
      <c r="HUH45" s="50"/>
      <c r="HUI45" s="50"/>
      <c r="HUJ45" s="50"/>
      <c r="HUK45" s="50"/>
      <c r="HUL45" s="50"/>
      <c r="HUM45" s="50"/>
      <c r="HUN45" s="50"/>
      <c r="HUO45" s="50"/>
      <c r="HUP45" s="50"/>
      <c r="HUQ45" s="50"/>
      <c r="HUR45" s="50"/>
      <c r="HUS45" s="50"/>
      <c r="HUT45" s="50"/>
      <c r="HUU45" s="50"/>
      <c r="HUV45" s="50"/>
      <c r="HUW45" s="50"/>
      <c r="HUX45" s="50"/>
      <c r="HUY45" s="50"/>
      <c r="HUZ45" s="50"/>
      <c r="HVA45" s="50"/>
      <c r="HVB45" s="50"/>
      <c r="HVC45" s="50"/>
      <c r="HVD45" s="50"/>
      <c r="HVE45" s="50"/>
      <c r="HVF45" s="50"/>
      <c r="HVG45" s="50"/>
      <c r="HVH45" s="50"/>
      <c r="HVI45" s="50"/>
      <c r="HVJ45" s="50"/>
      <c r="HVK45" s="50"/>
      <c r="HVL45" s="50"/>
      <c r="HVM45" s="50"/>
      <c r="HVN45" s="50"/>
      <c r="HVO45" s="50"/>
      <c r="HVP45" s="50"/>
      <c r="HVQ45" s="50"/>
      <c r="HVR45" s="50"/>
      <c r="HVS45" s="50"/>
      <c r="HVT45" s="50"/>
      <c r="HVU45" s="50"/>
      <c r="HVV45" s="50"/>
      <c r="HVW45" s="50"/>
      <c r="HVX45" s="50"/>
      <c r="HVY45" s="50"/>
      <c r="HVZ45" s="50"/>
      <c r="HWA45" s="50"/>
      <c r="HWB45" s="50"/>
      <c r="HWC45" s="50"/>
      <c r="HWD45" s="50"/>
      <c r="HWE45" s="50"/>
      <c r="HWF45" s="50"/>
      <c r="HWG45" s="50"/>
      <c r="HWH45" s="50"/>
      <c r="HWI45" s="50"/>
      <c r="HWJ45" s="50"/>
      <c r="HWK45" s="50"/>
      <c r="HWL45" s="50"/>
      <c r="HWM45" s="50"/>
      <c r="HWN45" s="50"/>
      <c r="HWO45" s="50"/>
      <c r="HWP45" s="50"/>
      <c r="HWQ45" s="50"/>
      <c r="HWR45" s="50"/>
      <c r="HWS45" s="50"/>
      <c r="HWT45" s="50"/>
      <c r="HWU45" s="50"/>
      <c r="HWV45" s="50"/>
      <c r="HWW45" s="50"/>
      <c r="HWX45" s="50"/>
      <c r="HWY45" s="50"/>
      <c r="HWZ45" s="50"/>
      <c r="HXA45" s="50"/>
      <c r="HXB45" s="50"/>
      <c r="HXC45" s="50"/>
      <c r="HXD45" s="50"/>
      <c r="HXE45" s="50"/>
      <c r="HXF45" s="50"/>
      <c r="HXG45" s="50"/>
      <c r="HXH45" s="50"/>
      <c r="HXI45" s="50"/>
      <c r="HXJ45" s="50"/>
      <c r="HXK45" s="50"/>
      <c r="HXL45" s="50"/>
      <c r="HXM45" s="50"/>
      <c r="HXN45" s="50"/>
      <c r="HXO45" s="50"/>
      <c r="HXP45" s="50"/>
      <c r="HXQ45" s="50"/>
      <c r="HXR45" s="50"/>
      <c r="HXS45" s="50"/>
      <c r="HXT45" s="50"/>
      <c r="HXU45" s="50"/>
      <c r="HXV45" s="50"/>
      <c r="HXW45" s="50"/>
      <c r="HXX45" s="50"/>
      <c r="HXY45" s="50"/>
      <c r="HXZ45" s="50"/>
      <c r="HYA45" s="50"/>
      <c r="HYB45" s="50"/>
      <c r="HYC45" s="50"/>
      <c r="HYD45" s="50"/>
      <c r="HYE45" s="50"/>
      <c r="HYF45" s="50"/>
      <c r="HYG45" s="50"/>
      <c r="HYH45" s="50"/>
      <c r="HYI45" s="50"/>
      <c r="HYJ45" s="50"/>
      <c r="HYK45" s="50"/>
      <c r="HYL45" s="50"/>
      <c r="HYM45" s="50"/>
      <c r="HYN45" s="50"/>
      <c r="HYO45" s="50"/>
      <c r="HYP45" s="50"/>
      <c r="HYQ45" s="50"/>
      <c r="HYR45" s="50"/>
      <c r="HYS45" s="50"/>
      <c r="HYT45" s="50"/>
      <c r="HYU45" s="50"/>
      <c r="HYV45" s="50"/>
      <c r="HYW45" s="50"/>
      <c r="HYX45" s="50"/>
      <c r="HYY45" s="50"/>
      <c r="HYZ45" s="50"/>
      <c r="HZA45" s="50"/>
      <c r="HZB45" s="50"/>
      <c r="HZC45" s="50"/>
      <c r="HZD45" s="50"/>
      <c r="HZE45" s="50"/>
      <c r="HZF45" s="50"/>
      <c r="HZG45" s="50"/>
      <c r="HZH45" s="50"/>
      <c r="HZI45" s="50"/>
      <c r="HZJ45" s="50"/>
      <c r="HZK45" s="50"/>
      <c r="HZL45" s="50"/>
      <c r="HZM45" s="50"/>
      <c r="HZN45" s="50"/>
      <c r="HZO45" s="50"/>
      <c r="HZP45" s="50"/>
      <c r="HZQ45" s="50"/>
      <c r="HZR45" s="50"/>
      <c r="HZS45" s="50"/>
      <c r="HZT45" s="50"/>
      <c r="HZU45" s="50"/>
      <c r="HZV45" s="50"/>
      <c r="HZW45" s="50"/>
      <c r="HZX45" s="50"/>
      <c r="HZY45" s="50"/>
      <c r="HZZ45" s="50"/>
      <c r="IAA45" s="50"/>
      <c r="IAB45" s="50"/>
      <c r="IAC45" s="50"/>
      <c r="IAD45" s="50"/>
      <c r="IAE45" s="50"/>
      <c r="IAF45" s="50"/>
      <c r="IAG45" s="50"/>
      <c r="IAH45" s="50"/>
      <c r="IAI45" s="50"/>
      <c r="IAJ45" s="50"/>
      <c r="IAK45" s="50"/>
      <c r="IAL45" s="50"/>
      <c r="IAM45" s="50"/>
      <c r="IAN45" s="50"/>
      <c r="IAO45" s="50"/>
      <c r="IAP45" s="50"/>
      <c r="IAQ45" s="50"/>
      <c r="IAR45" s="50"/>
      <c r="IAS45" s="50"/>
      <c r="IAT45" s="50"/>
      <c r="IAU45" s="50"/>
      <c r="IAV45" s="50"/>
      <c r="IAW45" s="50"/>
      <c r="IAX45" s="50"/>
      <c r="IAY45" s="50"/>
      <c r="IAZ45" s="50"/>
      <c r="IBA45" s="50"/>
      <c r="IBB45" s="50"/>
      <c r="IBC45" s="50"/>
      <c r="IBD45" s="50"/>
      <c r="IBE45" s="50"/>
      <c r="IBF45" s="50"/>
      <c r="IBG45" s="50"/>
      <c r="IBH45" s="50"/>
      <c r="IBI45" s="50"/>
      <c r="IBJ45" s="50"/>
      <c r="IBK45" s="50"/>
      <c r="IBL45" s="50"/>
      <c r="IBM45" s="50"/>
      <c r="IBN45" s="50"/>
      <c r="IBO45" s="50"/>
      <c r="IBP45" s="50"/>
      <c r="IBQ45" s="50"/>
      <c r="IBR45" s="50"/>
      <c r="IBS45" s="50"/>
      <c r="IBT45" s="50"/>
      <c r="IBU45" s="50"/>
      <c r="IBV45" s="50"/>
      <c r="IBW45" s="50"/>
      <c r="IBX45" s="50"/>
      <c r="IBY45" s="50"/>
      <c r="IBZ45" s="50"/>
      <c r="ICA45" s="50"/>
      <c r="ICB45" s="50"/>
      <c r="ICC45" s="50"/>
      <c r="ICD45" s="50"/>
      <c r="ICE45" s="50"/>
      <c r="ICF45" s="50"/>
      <c r="ICG45" s="50"/>
      <c r="ICH45" s="50"/>
      <c r="ICI45" s="50"/>
      <c r="ICJ45" s="50"/>
      <c r="ICK45" s="50"/>
      <c r="ICL45" s="50"/>
      <c r="ICM45" s="50"/>
      <c r="ICN45" s="50"/>
      <c r="ICO45" s="50"/>
      <c r="ICP45" s="50"/>
      <c r="ICQ45" s="50"/>
      <c r="ICR45" s="50"/>
      <c r="ICS45" s="50"/>
      <c r="ICT45" s="50"/>
      <c r="ICU45" s="50"/>
      <c r="ICV45" s="50"/>
      <c r="ICW45" s="50"/>
      <c r="ICX45" s="50"/>
      <c r="ICY45" s="50"/>
      <c r="ICZ45" s="50"/>
      <c r="IDA45" s="50"/>
      <c r="IDB45" s="50"/>
      <c r="IDC45" s="50"/>
      <c r="IDD45" s="50"/>
      <c r="IDE45" s="50"/>
      <c r="IDF45" s="50"/>
      <c r="IDG45" s="50"/>
      <c r="IDH45" s="50"/>
      <c r="IDI45" s="50"/>
      <c r="IDJ45" s="50"/>
      <c r="IDK45" s="50"/>
      <c r="IDL45" s="50"/>
      <c r="IDM45" s="50"/>
      <c r="IDN45" s="50"/>
      <c r="IDO45" s="50"/>
      <c r="IDP45" s="50"/>
      <c r="IDQ45" s="50"/>
      <c r="IDR45" s="50"/>
      <c r="IDS45" s="50"/>
      <c r="IDT45" s="50"/>
      <c r="IDU45" s="50"/>
      <c r="IDV45" s="50"/>
      <c r="IDW45" s="50"/>
      <c r="IDX45" s="50"/>
      <c r="IDY45" s="50"/>
      <c r="IDZ45" s="50"/>
      <c r="IEA45" s="50"/>
      <c r="IEB45" s="50"/>
      <c r="IEC45" s="50"/>
      <c r="IED45" s="50"/>
      <c r="IEE45" s="50"/>
      <c r="IEF45" s="50"/>
      <c r="IEG45" s="50"/>
      <c r="IEH45" s="50"/>
      <c r="IEI45" s="50"/>
      <c r="IEJ45" s="50"/>
      <c r="IEK45" s="50"/>
      <c r="IEL45" s="50"/>
      <c r="IEM45" s="50"/>
      <c r="IEN45" s="50"/>
      <c r="IEO45" s="50"/>
      <c r="IEP45" s="50"/>
      <c r="IEQ45" s="50"/>
      <c r="IER45" s="50"/>
      <c r="IES45" s="50"/>
      <c r="IET45" s="50"/>
      <c r="IEU45" s="50"/>
      <c r="IEV45" s="50"/>
      <c r="IEW45" s="50"/>
      <c r="IEX45" s="50"/>
      <c r="IEY45" s="50"/>
      <c r="IEZ45" s="50"/>
      <c r="IFA45" s="50"/>
      <c r="IFB45" s="50"/>
      <c r="IFC45" s="50"/>
      <c r="IFD45" s="50"/>
      <c r="IFE45" s="50"/>
      <c r="IFF45" s="50"/>
      <c r="IFG45" s="50"/>
      <c r="IFH45" s="50"/>
      <c r="IFI45" s="50"/>
      <c r="IFJ45" s="50"/>
      <c r="IFK45" s="50"/>
      <c r="IFL45" s="50"/>
      <c r="IFM45" s="50"/>
      <c r="IFN45" s="50"/>
      <c r="IFO45" s="50"/>
      <c r="IFP45" s="50"/>
      <c r="IFQ45" s="50"/>
      <c r="IFR45" s="50"/>
      <c r="IFS45" s="50"/>
      <c r="IFT45" s="50"/>
      <c r="IFU45" s="50"/>
      <c r="IFV45" s="50"/>
      <c r="IFW45" s="50"/>
      <c r="IFX45" s="50"/>
      <c r="IFY45" s="50"/>
      <c r="IFZ45" s="50"/>
      <c r="IGA45" s="50"/>
      <c r="IGB45" s="50"/>
      <c r="IGC45" s="50"/>
      <c r="IGD45" s="50"/>
      <c r="IGE45" s="50"/>
      <c r="IGF45" s="50"/>
      <c r="IGG45" s="50"/>
      <c r="IGH45" s="50"/>
      <c r="IGI45" s="50"/>
      <c r="IGJ45" s="50"/>
      <c r="IGK45" s="50"/>
      <c r="IGL45" s="50"/>
      <c r="IGM45" s="50"/>
      <c r="IGN45" s="50"/>
      <c r="IGO45" s="50"/>
      <c r="IGP45" s="50"/>
      <c r="IGQ45" s="50"/>
      <c r="IGR45" s="50"/>
      <c r="IGS45" s="50"/>
      <c r="IGT45" s="50"/>
      <c r="IGU45" s="50"/>
      <c r="IGV45" s="50"/>
      <c r="IGW45" s="50"/>
      <c r="IGX45" s="50"/>
      <c r="IGY45" s="50"/>
      <c r="IGZ45" s="50"/>
      <c r="IHA45" s="50"/>
      <c r="IHB45" s="50"/>
      <c r="IHC45" s="50"/>
      <c r="IHD45" s="50"/>
      <c r="IHE45" s="50"/>
      <c r="IHF45" s="50"/>
      <c r="IHG45" s="50"/>
      <c r="IHH45" s="50"/>
      <c r="IHI45" s="50"/>
      <c r="IHJ45" s="50"/>
      <c r="IHK45" s="50"/>
      <c r="IHL45" s="50"/>
      <c r="IHM45" s="50"/>
      <c r="IHN45" s="50"/>
      <c r="IHO45" s="50"/>
      <c r="IHP45" s="50"/>
      <c r="IHQ45" s="50"/>
      <c r="IHR45" s="50"/>
      <c r="IHS45" s="50"/>
      <c r="IHT45" s="50"/>
      <c r="IHU45" s="50"/>
      <c r="IHV45" s="50"/>
      <c r="IHW45" s="50"/>
      <c r="IHX45" s="50"/>
      <c r="IHY45" s="50"/>
      <c r="IHZ45" s="50"/>
      <c r="IIA45" s="50"/>
      <c r="IIB45" s="50"/>
      <c r="IIC45" s="50"/>
      <c r="IID45" s="50"/>
      <c r="IIE45" s="50"/>
      <c r="IIF45" s="50"/>
      <c r="IIG45" s="50"/>
      <c r="IIH45" s="50"/>
      <c r="III45" s="50"/>
      <c r="IIJ45" s="50"/>
      <c r="IIK45" s="50"/>
      <c r="IIL45" s="50"/>
      <c r="IIM45" s="50"/>
      <c r="IIN45" s="50"/>
      <c r="IIO45" s="50"/>
      <c r="IIP45" s="50"/>
      <c r="IIQ45" s="50"/>
      <c r="IIR45" s="50"/>
      <c r="IIS45" s="50"/>
      <c r="IIT45" s="50"/>
      <c r="IIU45" s="50"/>
      <c r="IIV45" s="50"/>
      <c r="IIW45" s="50"/>
      <c r="IIX45" s="50"/>
      <c r="IIY45" s="50"/>
      <c r="IIZ45" s="50"/>
      <c r="IJA45" s="50"/>
      <c r="IJB45" s="50"/>
      <c r="IJC45" s="50"/>
      <c r="IJD45" s="50"/>
      <c r="IJE45" s="50"/>
      <c r="IJF45" s="50"/>
      <c r="IJG45" s="50"/>
      <c r="IJH45" s="50"/>
      <c r="IJI45" s="50"/>
      <c r="IJJ45" s="50"/>
      <c r="IJK45" s="50"/>
      <c r="IJL45" s="50"/>
      <c r="IJM45" s="50"/>
      <c r="IJN45" s="50"/>
      <c r="IJO45" s="50"/>
      <c r="IJP45" s="50"/>
      <c r="IJQ45" s="50"/>
      <c r="IJR45" s="50"/>
      <c r="IJS45" s="50"/>
      <c r="IJT45" s="50"/>
      <c r="IJU45" s="50"/>
      <c r="IJV45" s="50"/>
      <c r="IJW45" s="50"/>
      <c r="IJX45" s="50"/>
      <c r="IJY45" s="50"/>
      <c r="IJZ45" s="50"/>
      <c r="IKA45" s="50"/>
      <c r="IKB45" s="50"/>
      <c r="IKC45" s="50"/>
      <c r="IKD45" s="50"/>
      <c r="IKE45" s="50"/>
      <c r="IKF45" s="50"/>
      <c r="IKG45" s="50"/>
      <c r="IKH45" s="50"/>
      <c r="IKI45" s="50"/>
      <c r="IKJ45" s="50"/>
      <c r="IKK45" s="50"/>
      <c r="IKL45" s="50"/>
      <c r="IKM45" s="50"/>
      <c r="IKN45" s="50"/>
      <c r="IKO45" s="50"/>
      <c r="IKP45" s="50"/>
      <c r="IKQ45" s="50"/>
      <c r="IKR45" s="50"/>
      <c r="IKS45" s="50"/>
      <c r="IKT45" s="50"/>
      <c r="IKU45" s="50"/>
      <c r="IKV45" s="50"/>
      <c r="IKW45" s="50"/>
      <c r="IKX45" s="50"/>
      <c r="IKY45" s="50"/>
      <c r="IKZ45" s="50"/>
      <c r="ILA45" s="50"/>
      <c r="ILB45" s="50"/>
      <c r="ILC45" s="50"/>
      <c r="ILD45" s="50"/>
      <c r="ILE45" s="50"/>
      <c r="ILF45" s="50"/>
      <c r="ILG45" s="50"/>
      <c r="ILH45" s="50"/>
      <c r="ILI45" s="50"/>
      <c r="ILJ45" s="50"/>
      <c r="ILK45" s="50"/>
      <c r="ILL45" s="50"/>
      <c r="ILM45" s="50"/>
      <c r="ILN45" s="50"/>
      <c r="ILO45" s="50"/>
      <c r="ILP45" s="50"/>
      <c r="ILQ45" s="50"/>
      <c r="ILR45" s="50"/>
      <c r="ILS45" s="50"/>
      <c r="ILT45" s="50"/>
      <c r="ILU45" s="50"/>
      <c r="ILV45" s="50"/>
      <c r="ILW45" s="50"/>
      <c r="ILX45" s="50"/>
      <c r="ILY45" s="50"/>
      <c r="ILZ45" s="50"/>
      <c r="IMA45" s="50"/>
      <c r="IMB45" s="50"/>
      <c r="IMC45" s="50"/>
      <c r="IMD45" s="50"/>
      <c r="IME45" s="50"/>
      <c r="IMF45" s="50"/>
      <c r="IMG45" s="50"/>
      <c r="IMH45" s="50"/>
      <c r="IMI45" s="50"/>
      <c r="IMJ45" s="50"/>
      <c r="IMK45" s="50"/>
      <c r="IML45" s="50"/>
      <c r="IMM45" s="50"/>
      <c r="IMN45" s="50"/>
      <c r="IMO45" s="50"/>
      <c r="IMP45" s="50"/>
      <c r="IMQ45" s="50"/>
      <c r="IMR45" s="50"/>
      <c r="IMS45" s="50"/>
      <c r="IMT45" s="50"/>
      <c r="IMU45" s="50"/>
      <c r="IMV45" s="50"/>
      <c r="IMW45" s="50"/>
      <c r="IMX45" s="50"/>
      <c r="IMY45" s="50"/>
      <c r="IMZ45" s="50"/>
      <c r="INA45" s="50"/>
      <c r="INB45" s="50"/>
      <c r="INC45" s="50"/>
      <c r="IND45" s="50"/>
      <c r="INE45" s="50"/>
      <c r="INF45" s="50"/>
      <c r="ING45" s="50"/>
      <c r="INH45" s="50"/>
      <c r="INI45" s="50"/>
      <c r="INJ45" s="50"/>
      <c r="INK45" s="50"/>
      <c r="INL45" s="50"/>
      <c r="INM45" s="50"/>
      <c r="INN45" s="50"/>
      <c r="INO45" s="50"/>
      <c r="INP45" s="50"/>
      <c r="INQ45" s="50"/>
      <c r="INR45" s="50"/>
      <c r="INS45" s="50"/>
      <c r="INT45" s="50"/>
      <c r="INU45" s="50"/>
      <c r="INV45" s="50"/>
      <c r="INW45" s="50"/>
      <c r="INX45" s="50"/>
      <c r="INY45" s="50"/>
      <c r="INZ45" s="50"/>
      <c r="IOA45" s="50"/>
      <c r="IOB45" s="50"/>
      <c r="IOC45" s="50"/>
      <c r="IOD45" s="50"/>
      <c r="IOE45" s="50"/>
      <c r="IOF45" s="50"/>
      <c r="IOG45" s="50"/>
      <c r="IOH45" s="50"/>
      <c r="IOI45" s="50"/>
      <c r="IOJ45" s="50"/>
      <c r="IOK45" s="50"/>
      <c r="IOL45" s="50"/>
      <c r="IOM45" s="50"/>
      <c r="ION45" s="50"/>
      <c r="IOO45" s="50"/>
      <c r="IOP45" s="50"/>
      <c r="IOQ45" s="50"/>
      <c r="IOR45" s="50"/>
      <c r="IOS45" s="50"/>
      <c r="IOT45" s="50"/>
      <c r="IOU45" s="50"/>
      <c r="IOV45" s="50"/>
      <c r="IOW45" s="50"/>
      <c r="IOX45" s="50"/>
      <c r="IOY45" s="50"/>
      <c r="IOZ45" s="50"/>
      <c r="IPA45" s="50"/>
      <c r="IPB45" s="50"/>
      <c r="IPC45" s="50"/>
      <c r="IPD45" s="50"/>
      <c r="IPE45" s="50"/>
      <c r="IPF45" s="50"/>
      <c r="IPG45" s="50"/>
      <c r="IPH45" s="50"/>
      <c r="IPI45" s="50"/>
      <c r="IPJ45" s="50"/>
      <c r="IPK45" s="50"/>
      <c r="IPL45" s="50"/>
      <c r="IPM45" s="50"/>
      <c r="IPN45" s="50"/>
      <c r="IPO45" s="50"/>
      <c r="IPP45" s="50"/>
      <c r="IPQ45" s="50"/>
      <c r="IPR45" s="50"/>
      <c r="IPS45" s="50"/>
      <c r="IPT45" s="50"/>
      <c r="IPU45" s="50"/>
      <c r="IPV45" s="50"/>
      <c r="IPW45" s="50"/>
      <c r="IPX45" s="50"/>
      <c r="IPY45" s="50"/>
      <c r="IPZ45" s="50"/>
      <c r="IQA45" s="50"/>
      <c r="IQB45" s="50"/>
      <c r="IQC45" s="50"/>
      <c r="IQD45" s="50"/>
      <c r="IQE45" s="50"/>
      <c r="IQF45" s="50"/>
      <c r="IQG45" s="50"/>
      <c r="IQH45" s="50"/>
      <c r="IQI45" s="50"/>
      <c r="IQJ45" s="50"/>
      <c r="IQK45" s="50"/>
      <c r="IQL45" s="50"/>
      <c r="IQM45" s="50"/>
      <c r="IQN45" s="50"/>
      <c r="IQO45" s="50"/>
      <c r="IQP45" s="50"/>
      <c r="IQQ45" s="50"/>
      <c r="IQR45" s="50"/>
      <c r="IQS45" s="50"/>
      <c r="IQT45" s="50"/>
      <c r="IQU45" s="50"/>
      <c r="IQV45" s="50"/>
      <c r="IQW45" s="50"/>
      <c r="IQX45" s="50"/>
      <c r="IQY45" s="50"/>
      <c r="IQZ45" s="50"/>
      <c r="IRA45" s="50"/>
      <c r="IRB45" s="50"/>
      <c r="IRC45" s="50"/>
      <c r="IRD45" s="50"/>
      <c r="IRE45" s="50"/>
      <c r="IRF45" s="50"/>
      <c r="IRG45" s="50"/>
      <c r="IRH45" s="50"/>
      <c r="IRI45" s="50"/>
      <c r="IRJ45" s="50"/>
      <c r="IRK45" s="50"/>
      <c r="IRL45" s="50"/>
      <c r="IRM45" s="50"/>
      <c r="IRN45" s="50"/>
      <c r="IRO45" s="50"/>
      <c r="IRP45" s="50"/>
      <c r="IRQ45" s="50"/>
      <c r="IRR45" s="50"/>
      <c r="IRS45" s="50"/>
      <c r="IRT45" s="50"/>
      <c r="IRU45" s="50"/>
      <c r="IRV45" s="50"/>
      <c r="IRW45" s="50"/>
      <c r="IRX45" s="50"/>
      <c r="IRY45" s="50"/>
      <c r="IRZ45" s="50"/>
      <c r="ISA45" s="50"/>
      <c r="ISB45" s="50"/>
      <c r="ISC45" s="50"/>
      <c r="ISD45" s="50"/>
      <c r="ISE45" s="50"/>
      <c r="ISF45" s="50"/>
      <c r="ISG45" s="50"/>
      <c r="ISH45" s="50"/>
      <c r="ISI45" s="50"/>
      <c r="ISJ45" s="50"/>
      <c r="ISK45" s="50"/>
      <c r="ISL45" s="50"/>
      <c r="ISM45" s="50"/>
      <c r="ISN45" s="50"/>
      <c r="ISO45" s="50"/>
      <c r="ISP45" s="50"/>
      <c r="ISQ45" s="50"/>
      <c r="ISR45" s="50"/>
      <c r="ISS45" s="50"/>
      <c r="IST45" s="50"/>
      <c r="ISU45" s="50"/>
      <c r="ISV45" s="50"/>
      <c r="ISW45" s="50"/>
      <c r="ISX45" s="50"/>
      <c r="ISY45" s="50"/>
      <c r="ISZ45" s="50"/>
      <c r="ITA45" s="50"/>
      <c r="ITB45" s="50"/>
      <c r="ITC45" s="50"/>
      <c r="ITD45" s="50"/>
      <c r="ITE45" s="50"/>
      <c r="ITF45" s="50"/>
      <c r="ITG45" s="50"/>
      <c r="ITH45" s="50"/>
      <c r="ITI45" s="50"/>
      <c r="ITJ45" s="50"/>
      <c r="ITK45" s="50"/>
      <c r="ITL45" s="50"/>
      <c r="ITM45" s="50"/>
      <c r="ITN45" s="50"/>
      <c r="ITO45" s="50"/>
      <c r="ITP45" s="50"/>
      <c r="ITQ45" s="50"/>
      <c r="ITR45" s="50"/>
      <c r="ITS45" s="50"/>
      <c r="ITT45" s="50"/>
      <c r="ITU45" s="50"/>
      <c r="ITV45" s="50"/>
      <c r="ITW45" s="50"/>
      <c r="ITX45" s="50"/>
      <c r="ITY45" s="50"/>
      <c r="ITZ45" s="50"/>
      <c r="IUA45" s="50"/>
      <c r="IUB45" s="50"/>
      <c r="IUC45" s="50"/>
      <c r="IUD45" s="50"/>
      <c r="IUE45" s="50"/>
      <c r="IUF45" s="50"/>
      <c r="IUG45" s="50"/>
      <c r="IUH45" s="50"/>
      <c r="IUI45" s="50"/>
      <c r="IUJ45" s="50"/>
      <c r="IUK45" s="50"/>
      <c r="IUL45" s="50"/>
      <c r="IUM45" s="50"/>
      <c r="IUN45" s="50"/>
      <c r="IUO45" s="50"/>
      <c r="IUP45" s="50"/>
      <c r="IUQ45" s="50"/>
      <c r="IUR45" s="50"/>
      <c r="IUS45" s="50"/>
      <c r="IUT45" s="50"/>
      <c r="IUU45" s="50"/>
      <c r="IUV45" s="50"/>
      <c r="IUW45" s="50"/>
      <c r="IUX45" s="50"/>
      <c r="IUY45" s="50"/>
      <c r="IUZ45" s="50"/>
      <c r="IVA45" s="50"/>
      <c r="IVB45" s="50"/>
      <c r="IVC45" s="50"/>
      <c r="IVD45" s="50"/>
      <c r="IVE45" s="50"/>
      <c r="IVF45" s="50"/>
      <c r="IVG45" s="50"/>
      <c r="IVH45" s="50"/>
      <c r="IVI45" s="50"/>
      <c r="IVJ45" s="50"/>
      <c r="IVK45" s="50"/>
      <c r="IVL45" s="50"/>
      <c r="IVM45" s="50"/>
      <c r="IVN45" s="50"/>
      <c r="IVO45" s="50"/>
      <c r="IVP45" s="50"/>
      <c r="IVQ45" s="50"/>
      <c r="IVR45" s="50"/>
      <c r="IVS45" s="50"/>
      <c r="IVT45" s="50"/>
      <c r="IVU45" s="50"/>
      <c r="IVV45" s="50"/>
      <c r="IVW45" s="50"/>
      <c r="IVX45" s="50"/>
      <c r="IVY45" s="50"/>
      <c r="IVZ45" s="50"/>
      <c r="IWA45" s="50"/>
      <c r="IWB45" s="50"/>
      <c r="IWC45" s="50"/>
      <c r="IWD45" s="50"/>
      <c r="IWE45" s="50"/>
      <c r="IWF45" s="50"/>
      <c r="IWG45" s="50"/>
      <c r="IWH45" s="50"/>
      <c r="IWI45" s="50"/>
      <c r="IWJ45" s="50"/>
      <c r="IWK45" s="50"/>
      <c r="IWL45" s="50"/>
      <c r="IWM45" s="50"/>
      <c r="IWN45" s="50"/>
      <c r="IWO45" s="50"/>
      <c r="IWP45" s="50"/>
      <c r="IWQ45" s="50"/>
      <c r="IWR45" s="50"/>
      <c r="IWS45" s="50"/>
      <c r="IWT45" s="50"/>
      <c r="IWU45" s="50"/>
      <c r="IWV45" s="50"/>
      <c r="IWW45" s="50"/>
      <c r="IWX45" s="50"/>
      <c r="IWY45" s="50"/>
      <c r="IWZ45" s="50"/>
      <c r="IXA45" s="50"/>
      <c r="IXB45" s="50"/>
      <c r="IXC45" s="50"/>
      <c r="IXD45" s="50"/>
      <c r="IXE45" s="50"/>
      <c r="IXF45" s="50"/>
      <c r="IXG45" s="50"/>
      <c r="IXH45" s="50"/>
      <c r="IXI45" s="50"/>
      <c r="IXJ45" s="50"/>
      <c r="IXK45" s="50"/>
      <c r="IXL45" s="50"/>
      <c r="IXM45" s="50"/>
      <c r="IXN45" s="50"/>
      <c r="IXO45" s="50"/>
      <c r="IXP45" s="50"/>
      <c r="IXQ45" s="50"/>
      <c r="IXR45" s="50"/>
      <c r="IXS45" s="50"/>
      <c r="IXT45" s="50"/>
      <c r="IXU45" s="50"/>
      <c r="IXV45" s="50"/>
      <c r="IXW45" s="50"/>
      <c r="IXX45" s="50"/>
      <c r="IXY45" s="50"/>
      <c r="IXZ45" s="50"/>
      <c r="IYA45" s="50"/>
      <c r="IYB45" s="50"/>
      <c r="IYC45" s="50"/>
      <c r="IYD45" s="50"/>
      <c r="IYE45" s="50"/>
      <c r="IYF45" s="50"/>
      <c r="IYG45" s="50"/>
      <c r="IYH45" s="50"/>
      <c r="IYI45" s="50"/>
      <c r="IYJ45" s="50"/>
      <c r="IYK45" s="50"/>
      <c r="IYL45" s="50"/>
      <c r="IYM45" s="50"/>
      <c r="IYN45" s="50"/>
      <c r="IYO45" s="50"/>
      <c r="IYP45" s="50"/>
      <c r="IYQ45" s="50"/>
      <c r="IYR45" s="50"/>
      <c r="IYS45" s="50"/>
      <c r="IYT45" s="50"/>
      <c r="IYU45" s="50"/>
      <c r="IYV45" s="50"/>
      <c r="IYW45" s="50"/>
      <c r="IYX45" s="50"/>
      <c r="IYY45" s="50"/>
      <c r="IYZ45" s="50"/>
      <c r="IZA45" s="50"/>
      <c r="IZB45" s="50"/>
      <c r="IZC45" s="50"/>
      <c r="IZD45" s="50"/>
      <c r="IZE45" s="50"/>
      <c r="IZF45" s="50"/>
      <c r="IZG45" s="50"/>
      <c r="IZH45" s="50"/>
      <c r="IZI45" s="50"/>
      <c r="IZJ45" s="50"/>
      <c r="IZK45" s="50"/>
      <c r="IZL45" s="50"/>
      <c r="IZM45" s="50"/>
      <c r="IZN45" s="50"/>
      <c r="IZO45" s="50"/>
      <c r="IZP45" s="50"/>
      <c r="IZQ45" s="50"/>
      <c r="IZR45" s="50"/>
      <c r="IZS45" s="50"/>
      <c r="IZT45" s="50"/>
      <c r="IZU45" s="50"/>
      <c r="IZV45" s="50"/>
      <c r="IZW45" s="50"/>
      <c r="IZX45" s="50"/>
      <c r="IZY45" s="50"/>
      <c r="IZZ45" s="50"/>
      <c r="JAA45" s="50"/>
      <c r="JAB45" s="50"/>
      <c r="JAC45" s="50"/>
      <c r="JAD45" s="50"/>
      <c r="JAE45" s="50"/>
      <c r="JAF45" s="50"/>
      <c r="JAG45" s="50"/>
      <c r="JAH45" s="50"/>
      <c r="JAI45" s="50"/>
      <c r="JAJ45" s="50"/>
      <c r="JAK45" s="50"/>
      <c r="JAL45" s="50"/>
      <c r="JAM45" s="50"/>
      <c r="JAN45" s="50"/>
      <c r="JAO45" s="50"/>
      <c r="JAP45" s="50"/>
      <c r="JAQ45" s="50"/>
      <c r="JAR45" s="50"/>
      <c r="JAS45" s="50"/>
      <c r="JAT45" s="50"/>
      <c r="JAU45" s="50"/>
      <c r="JAV45" s="50"/>
      <c r="JAW45" s="50"/>
      <c r="JAX45" s="50"/>
      <c r="JAY45" s="50"/>
      <c r="JAZ45" s="50"/>
      <c r="JBA45" s="50"/>
      <c r="JBB45" s="50"/>
      <c r="JBC45" s="50"/>
      <c r="JBD45" s="50"/>
      <c r="JBE45" s="50"/>
      <c r="JBF45" s="50"/>
      <c r="JBG45" s="50"/>
      <c r="JBH45" s="50"/>
      <c r="JBI45" s="50"/>
      <c r="JBJ45" s="50"/>
      <c r="JBK45" s="50"/>
      <c r="JBL45" s="50"/>
      <c r="JBM45" s="50"/>
      <c r="JBN45" s="50"/>
      <c r="JBO45" s="50"/>
      <c r="JBP45" s="50"/>
      <c r="JBQ45" s="50"/>
      <c r="JBR45" s="50"/>
      <c r="JBS45" s="50"/>
      <c r="JBT45" s="50"/>
      <c r="JBU45" s="50"/>
      <c r="JBV45" s="50"/>
      <c r="JBW45" s="50"/>
      <c r="JBX45" s="50"/>
      <c r="JBY45" s="50"/>
      <c r="JBZ45" s="50"/>
      <c r="JCA45" s="50"/>
      <c r="JCB45" s="50"/>
      <c r="JCC45" s="50"/>
      <c r="JCD45" s="50"/>
      <c r="JCE45" s="50"/>
      <c r="JCF45" s="50"/>
      <c r="JCG45" s="50"/>
      <c r="JCH45" s="50"/>
      <c r="JCI45" s="50"/>
      <c r="JCJ45" s="50"/>
      <c r="JCK45" s="50"/>
      <c r="JCL45" s="50"/>
      <c r="JCM45" s="50"/>
      <c r="JCN45" s="50"/>
      <c r="JCO45" s="50"/>
      <c r="JCP45" s="50"/>
      <c r="JCQ45" s="50"/>
      <c r="JCR45" s="50"/>
      <c r="JCS45" s="50"/>
      <c r="JCT45" s="50"/>
      <c r="JCU45" s="50"/>
      <c r="JCV45" s="50"/>
      <c r="JCW45" s="50"/>
      <c r="JCX45" s="50"/>
      <c r="JCY45" s="50"/>
      <c r="JCZ45" s="50"/>
      <c r="JDA45" s="50"/>
      <c r="JDB45" s="50"/>
      <c r="JDC45" s="50"/>
      <c r="JDD45" s="50"/>
      <c r="JDE45" s="50"/>
      <c r="JDF45" s="50"/>
      <c r="JDG45" s="50"/>
      <c r="JDH45" s="50"/>
      <c r="JDI45" s="50"/>
      <c r="JDJ45" s="50"/>
      <c r="JDK45" s="50"/>
      <c r="JDL45" s="50"/>
      <c r="JDM45" s="50"/>
      <c r="JDN45" s="50"/>
      <c r="JDO45" s="50"/>
      <c r="JDP45" s="50"/>
      <c r="JDQ45" s="50"/>
      <c r="JDR45" s="50"/>
      <c r="JDS45" s="50"/>
      <c r="JDT45" s="50"/>
      <c r="JDU45" s="50"/>
      <c r="JDV45" s="50"/>
      <c r="JDW45" s="50"/>
      <c r="JDX45" s="50"/>
      <c r="JDY45" s="50"/>
      <c r="JDZ45" s="50"/>
      <c r="JEA45" s="50"/>
      <c r="JEB45" s="50"/>
      <c r="JEC45" s="50"/>
      <c r="JED45" s="50"/>
      <c r="JEE45" s="50"/>
      <c r="JEF45" s="50"/>
      <c r="JEG45" s="50"/>
      <c r="JEH45" s="50"/>
      <c r="JEI45" s="50"/>
      <c r="JEJ45" s="50"/>
      <c r="JEK45" s="50"/>
      <c r="JEL45" s="50"/>
      <c r="JEM45" s="50"/>
      <c r="JEN45" s="50"/>
      <c r="JEO45" s="50"/>
      <c r="JEP45" s="50"/>
      <c r="JEQ45" s="50"/>
      <c r="JER45" s="50"/>
      <c r="JES45" s="50"/>
      <c r="JET45" s="50"/>
      <c r="JEU45" s="50"/>
      <c r="JEV45" s="50"/>
      <c r="JEW45" s="50"/>
      <c r="JEX45" s="50"/>
      <c r="JEY45" s="50"/>
      <c r="JEZ45" s="50"/>
      <c r="JFA45" s="50"/>
      <c r="JFB45" s="50"/>
      <c r="JFC45" s="50"/>
      <c r="JFD45" s="50"/>
      <c r="JFE45" s="50"/>
      <c r="JFF45" s="50"/>
      <c r="JFG45" s="50"/>
      <c r="JFH45" s="50"/>
      <c r="JFI45" s="50"/>
      <c r="JFJ45" s="50"/>
      <c r="JFK45" s="50"/>
      <c r="JFL45" s="50"/>
      <c r="JFM45" s="50"/>
      <c r="JFN45" s="50"/>
      <c r="JFO45" s="50"/>
      <c r="JFP45" s="50"/>
      <c r="JFQ45" s="50"/>
      <c r="JFR45" s="50"/>
      <c r="JFS45" s="50"/>
      <c r="JFT45" s="50"/>
      <c r="JFU45" s="50"/>
      <c r="JFV45" s="50"/>
      <c r="JFW45" s="50"/>
      <c r="JFX45" s="50"/>
      <c r="JFY45" s="50"/>
      <c r="JFZ45" s="50"/>
      <c r="JGA45" s="50"/>
      <c r="JGB45" s="50"/>
      <c r="JGC45" s="50"/>
      <c r="JGD45" s="50"/>
      <c r="JGE45" s="50"/>
      <c r="JGF45" s="50"/>
      <c r="JGG45" s="50"/>
      <c r="JGH45" s="50"/>
      <c r="JGI45" s="50"/>
      <c r="JGJ45" s="50"/>
      <c r="JGK45" s="50"/>
      <c r="JGL45" s="50"/>
      <c r="JGM45" s="50"/>
      <c r="JGN45" s="50"/>
      <c r="JGO45" s="50"/>
      <c r="JGP45" s="50"/>
      <c r="JGQ45" s="50"/>
      <c r="JGR45" s="50"/>
      <c r="JGS45" s="50"/>
      <c r="JGT45" s="50"/>
      <c r="JGU45" s="50"/>
      <c r="JGV45" s="50"/>
      <c r="JGW45" s="50"/>
      <c r="JGX45" s="50"/>
      <c r="JGY45" s="50"/>
      <c r="JGZ45" s="50"/>
      <c r="JHA45" s="50"/>
      <c r="JHB45" s="50"/>
      <c r="JHC45" s="50"/>
      <c r="JHD45" s="50"/>
      <c r="JHE45" s="50"/>
      <c r="JHF45" s="50"/>
      <c r="JHG45" s="50"/>
      <c r="JHH45" s="50"/>
      <c r="JHI45" s="50"/>
      <c r="JHJ45" s="50"/>
      <c r="JHK45" s="50"/>
      <c r="JHL45" s="50"/>
      <c r="JHM45" s="50"/>
      <c r="JHN45" s="50"/>
      <c r="JHO45" s="50"/>
      <c r="JHP45" s="50"/>
      <c r="JHQ45" s="50"/>
      <c r="JHR45" s="50"/>
      <c r="JHS45" s="50"/>
      <c r="JHT45" s="50"/>
      <c r="JHU45" s="50"/>
      <c r="JHV45" s="50"/>
      <c r="JHW45" s="50"/>
      <c r="JHX45" s="50"/>
      <c r="JHY45" s="50"/>
      <c r="JHZ45" s="50"/>
      <c r="JIA45" s="50"/>
      <c r="JIB45" s="50"/>
      <c r="JIC45" s="50"/>
      <c r="JID45" s="50"/>
      <c r="JIE45" s="50"/>
      <c r="JIF45" s="50"/>
      <c r="JIG45" s="50"/>
      <c r="JIH45" s="50"/>
      <c r="JII45" s="50"/>
      <c r="JIJ45" s="50"/>
      <c r="JIK45" s="50"/>
      <c r="JIL45" s="50"/>
      <c r="JIM45" s="50"/>
      <c r="JIN45" s="50"/>
      <c r="JIO45" s="50"/>
      <c r="JIP45" s="50"/>
      <c r="JIQ45" s="50"/>
      <c r="JIR45" s="50"/>
      <c r="JIS45" s="50"/>
      <c r="JIT45" s="50"/>
      <c r="JIU45" s="50"/>
      <c r="JIV45" s="50"/>
      <c r="JIW45" s="50"/>
      <c r="JIX45" s="50"/>
      <c r="JIY45" s="50"/>
      <c r="JIZ45" s="50"/>
      <c r="JJA45" s="50"/>
      <c r="JJB45" s="50"/>
      <c r="JJC45" s="50"/>
      <c r="JJD45" s="50"/>
      <c r="JJE45" s="50"/>
      <c r="JJF45" s="50"/>
      <c r="JJG45" s="50"/>
      <c r="JJH45" s="50"/>
      <c r="JJI45" s="50"/>
      <c r="JJJ45" s="50"/>
      <c r="JJK45" s="50"/>
      <c r="JJL45" s="50"/>
      <c r="JJM45" s="50"/>
      <c r="JJN45" s="50"/>
      <c r="JJO45" s="50"/>
      <c r="JJP45" s="50"/>
      <c r="JJQ45" s="50"/>
      <c r="JJR45" s="50"/>
      <c r="JJS45" s="50"/>
      <c r="JJT45" s="50"/>
      <c r="JJU45" s="50"/>
      <c r="JJV45" s="50"/>
      <c r="JJW45" s="50"/>
      <c r="JJX45" s="50"/>
      <c r="JJY45" s="50"/>
      <c r="JJZ45" s="50"/>
      <c r="JKA45" s="50"/>
      <c r="JKB45" s="50"/>
      <c r="JKC45" s="50"/>
      <c r="JKD45" s="50"/>
      <c r="JKE45" s="50"/>
      <c r="JKF45" s="50"/>
      <c r="JKG45" s="50"/>
      <c r="JKH45" s="50"/>
      <c r="JKI45" s="50"/>
      <c r="JKJ45" s="50"/>
      <c r="JKK45" s="50"/>
      <c r="JKL45" s="50"/>
      <c r="JKM45" s="50"/>
      <c r="JKN45" s="50"/>
      <c r="JKO45" s="50"/>
      <c r="JKP45" s="50"/>
      <c r="JKQ45" s="50"/>
      <c r="JKR45" s="50"/>
      <c r="JKS45" s="50"/>
      <c r="JKT45" s="50"/>
      <c r="JKU45" s="50"/>
      <c r="JKV45" s="50"/>
      <c r="JKW45" s="50"/>
      <c r="JKX45" s="50"/>
      <c r="JKY45" s="50"/>
      <c r="JKZ45" s="50"/>
      <c r="JLA45" s="50"/>
      <c r="JLB45" s="50"/>
      <c r="JLC45" s="50"/>
      <c r="JLD45" s="50"/>
      <c r="JLE45" s="50"/>
      <c r="JLF45" s="50"/>
      <c r="JLG45" s="50"/>
      <c r="JLH45" s="50"/>
      <c r="JLI45" s="50"/>
      <c r="JLJ45" s="50"/>
      <c r="JLK45" s="50"/>
      <c r="JLL45" s="50"/>
      <c r="JLM45" s="50"/>
      <c r="JLN45" s="50"/>
      <c r="JLO45" s="50"/>
      <c r="JLP45" s="50"/>
      <c r="JLQ45" s="50"/>
      <c r="JLR45" s="50"/>
      <c r="JLS45" s="50"/>
      <c r="JLT45" s="50"/>
      <c r="JLU45" s="50"/>
      <c r="JLV45" s="50"/>
      <c r="JLW45" s="50"/>
      <c r="JLX45" s="50"/>
      <c r="JLY45" s="50"/>
      <c r="JLZ45" s="50"/>
      <c r="JMA45" s="50"/>
      <c r="JMB45" s="50"/>
      <c r="JMC45" s="50"/>
      <c r="JMD45" s="50"/>
      <c r="JME45" s="50"/>
      <c r="JMF45" s="50"/>
      <c r="JMG45" s="50"/>
      <c r="JMH45" s="50"/>
      <c r="JMI45" s="50"/>
      <c r="JMJ45" s="50"/>
      <c r="JMK45" s="50"/>
      <c r="JML45" s="50"/>
      <c r="JMM45" s="50"/>
      <c r="JMN45" s="50"/>
      <c r="JMO45" s="50"/>
      <c r="JMP45" s="50"/>
      <c r="JMQ45" s="50"/>
      <c r="JMR45" s="50"/>
      <c r="JMS45" s="50"/>
      <c r="JMT45" s="50"/>
      <c r="JMU45" s="50"/>
      <c r="JMV45" s="50"/>
      <c r="JMW45" s="50"/>
      <c r="JMX45" s="50"/>
      <c r="JMY45" s="50"/>
      <c r="JMZ45" s="50"/>
      <c r="JNA45" s="50"/>
      <c r="JNB45" s="50"/>
      <c r="JNC45" s="50"/>
      <c r="JND45" s="50"/>
      <c r="JNE45" s="50"/>
      <c r="JNF45" s="50"/>
      <c r="JNG45" s="50"/>
      <c r="JNH45" s="50"/>
      <c r="JNI45" s="50"/>
      <c r="JNJ45" s="50"/>
      <c r="JNK45" s="50"/>
      <c r="JNL45" s="50"/>
      <c r="JNM45" s="50"/>
      <c r="JNN45" s="50"/>
      <c r="JNO45" s="50"/>
      <c r="JNP45" s="50"/>
      <c r="JNQ45" s="50"/>
      <c r="JNR45" s="50"/>
      <c r="JNS45" s="50"/>
      <c r="JNT45" s="50"/>
      <c r="JNU45" s="50"/>
      <c r="JNV45" s="50"/>
      <c r="JNW45" s="50"/>
      <c r="JNX45" s="50"/>
      <c r="JNY45" s="50"/>
      <c r="JNZ45" s="50"/>
      <c r="JOA45" s="50"/>
      <c r="JOB45" s="50"/>
      <c r="JOC45" s="50"/>
      <c r="JOD45" s="50"/>
      <c r="JOE45" s="50"/>
      <c r="JOF45" s="50"/>
      <c r="JOG45" s="50"/>
      <c r="JOH45" s="50"/>
      <c r="JOI45" s="50"/>
      <c r="JOJ45" s="50"/>
      <c r="JOK45" s="50"/>
      <c r="JOL45" s="50"/>
      <c r="JOM45" s="50"/>
      <c r="JON45" s="50"/>
      <c r="JOO45" s="50"/>
      <c r="JOP45" s="50"/>
      <c r="JOQ45" s="50"/>
      <c r="JOR45" s="50"/>
      <c r="JOS45" s="50"/>
      <c r="JOT45" s="50"/>
      <c r="JOU45" s="50"/>
      <c r="JOV45" s="50"/>
      <c r="JOW45" s="50"/>
      <c r="JOX45" s="50"/>
      <c r="JOY45" s="50"/>
      <c r="JOZ45" s="50"/>
      <c r="JPA45" s="50"/>
      <c r="JPB45" s="50"/>
      <c r="JPC45" s="50"/>
      <c r="JPD45" s="50"/>
      <c r="JPE45" s="50"/>
      <c r="JPF45" s="50"/>
      <c r="JPG45" s="50"/>
      <c r="JPH45" s="50"/>
      <c r="JPI45" s="50"/>
      <c r="JPJ45" s="50"/>
      <c r="JPK45" s="50"/>
      <c r="JPL45" s="50"/>
      <c r="JPM45" s="50"/>
      <c r="JPN45" s="50"/>
      <c r="JPO45" s="50"/>
      <c r="JPP45" s="50"/>
      <c r="JPQ45" s="50"/>
      <c r="JPR45" s="50"/>
      <c r="JPS45" s="50"/>
      <c r="JPT45" s="50"/>
      <c r="JPU45" s="50"/>
      <c r="JPV45" s="50"/>
      <c r="JPW45" s="50"/>
      <c r="JPX45" s="50"/>
      <c r="JPY45" s="50"/>
      <c r="JPZ45" s="50"/>
      <c r="JQA45" s="50"/>
      <c r="JQB45" s="50"/>
      <c r="JQC45" s="50"/>
      <c r="JQD45" s="50"/>
      <c r="JQE45" s="50"/>
      <c r="JQF45" s="50"/>
      <c r="JQG45" s="50"/>
      <c r="JQH45" s="50"/>
      <c r="JQI45" s="50"/>
      <c r="JQJ45" s="50"/>
      <c r="JQK45" s="50"/>
      <c r="JQL45" s="50"/>
      <c r="JQM45" s="50"/>
      <c r="JQN45" s="50"/>
      <c r="JQO45" s="50"/>
      <c r="JQP45" s="50"/>
      <c r="JQQ45" s="50"/>
      <c r="JQR45" s="50"/>
      <c r="JQS45" s="50"/>
      <c r="JQT45" s="50"/>
      <c r="JQU45" s="50"/>
      <c r="JQV45" s="50"/>
      <c r="JQW45" s="50"/>
      <c r="JQX45" s="50"/>
      <c r="JQY45" s="50"/>
      <c r="JQZ45" s="50"/>
      <c r="JRA45" s="50"/>
      <c r="JRB45" s="50"/>
      <c r="JRC45" s="50"/>
      <c r="JRD45" s="50"/>
      <c r="JRE45" s="50"/>
      <c r="JRF45" s="50"/>
      <c r="JRG45" s="50"/>
      <c r="JRH45" s="50"/>
      <c r="JRI45" s="50"/>
      <c r="JRJ45" s="50"/>
      <c r="JRK45" s="50"/>
      <c r="JRL45" s="50"/>
      <c r="JRM45" s="50"/>
      <c r="JRN45" s="50"/>
      <c r="JRO45" s="50"/>
      <c r="JRP45" s="50"/>
      <c r="JRQ45" s="50"/>
      <c r="JRR45" s="50"/>
      <c r="JRS45" s="50"/>
      <c r="JRT45" s="50"/>
      <c r="JRU45" s="50"/>
      <c r="JRV45" s="50"/>
      <c r="JRW45" s="50"/>
      <c r="JRX45" s="50"/>
      <c r="JRY45" s="50"/>
      <c r="JRZ45" s="50"/>
      <c r="JSA45" s="50"/>
      <c r="JSB45" s="50"/>
      <c r="JSC45" s="50"/>
      <c r="JSD45" s="50"/>
      <c r="JSE45" s="50"/>
      <c r="JSF45" s="50"/>
      <c r="JSG45" s="50"/>
      <c r="JSH45" s="50"/>
      <c r="JSI45" s="50"/>
      <c r="JSJ45" s="50"/>
      <c r="JSK45" s="50"/>
      <c r="JSL45" s="50"/>
      <c r="JSM45" s="50"/>
      <c r="JSN45" s="50"/>
      <c r="JSO45" s="50"/>
      <c r="JSP45" s="50"/>
      <c r="JSQ45" s="50"/>
      <c r="JSR45" s="50"/>
      <c r="JSS45" s="50"/>
      <c r="JST45" s="50"/>
      <c r="JSU45" s="50"/>
      <c r="JSV45" s="50"/>
      <c r="JSW45" s="50"/>
      <c r="JSX45" s="50"/>
      <c r="JSY45" s="50"/>
      <c r="JSZ45" s="50"/>
      <c r="JTA45" s="50"/>
      <c r="JTB45" s="50"/>
      <c r="JTC45" s="50"/>
      <c r="JTD45" s="50"/>
      <c r="JTE45" s="50"/>
      <c r="JTF45" s="50"/>
      <c r="JTG45" s="50"/>
      <c r="JTH45" s="50"/>
      <c r="JTI45" s="50"/>
      <c r="JTJ45" s="50"/>
      <c r="JTK45" s="50"/>
      <c r="JTL45" s="50"/>
      <c r="JTM45" s="50"/>
      <c r="JTN45" s="50"/>
      <c r="JTO45" s="50"/>
      <c r="JTP45" s="50"/>
      <c r="JTQ45" s="50"/>
      <c r="JTR45" s="50"/>
      <c r="JTS45" s="50"/>
      <c r="JTT45" s="50"/>
      <c r="JTU45" s="50"/>
      <c r="JTV45" s="50"/>
      <c r="JTW45" s="50"/>
      <c r="JTX45" s="50"/>
      <c r="JTY45" s="50"/>
      <c r="JTZ45" s="50"/>
      <c r="JUA45" s="50"/>
      <c r="JUB45" s="50"/>
      <c r="JUC45" s="50"/>
      <c r="JUD45" s="50"/>
      <c r="JUE45" s="50"/>
      <c r="JUF45" s="50"/>
      <c r="JUG45" s="50"/>
      <c r="JUH45" s="50"/>
      <c r="JUI45" s="50"/>
      <c r="JUJ45" s="50"/>
      <c r="JUK45" s="50"/>
      <c r="JUL45" s="50"/>
      <c r="JUM45" s="50"/>
      <c r="JUN45" s="50"/>
      <c r="JUO45" s="50"/>
      <c r="JUP45" s="50"/>
      <c r="JUQ45" s="50"/>
      <c r="JUR45" s="50"/>
      <c r="JUS45" s="50"/>
      <c r="JUT45" s="50"/>
      <c r="JUU45" s="50"/>
      <c r="JUV45" s="50"/>
      <c r="JUW45" s="50"/>
      <c r="JUX45" s="50"/>
      <c r="JUY45" s="50"/>
      <c r="JUZ45" s="50"/>
      <c r="JVA45" s="50"/>
      <c r="JVB45" s="50"/>
      <c r="JVC45" s="50"/>
      <c r="JVD45" s="50"/>
      <c r="JVE45" s="50"/>
      <c r="JVF45" s="50"/>
      <c r="JVG45" s="50"/>
      <c r="JVH45" s="50"/>
      <c r="JVI45" s="50"/>
      <c r="JVJ45" s="50"/>
      <c r="JVK45" s="50"/>
      <c r="JVL45" s="50"/>
      <c r="JVM45" s="50"/>
      <c r="JVN45" s="50"/>
      <c r="JVO45" s="50"/>
      <c r="JVP45" s="50"/>
      <c r="JVQ45" s="50"/>
      <c r="JVR45" s="50"/>
      <c r="JVS45" s="50"/>
      <c r="JVT45" s="50"/>
      <c r="JVU45" s="50"/>
      <c r="JVV45" s="50"/>
      <c r="JVW45" s="50"/>
      <c r="JVX45" s="50"/>
      <c r="JVY45" s="50"/>
      <c r="JVZ45" s="50"/>
      <c r="JWA45" s="50"/>
      <c r="JWB45" s="50"/>
      <c r="JWC45" s="50"/>
      <c r="JWD45" s="50"/>
      <c r="JWE45" s="50"/>
      <c r="JWF45" s="50"/>
      <c r="JWG45" s="50"/>
      <c r="JWH45" s="50"/>
      <c r="JWI45" s="50"/>
      <c r="JWJ45" s="50"/>
      <c r="JWK45" s="50"/>
      <c r="JWL45" s="50"/>
      <c r="JWM45" s="50"/>
      <c r="JWN45" s="50"/>
      <c r="JWO45" s="50"/>
      <c r="JWP45" s="50"/>
      <c r="JWQ45" s="50"/>
      <c r="JWR45" s="50"/>
      <c r="JWS45" s="50"/>
      <c r="JWT45" s="50"/>
      <c r="JWU45" s="50"/>
      <c r="JWV45" s="50"/>
      <c r="JWW45" s="50"/>
      <c r="JWX45" s="50"/>
      <c r="JWY45" s="50"/>
      <c r="JWZ45" s="50"/>
      <c r="JXA45" s="50"/>
      <c r="JXB45" s="50"/>
      <c r="JXC45" s="50"/>
      <c r="JXD45" s="50"/>
      <c r="JXE45" s="50"/>
      <c r="JXF45" s="50"/>
      <c r="JXG45" s="50"/>
      <c r="JXH45" s="50"/>
      <c r="JXI45" s="50"/>
      <c r="JXJ45" s="50"/>
      <c r="JXK45" s="50"/>
      <c r="JXL45" s="50"/>
      <c r="JXM45" s="50"/>
      <c r="JXN45" s="50"/>
      <c r="JXO45" s="50"/>
      <c r="JXP45" s="50"/>
      <c r="JXQ45" s="50"/>
      <c r="JXR45" s="50"/>
      <c r="JXS45" s="50"/>
      <c r="JXT45" s="50"/>
      <c r="JXU45" s="50"/>
      <c r="JXV45" s="50"/>
      <c r="JXW45" s="50"/>
      <c r="JXX45" s="50"/>
      <c r="JXY45" s="50"/>
      <c r="JXZ45" s="50"/>
      <c r="JYA45" s="50"/>
      <c r="JYB45" s="50"/>
      <c r="JYC45" s="50"/>
      <c r="JYD45" s="50"/>
      <c r="JYE45" s="50"/>
      <c r="JYF45" s="50"/>
      <c r="JYG45" s="50"/>
      <c r="JYH45" s="50"/>
      <c r="JYI45" s="50"/>
      <c r="JYJ45" s="50"/>
      <c r="JYK45" s="50"/>
      <c r="JYL45" s="50"/>
      <c r="JYM45" s="50"/>
      <c r="JYN45" s="50"/>
      <c r="JYO45" s="50"/>
      <c r="JYP45" s="50"/>
      <c r="JYQ45" s="50"/>
      <c r="JYR45" s="50"/>
      <c r="JYS45" s="50"/>
      <c r="JYT45" s="50"/>
      <c r="JYU45" s="50"/>
      <c r="JYV45" s="50"/>
      <c r="JYW45" s="50"/>
      <c r="JYX45" s="50"/>
      <c r="JYY45" s="50"/>
      <c r="JYZ45" s="50"/>
      <c r="JZA45" s="50"/>
      <c r="JZB45" s="50"/>
      <c r="JZC45" s="50"/>
      <c r="JZD45" s="50"/>
      <c r="JZE45" s="50"/>
      <c r="JZF45" s="50"/>
      <c r="JZG45" s="50"/>
      <c r="JZH45" s="50"/>
      <c r="JZI45" s="50"/>
      <c r="JZJ45" s="50"/>
      <c r="JZK45" s="50"/>
      <c r="JZL45" s="50"/>
      <c r="JZM45" s="50"/>
      <c r="JZN45" s="50"/>
      <c r="JZO45" s="50"/>
      <c r="JZP45" s="50"/>
      <c r="JZQ45" s="50"/>
      <c r="JZR45" s="50"/>
      <c r="JZS45" s="50"/>
      <c r="JZT45" s="50"/>
      <c r="JZU45" s="50"/>
      <c r="JZV45" s="50"/>
      <c r="JZW45" s="50"/>
      <c r="JZX45" s="50"/>
      <c r="JZY45" s="50"/>
      <c r="JZZ45" s="50"/>
      <c r="KAA45" s="50"/>
      <c r="KAB45" s="50"/>
      <c r="KAC45" s="50"/>
      <c r="KAD45" s="50"/>
      <c r="KAE45" s="50"/>
      <c r="KAF45" s="50"/>
      <c r="KAG45" s="50"/>
      <c r="KAH45" s="50"/>
      <c r="KAI45" s="50"/>
      <c r="KAJ45" s="50"/>
      <c r="KAK45" s="50"/>
      <c r="KAL45" s="50"/>
      <c r="KAM45" s="50"/>
      <c r="KAN45" s="50"/>
      <c r="KAO45" s="50"/>
      <c r="KAP45" s="50"/>
      <c r="KAQ45" s="50"/>
      <c r="KAR45" s="50"/>
      <c r="KAS45" s="50"/>
      <c r="KAT45" s="50"/>
      <c r="KAU45" s="50"/>
      <c r="KAV45" s="50"/>
      <c r="KAW45" s="50"/>
      <c r="KAX45" s="50"/>
      <c r="KAY45" s="50"/>
      <c r="KAZ45" s="50"/>
      <c r="KBA45" s="50"/>
      <c r="KBB45" s="50"/>
      <c r="KBC45" s="50"/>
      <c r="KBD45" s="50"/>
      <c r="KBE45" s="50"/>
      <c r="KBF45" s="50"/>
      <c r="KBG45" s="50"/>
      <c r="KBH45" s="50"/>
      <c r="KBI45" s="50"/>
      <c r="KBJ45" s="50"/>
      <c r="KBK45" s="50"/>
      <c r="KBL45" s="50"/>
      <c r="KBM45" s="50"/>
      <c r="KBN45" s="50"/>
      <c r="KBO45" s="50"/>
      <c r="KBP45" s="50"/>
      <c r="KBQ45" s="50"/>
      <c r="KBR45" s="50"/>
      <c r="KBS45" s="50"/>
      <c r="KBT45" s="50"/>
      <c r="KBU45" s="50"/>
      <c r="KBV45" s="50"/>
      <c r="KBW45" s="50"/>
      <c r="KBX45" s="50"/>
      <c r="KBY45" s="50"/>
      <c r="KBZ45" s="50"/>
      <c r="KCA45" s="50"/>
      <c r="KCB45" s="50"/>
      <c r="KCC45" s="50"/>
      <c r="KCD45" s="50"/>
      <c r="KCE45" s="50"/>
      <c r="KCF45" s="50"/>
      <c r="KCG45" s="50"/>
      <c r="KCH45" s="50"/>
      <c r="KCI45" s="50"/>
      <c r="KCJ45" s="50"/>
      <c r="KCK45" s="50"/>
      <c r="KCL45" s="50"/>
      <c r="KCM45" s="50"/>
      <c r="KCN45" s="50"/>
      <c r="KCO45" s="50"/>
      <c r="KCP45" s="50"/>
      <c r="KCQ45" s="50"/>
      <c r="KCR45" s="50"/>
      <c r="KCS45" s="50"/>
      <c r="KCT45" s="50"/>
      <c r="KCU45" s="50"/>
      <c r="KCV45" s="50"/>
      <c r="KCW45" s="50"/>
      <c r="KCX45" s="50"/>
      <c r="KCY45" s="50"/>
      <c r="KCZ45" s="50"/>
      <c r="KDA45" s="50"/>
      <c r="KDB45" s="50"/>
      <c r="KDC45" s="50"/>
      <c r="KDD45" s="50"/>
      <c r="KDE45" s="50"/>
      <c r="KDF45" s="50"/>
      <c r="KDG45" s="50"/>
      <c r="KDH45" s="50"/>
      <c r="KDI45" s="50"/>
      <c r="KDJ45" s="50"/>
      <c r="KDK45" s="50"/>
      <c r="KDL45" s="50"/>
      <c r="KDM45" s="50"/>
      <c r="KDN45" s="50"/>
      <c r="KDO45" s="50"/>
      <c r="KDP45" s="50"/>
      <c r="KDQ45" s="50"/>
      <c r="KDR45" s="50"/>
      <c r="KDS45" s="50"/>
      <c r="KDT45" s="50"/>
      <c r="KDU45" s="50"/>
      <c r="KDV45" s="50"/>
      <c r="KDW45" s="50"/>
      <c r="KDX45" s="50"/>
      <c r="KDY45" s="50"/>
      <c r="KDZ45" s="50"/>
      <c r="KEA45" s="50"/>
      <c r="KEB45" s="50"/>
      <c r="KEC45" s="50"/>
      <c r="KED45" s="50"/>
      <c r="KEE45" s="50"/>
      <c r="KEF45" s="50"/>
      <c r="KEG45" s="50"/>
      <c r="KEH45" s="50"/>
      <c r="KEI45" s="50"/>
      <c r="KEJ45" s="50"/>
      <c r="KEK45" s="50"/>
      <c r="KEL45" s="50"/>
      <c r="KEM45" s="50"/>
      <c r="KEN45" s="50"/>
      <c r="KEO45" s="50"/>
      <c r="KEP45" s="50"/>
      <c r="KEQ45" s="50"/>
      <c r="KER45" s="50"/>
      <c r="KES45" s="50"/>
      <c r="KET45" s="50"/>
      <c r="KEU45" s="50"/>
      <c r="KEV45" s="50"/>
      <c r="KEW45" s="50"/>
      <c r="KEX45" s="50"/>
      <c r="KEY45" s="50"/>
      <c r="KEZ45" s="50"/>
      <c r="KFA45" s="50"/>
      <c r="KFB45" s="50"/>
      <c r="KFC45" s="50"/>
      <c r="KFD45" s="50"/>
      <c r="KFE45" s="50"/>
      <c r="KFF45" s="50"/>
      <c r="KFG45" s="50"/>
      <c r="KFH45" s="50"/>
      <c r="KFI45" s="50"/>
      <c r="KFJ45" s="50"/>
      <c r="KFK45" s="50"/>
      <c r="KFL45" s="50"/>
      <c r="KFM45" s="50"/>
      <c r="KFN45" s="50"/>
      <c r="KFO45" s="50"/>
      <c r="KFP45" s="50"/>
      <c r="KFQ45" s="50"/>
      <c r="KFR45" s="50"/>
      <c r="KFS45" s="50"/>
      <c r="KFT45" s="50"/>
      <c r="KFU45" s="50"/>
      <c r="KFV45" s="50"/>
      <c r="KFW45" s="50"/>
      <c r="KFX45" s="50"/>
      <c r="KFY45" s="50"/>
      <c r="KFZ45" s="50"/>
      <c r="KGA45" s="50"/>
      <c r="KGB45" s="50"/>
      <c r="KGC45" s="50"/>
      <c r="KGD45" s="50"/>
      <c r="KGE45" s="50"/>
      <c r="KGF45" s="50"/>
      <c r="KGG45" s="50"/>
      <c r="KGH45" s="50"/>
      <c r="KGI45" s="50"/>
      <c r="KGJ45" s="50"/>
      <c r="KGK45" s="50"/>
      <c r="KGL45" s="50"/>
      <c r="KGM45" s="50"/>
      <c r="KGN45" s="50"/>
      <c r="KGO45" s="50"/>
      <c r="KGP45" s="50"/>
      <c r="KGQ45" s="50"/>
      <c r="KGR45" s="50"/>
      <c r="KGS45" s="50"/>
      <c r="KGT45" s="50"/>
      <c r="KGU45" s="50"/>
      <c r="KGV45" s="50"/>
      <c r="KGW45" s="50"/>
      <c r="KGX45" s="50"/>
      <c r="KGY45" s="50"/>
      <c r="KGZ45" s="50"/>
      <c r="KHA45" s="50"/>
      <c r="KHB45" s="50"/>
      <c r="KHC45" s="50"/>
      <c r="KHD45" s="50"/>
      <c r="KHE45" s="50"/>
      <c r="KHF45" s="50"/>
      <c r="KHG45" s="50"/>
      <c r="KHH45" s="50"/>
      <c r="KHI45" s="50"/>
      <c r="KHJ45" s="50"/>
      <c r="KHK45" s="50"/>
      <c r="KHL45" s="50"/>
      <c r="KHM45" s="50"/>
      <c r="KHN45" s="50"/>
      <c r="KHO45" s="50"/>
      <c r="KHP45" s="50"/>
      <c r="KHQ45" s="50"/>
      <c r="KHR45" s="50"/>
      <c r="KHS45" s="50"/>
      <c r="KHT45" s="50"/>
      <c r="KHU45" s="50"/>
      <c r="KHV45" s="50"/>
      <c r="KHW45" s="50"/>
      <c r="KHX45" s="50"/>
      <c r="KHY45" s="50"/>
      <c r="KHZ45" s="50"/>
      <c r="KIA45" s="50"/>
      <c r="KIB45" s="50"/>
      <c r="KIC45" s="50"/>
      <c r="KID45" s="50"/>
      <c r="KIE45" s="50"/>
      <c r="KIF45" s="50"/>
      <c r="KIG45" s="50"/>
      <c r="KIH45" s="50"/>
      <c r="KII45" s="50"/>
      <c r="KIJ45" s="50"/>
      <c r="KIK45" s="50"/>
      <c r="KIL45" s="50"/>
      <c r="KIM45" s="50"/>
      <c r="KIN45" s="50"/>
      <c r="KIO45" s="50"/>
      <c r="KIP45" s="50"/>
      <c r="KIQ45" s="50"/>
      <c r="KIR45" s="50"/>
      <c r="KIS45" s="50"/>
      <c r="KIT45" s="50"/>
      <c r="KIU45" s="50"/>
      <c r="KIV45" s="50"/>
      <c r="KIW45" s="50"/>
      <c r="KIX45" s="50"/>
      <c r="KIY45" s="50"/>
      <c r="KIZ45" s="50"/>
      <c r="KJA45" s="50"/>
      <c r="KJB45" s="50"/>
      <c r="KJC45" s="50"/>
      <c r="KJD45" s="50"/>
      <c r="KJE45" s="50"/>
      <c r="KJF45" s="50"/>
      <c r="KJG45" s="50"/>
      <c r="KJH45" s="50"/>
      <c r="KJI45" s="50"/>
      <c r="KJJ45" s="50"/>
      <c r="KJK45" s="50"/>
      <c r="KJL45" s="50"/>
      <c r="KJM45" s="50"/>
      <c r="KJN45" s="50"/>
      <c r="KJO45" s="50"/>
      <c r="KJP45" s="50"/>
      <c r="KJQ45" s="50"/>
      <c r="KJR45" s="50"/>
      <c r="KJS45" s="50"/>
      <c r="KJT45" s="50"/>
      <c r="KJU45" s="50"/>
      <c r="KJV45" s="50"/>
      <c r="KJW45" s="50"/>
      <c r="KJX45" s="50"/>
      <c r="KJY45" s="50"/>
      <c r="KJZ45" s="50"/>
      <c r="KKA45" s="50"/>
      <c r="KKB45" s="50"/>
      <c r="KKC45" s="50"/>
      <c r="KKD45" s="50"/>
      <c r="KKE45" s="50"/>
      <c r="KKF45" s="50"/>
      <c r="KKG45" s="50"/>
      <c r="KKH45" s="50"/>
      <c r="KKI45" s="50"/>
      <c r="KKJ45" s="50"/>
      <c r="KKK45" s="50"/>
      <c r="KKL45" s="50"/>
      <c r="KKM45" s="50"/>
      <c r="KKN45" s="50"/>
      <c r="KKO45" s="50"/>
      <c r="KKP45" s="50"/>
      <c r="KKQ45" s="50"/>
      <c r="KKR45" s="50"/>
      <c r="KKS45" s="50"/>
      <c r="KKT45" s="50"/>
      <c r="KKU45" s="50"/>
      <c r="KKV45" s="50"/>
      <c r="KKW45" s="50"/>
      <c r="KKX45" s="50"/>
      <c r="KKY45" s="50"/>
      <c r="KKZ45" s="50"/>
      <c r="KLA45" s="50"/>
      <c r="KLB45" s="50"/>
      <c r="KLC45" s="50"/>
      <c r="KLD45" s="50"/>
      <c r="KLE45" s="50"/>
      <c r="KLF45" s="50"/>
      <c r="KLG45" s="50"/>
      <c r="KLH45" s="50"/>
      <c r="KLI45" s="50"/>
      <c r="KLJ45" s="50"/>
      <c r="KLK45" s="50"/>
      <c r="KLL45" s="50"/>
      <c r="KLM45" s="50"/>
      <c r="KLN45" s="50"/>
      <c r="KLO45" s="50"/>
      <c r="KLP45" s="50"/>
      <c r="KLQ45" s="50"/>
      <c r="KLR45" s="50"/>
      <c r="KLS45" s="50"/>
      <c r="KLT45" s="50"/>
      <c r="KLU45" s="50"/>
      <c r="KLV45" s="50"/>
      <c r="KLW45" s="50"/>
      <c r="KLX45" s="50"/>
      <c r="KLY45" s="50"/>
      <c r="KLZ45" s="50"/>
      <c r="KMA45" s="50"/>
      <c r="KMB45" s="50"/>
      <c r="KMC45" s="50"/>
      <c r="KMD45" s="50"/>
      <c r="KME45" s="50"/>
      <c r="KMF45" s="50"/>
      <c r="KMG45" s="50"/>
      <c r="KMH45" s="50"/>
      <c r="KMI45" s="50"/>
      <c r="KMJ45" s="50"/>
      <c r="KMK45" s="50"/>
      <c r="KML45" s="50"/>
      <c r="KMM45" s="50"/>
      <c r="KMN45" s="50"/>
      <c r="KMO45" s="50"/>
      <c r="KMP45" s="50"/>
      <c r="KMQ45" s="50"/>
      <c r="KMR45" s="50"/>
      <c r="KMS45" s="50"/>
      <c r="KMT45" s="50"/>
      <c r="KMU45" s="50"/>
      <c r="KMV45" s="50"/>
      <c r="KMW45" s="50"/>
      <c r="KMX45" s="50"/>
      <c r="KMY45" s="50"/>
      <c r="KMZ45" s="50"/>
      <c r="KNA45" s="50"/>
      <c r="KNB45" s="50"/>
      <c r="KNC45" s="50"/>
      <c r="KND45" s="50"/>
      <c r="KNE45" s="50"/>
      <c r="KNF45" s="50"/>
      <c r="KNG45" s="50"/>
      <c r="KNH45" s="50"/>
      <c r="KNI45" s="50"/>
      <c r="KNJ45" s="50"/>
      <c r="KNK45" s="50"/>
      <c r="KNL45" s="50"/>
      <c r="KNM45" s="50"/>
      <c r="KNN45" s="50"/>
      <c r="KNO45" s="50"/>
      <c r="KNP45" s="50"/>
      <c r="KNQ45" s="50"/>
      <c r="KNR45" s="50"/>
      <c r="KNS45" s="50"/>
      <c r="KNT45" s="50"/>
      <c r="KNU45" s="50"/>
      <c r="KNV45" s="50"/>
      <c r="KNW45" s="50"/>
      <c r="KNX45" s="50"/>
      <c r="KNY45" s="50"/>
      <c r="KNZ45" s="50"/>
      <c r="KOA45" s="50"/>
      <c r="KOB45" s="50"/>
      <c r="KOC45" s="50"/>
      <c r="KOD45" s="50"/>
      <c r="KOE45" s="50"/>
      <c r="KOF45" s="50"/>
      <c r="KOG45" s="50"/>
      <c r="KOH45" s="50"/>
      <c r="KOI45" s="50"/>
      <c r="KOJ45" s="50"/>
      <c r="KOK45" s="50"/>
      <c r="KOL45" s="50"/>
      <c r="KOM45" s="50"/>
      <c r="KON45" s="50"/>
      <c r="KOO45" s="50"/>
      <c r="KOP45" s="50"/>
      <c r="KOQ45" s="50"/>
      <c r="KOR45" s="50"/>
      <c r="KOS45" s="50"/>
      <c r="KOT45" s="50"/>
      <c r="KOU45" s="50"/>
      <c r="KOV45" s="50"/>
      <c r="KOW45" s="50"/>
      <c r="KOX45" s="50"/>
      <c r="KOY45" s="50"/>
      <c r="KOZ45" s="50"/>
      <c r="KPA45" s="50"/>
      <c r="KPB45" s="50"/>
      <c r="KPC45" s="50"/>
      <c r="KPD45" s="50"/>
      <c r="KPE45" s="50"/>
      <c r="KPF45" s="50"/>
      <c r="KPG45" s="50"/>
      <c r="KPH45" s="50"/>
      <c r="KPI45" s="50"/>
      <c r="KPJ45" s="50"/>
      <c r="KPK45" s="50"/>
      <c r="KPL45" s="50"/>
      <c r="KPM45" s="50"/>
      <c r="KPN45" s="50"/>
      <c r="KPO45" s="50"/>
      <c r="KPP45" s="50"/>
      <c r="KPQ45" s="50"/>
      <c r="KPR45" s="50"/>
      <c r="KPS45" s="50"/>
      <c r="KPT45" s="50"/>
      <c r="KPU45" s="50"/>
      <c r="KPV45" s="50"/>
      <c r="KPW45" s="50"/>
      <c r="KPX45" s="50"/>
      <c r="KPY45" s="50"/>
      <c r="KPZ45" s="50"/>
      <c r="KQA45" s="50"/>
      <c r="KQB45" s="50"/>
      <c r="KQC45" s="50"/>
      <c r="KQD45" s="50"/>
      <c r="KQE45" s="50"/>
      <c r="KQF45" s="50"/>
      <c r="KQG45" s="50"/>
      <c r="KQH45" s="50"/>
      <c r="KQI45" s="50"/>
      <c r="KQJ45" s="50"/>
      <c r="KQK45" s="50"/>
      <c r="KQL45" s="50"/>
      <c r="KQM45" s="50"/>
      <c r="KQN45" s="50"/>
      <c r="KQO45" s="50"/>
      <c r="KQP45" s="50"/>
      <c r="KQQ45" s="50"/>
      <c r="KQR45" s="50"/>
      <c r="KQS45" s="50"/>
      <c r="KQT45" s="50"/>
      <c r="KQU45" s="50"/>
      <c r="KQV45" s="50"/>
      <c r="KQW45" s="50"/>
      <c r="KQX45" s="50"/>
      <c r="KQY45" s="50"/>
      <c r="KQZ45" s="50"/>
      <c r="KRA45" s="50"/>
      <c r="KRB45" s="50"/>
      <c r="KRC45" s="50"/>
      <c r="KRD45" s="50"/>
      <c r="KRE45" s="50"/>
      <c r="KRF45" s="50"/>
      <c r="KRG45" s="50"/>
      <c r="KRH45" s="50"/>
      <c r="KRI45" s="50"/>
      <c r="KRJ45" s="50"/>
      <c r="KRK45" s="50"/>
      <c r="KRL45" s="50"/>
      <c r="KRM45" s="50"/>
      <c r="KRN45" s="50"/>
      <c r="KRO45" s="50"/>
      <c r="KRP45" s="50"/>
      <c r="KRQ45" s="50"/>
      <c r="KRR45" s="50"/>
      <c r="KRS45" s="50"/>
      <c r="KRT45" s="50"/>
      <c r="KRU45" s="50"/>
      <c r="KRV45" s="50"/>
      <c r="KRW45" s="50"/>
      <c r="KRX45" s="50"/>
      <c r="KRY45" s="50"/>
      <c r="KRZ45" s="50"/>
      <c r="KSA45" s="50"/>
      <c r="KSB45" s="50"/>
      <c r="KSC45" s="50"/>
      <c r="KSD45" s="50"/>
      <c r="KSE45" s="50"/>
      <c r="KSF45" s="50"/>
      <c r="KSG45" s="50"/>
      <c r="KSH45" s="50"/>
      <c r="KSI45" s="50"/>
      <c r="KSJ45" s="50"/>
      <c r="KSK45" s="50"/>
      <c r="KSL45" s="50"/>
      <c r="KSM45" s="50"/>
      <c r="KSN45" s="50"/>
      <c r="KSO45" s="50"/>
      <c r="KSP45" s="50"/>
      <c r="KSQ45" s="50"/>
      <c r="KSR45" s="50"/>
      <c r="KSS45" s="50"/>
      <c r="KST45" s="50"/>
      <c r="KSU45" s="50"/>
      <c r="KSV45" s="50"/>
      <c r="KSW45" s="50"/>
      <c r="KSX45" s="50"/>
      <c r="KSY45" s="50"/>
      <c r="KSZ45" s="50"/>
      <c r="KTA45" s="50"/>
      <c r="KTB45" s="50"/>
      <c r="KTC45" s="50"/>
      <c r="KTD45" s="50"/>
      <c r="KTE45" s="50"/>
      <c r="KTF45" s="50"/>
      <c r="KTG45" s="50"/>
      <c r="KTH45" s="50"/>
      <c r="KTI45" s="50"/>
      <c r="KTJ45" s="50"/>
      <c r="KTK45" s="50"/>
      <c r="KTL45" s="50"/>
      <c r="KTM45" s="50"/>
      <c r="KTN45" s="50"/>
      <c r="KTO45" s="50"/>
      <c r="KTP45" s="50"/>
      <c r="KTQ45" s="50"/>
      <c r="KTR45" s="50"/>
      <c r="KTS45" s="50"/>
      <c r="KTT45" s="50"/>
      <c r="KTU45" s="50"/>
      <c r="KTV45" s="50"/>
      <c r="KTW45" s="50"/>
      <c r="KTX45" s="50"/>
      <c r="KTY45" s="50"/>
      <c r="KTZ45" s="50"/>
      <c r="KUA45" s="50"/>
      <c r="KUB45" s="50"/>
      <c r="KUC45" s="50"/>
      <c r="KUD45" s="50"/>
      <c r="KUE45" s="50"/>
      <c r="KUF45" s="50"/>
      <c r="KUG45" s="50"/>
      <c r="KUH45" s="50"/>
      <c r="KUI45" s="50"/>
      <c r="KUJ45" s="50"/>
      <c r="KUK45" s="50"/>
      <c r="KUL45" s="50"/>
      <c r="KUM45" s="50"/>
      <c r="KUN45" s="50"/>
      <c r="KUO45" s="50"/>
      <c r="KUP45" s="50"/>
      <c r="KUQ45" s="50"/>
      <c r="KUR45" s="50"/>
      <c r="KUS45" s="50"/>
      <c r="KUT45" s="50"/>
      <c r="KUU45" s="50"/>
      <c r="KUV45" s="50"/>
      <c r="KUW45" s="50"/>
      <c r="KUX45" s="50"/>
      <c r="KUY45" s="50"/>
      <c r="KUZ45" s="50"/>
      <c r="KVA45" s="50"/>
      <c r="KVB45" s="50"/>
      <c r="KVC45" s="50"/>
      <c r="KVD45" s="50"/>
      <c r="KVE45" s="50"/>
      <c r="KVF45" s="50"/>
      <c r="KVG45" s="50"/>
      <c r="KVH45" s="50"/>
      <c r="KVI45" s="50"/>
      <c r="KVJ45" s="50"/>
      <c r="KVK45" s="50"/>
      <c r="KVL45" s="50"/>
      <c r="KVM45" s="50"/>
      <c r="KVN45" s="50"/>
      <c r="KVO45" s="50"/>
      <c r="KVP45" s="50"/>
      <c r="KVQ45" s="50"/>
      <c r="KVR45" s="50"/>
      <c r="KVS45" s="50"/>
      <c r="KVT45" s="50"/>
      <c r="KVU45" s="50"/>
      <c r="KVV45" s="50"/>
      <c r="KVW45" s="50"/>
      <c r="KVX45" s="50"/>
      <c r="KVY45" s="50"/>
      <c r="KVZ45" s="50"/>
      <c r="KWA45" s="50"/>
      <c r="KWB45" s="50"/>
      <c r="KWC45" s="50"/>
      <c r="KWD45" s="50"/>
      <c r="KWE45" s="50"/>
      <c r="KWF45" s="50"/>
      <c r="KWG45" s="50"/>
      <c r="KWH45" s="50"/>
      <c r="KWI45" s="50"/>
      <c r="KWJ45" s="50"/>
      <c r="KWK45" s="50"/>
      <c r="KWL45" s="50"/>
      <c r="KWM45" s="50"/>
      <c r="KWN45" s="50"/>
      <c r="KWO45" s="50"/>
      <c r="KWP45" s="50"/>
      <c r="KWQ45" s="50"/>
      <c r="KWR45" s="50"/>
      <c r="KWS45" s="50"/>
      <c r="KWT45" s="50"/>
      <c r="KWU45" s="50"/>
      <c r="KWV45" s="50"/>
      <c r="KWW45" s="50"/>
      <c r="KWX45" s="50"/>
      <c r="KWY45" s="50"/>
      <c r="KWZ45" s="50"/>
      <c r="KXA45" s="50"/>
      <c r="KXB45" s="50"/>
      <c r="KXC45" s="50"/>
      <c r="KXD45" s="50"/>
      <c r="KXE45" s="50"/>
      <c r="KXF45" s="50"/>
      <c r="KXG45" s="50"/>
      <c r="KXH45" s="50"/>
      <c r="KXI45" s="50"/>
      <c r="KXJ45" s="50"/>
      <c r="KXK45" s="50"/>
      <c r="KXL45" s="50"/>
      <c r="KXM45" s="50"/>
      <c r="KXN45" s="50"/>
      <c r="KXO45" s="50"/>
      <c r="KXP45" s="50"/>
      <c r="KXQ45" s="50"/>
      <c r="KXR45" s="50"/>
      <c r="KXS45" s="50"/>
      <c r="KXT45" s="50"/>
      <c r="KXU45" s="50"/>
      <c r="KXV45" s="50"/>
      <c r="KXW45" s="50"/>
      <c r="KXX45" s="50"/>
      <c r="KXY45" s="50"/>
      <c r="KXZ45" s="50"/>
      <c r="KYA45" s="50"/>
      <c r="KYB45" s="50"/>
      <c r="KYC45" s="50"/>
      <c r="KYD45" s="50"/>
      <c r="KYE45" s="50"/>
      <c r="KYF45" s="50"/>
      <c r="KYG45" s="50"/>
      <c r="KYH45" s="50"/>
      <c r="KYI45" s="50"/>
      <c r="KYJ45" s="50"/>
      <c r="KYK45" s="50"/>
      <c r="KYL45" s="50"/>
      <c r="KYM45" s="50"/>
      <c r="KYN45" s="50"/>
      <c r="KYO45" s="50"/>
      <c r="KYP45" s="50"/>
      <c r="KYQ45" s="50"/>
      <c r="KYR45" s="50"/>
      <c r="KYS45" s="50"/>
      <c r="KYT45" s="50"/>
      <c r="KYU45" s="50"/>
      <c r="KYV45" s="50"/>
      <c r="KYW45" s="50"/>
      <c r="KYX45" s="50"/>
      <c r="KYY45" s="50"/>
      <c r="KYZ45" s="50"/>
      <c r="KZA45" s="50"/>
      <c r="KZB45" s="50"/>
      <c r="KZC45" s="50"/>
      <c r="KZD45" s="50"/>
      <c r="KZE45" s="50"/>
      <c r="KZF45" s="50"/>
      <c r="KZG45" s="50"/>
      <c r="KZH45" s="50"/>
      <c r="KZI45" s="50"/>
      <c r="KZJ45" s="50"/>
      <c r="KZK45" s="50"/>
      <c r="KZL45" s="50"/>
      <c r="KZM45" s="50"/>
      <c r="KZN45" s="50"/>
      <c r="KZO45" s="50"/>
      <c r="KZP45" s="50"/>
      <c r="KZQ45" s="50"/>
      <c r="KZR45" s="50"/>
      <c r="KZS45" s="50"/>
      <c r="KZT45" s="50"/>
      <c r="KZU45" s="50"/>
      <c r="KZV45" s="50"/>
      <c r="KZW45" s="50"/>
      <c r="KZX45" s="50"/>
      <c r="KZY45" s="50"/>
      <c r="KZZ45" s="50"/>
      <c r="LAA45" s="50"/>
      <c r="LAB45" s="50"/>
      <c r="LAC45" s="50"/>
      <c r="LAD45" s="50"/>
      <c r="LAE45" s="50"/>
      <c r="LAF45" s="50"/>
      <c r="LAG45" s="50"/>
      <c r="LAH45" s="50"/>
      <c r="LAI45" s="50"/>
      <c r="LAJ45" s="50"/>
      <c r="LAK45" s="50"/>
      <c r="LAL45" s="50"/>
      <c r="LAM45" s="50"/>
      <c r="LAN45" s="50"/>
      <c r="LAO45" s="50"/>
      <c r="LAP45" s="50"/>
      <c r="LAQ45" s="50"/>
      <c r="LAR45" s="50"/>
      <c r="LAS45" s="50"/>
      <c r="LAT45" s="50"/>
      <c r="LAU45" s="50"/>
      <c r="LAV45" s="50"/>
      <c r="LAW45" s="50"/>
      <c r="LAX45" s="50"/>
      <c r="LAY45" s="50"/>
      <c r="LAZ45" s="50"/>
      <c r="LBA45" s="50"/>
      <c r="LBB45" s="50"/>
      <c r="LBC45" s="50"/>
      <c r="LBD45" s="50"/>
      <c r="LBE45" s="50"/>
      <c r="LBF45" s="50"/>
      <c r="LBG45" s="50"/>
      <c r="LBH45" s="50"/>
      <c r="LBI45" s="50"/>
      <c r="LBJ45" s="50"/>
      <c r="LBK45" s="50"/>
      <c r="LBL45" s="50"/>
      <c r="LBM45" s="50"/>
      <c r="LBN45" s="50"/>
      <c r="LBO45" s="50"/>
      <c r="LBP45" s="50"/>
      <c r="LBQ45" s="50"/>
      <c r="LBR45" s="50"/>
      <c r="LBS45" s="50"/>
      <c r="LBT45" s="50"/>
      <c r="LBU45" s="50"/>
      <c r="LBV45" s="50"/>
      <c r="LBW45" s="50"/>
      <c r="LBX45" s="50"/>
      <c r="LBY45" s="50"/>
      <c r="LBZ45" s="50"/>
      <c r="LCA45" s="50"/>
      <c r="LCB45" s="50"/>
      <c r="LCC45" s="50"/>
      <c r="LCD45" s="50"/>
      <c r="LCE45" s="50"/>
      <c r="LCF45" s="50"/>
      <c r="LCG45" s="50"/>
      <c r="LCH45" s="50"/>
      <c r="LCI45" s="50"/>
      <c r="LCJ45" s="50"/>
      <c r="LCK45" s="50"/>
      <c r="LCL45" s="50"/>
      <c r="LCM45" s="50"/>
      <c r="LCN45" s="50"/>
      <c r="LCO45" s="50"/>
      <c r="LCP45" s="50"/>
      <c r="LCQ45" s="50"/>
      <c r="LCR45" s="50"/>
      <c r="LCS45" s="50"/>
      <c r="LCT45" s="50"/>
      <c r="LCU45" s="50"/>
      <c r="LCV45" s="50"/>
      <c r="LCW45" s="50"/>
      <c r="LCX45" s="50"/>
      <c r="LCY45" s="50"/>
      <c r="LCZ45" s="50"/>
      <c r="LDA45" s="50"/>
      <c r="LDB45" s="50"/>
      <c r="LDC45" s="50"/>
      <c r="LDD45" s="50"/>
      <c r="LDE45" s="50"/>
      <c r="LDF45" s="50"/>
      <c r="LDG45" s="50"/>
      <c r="LDH45" s="50"/>
      <c r="LDI45" s="50"/>
      <c r="LDJ45" s="50"/>
      <c r="LDK45" s="50"/>
      <c r="LDL45" s="50"/>
      <c r="LDM45" s="50"/>
      <c r="LDN45" s="50"/>
      <c r="LDO45" s="50"/>
      <c r="LDP45" s="50"/>
      <c r="LDQ45" s="50"/>
      <c r="LDR45" s="50"/>
      <c r="LDS45" s="50"/>
      <c r="LDT45" s="50"/>
      <c r="LDU45" s="50"/>
      <c r="LDV45" s="50"/>
      <c r="LDW45" s="50"/>
      <c r="LDX45" s="50"/>
      <c r="LDY45" s="50"/>
      <c r="LDZ45" s="50"/>
      <c r="LEA45" s="50"/>
      <c r="LEB45" s="50"/>
      <c r="LEC45" s="50"/>
      <c r="LED45" s="50"/>
      <c r="LEE45" s="50"/>
      <c r="LEF45" s="50"/>
      <c r="LEG45" s="50"/>
      <c r="LEH45" s="50"/>
      <c r="LEI45" s="50"/>
      <c r="LEJ45" s="50"/>
      <c r="LEK45" s="50"/>
      <c r="LEL45" s="50"/>
      <c r="LEM45" s="50"/>
      <c r="LEN45" s="50"/>
      <c r="LEO45" s="50"/>
      <c r="LEP45" s="50"/>
      <c r="LEQ45" s="50"/>
      <c r="LER45" s="50"/>
      <c r="LES45" s="50"/>
      <c r="LET45" s="50"/>
      <c r="LEU45" s="50"/>
      <c r="LEV45" s="50"/>
      <c r="LEW45" s="50"/>
      <c r="LEX45" s="50"/>
      <c r="LEY45" s="50"/>
      <c r="LEZ45" s="50"/>
      <c r="LFA45" s="50"/>
      <c r="LFB45" s="50"/>
      <c r="LFC45" s="50"/>
      <c r="LFD45" s="50"/>
      <c r="LFE45" s="50"/>
      <c r="LFF45" s="50"/>
      <c r="LFG45" s="50"/>
      <c r="LFH45" s="50"/>
      <c r="LFI45" s="50"/>
      <c r="LFJ45" s="50"/>
      <c r="LFK45" s="50"/>
      <c r="LFL45" s="50"/>
      <c r="LFM45" s="50"/>
      <c r="LFN45" s="50"/>
      <c r="LFO45" s="50"/>
      <c r="LFP45" s="50"/>
      <c r="LFQ45" s="50"/>
      <c r="LFR45" s="50"/>
      <c r="LFS45" s="50"/>
      <c r="LFT45" s="50"/>
      <c r="LFU45" s="50"/>
      <c r="LFV45" s="50"/>
      <c r="LFW45" s="50"/>
      <c r="LFX45" s="50"/>
      <c r="LFY45" s="50"/>
      <c r="LFZ45" s="50"/>
      <c r="LGA45" s="50"/>
      <c r="LGB45" s="50"/>
      <c r="LGC45" s="50"/>
      <c r="LGD45" s="50"/>
      <c r="LGE45" s="50"/>
      <c r="LGF45" s="50"/>
      <c r="LGG45" s="50"/>
      <c r="LGH45" s="50"/>
      <c r="LGI45" s="50"/>
      <c r="LGJ45" s="50"/>
      <c r="LGK45" s="50"/>
      <c r="LGL45" s="50"/>
      <c r="LGM45" s="50"/>
      <c r="LGN45" s="50"/>
      <c r="LGO45" s="50"/>
      <c r="LGP45" s="50"/>
      <c r="LGQ45" s="50"/>
      <c r="LGR45" s="50"/>
      <c r="LGS45" s="50"/>
      <c r="LGT45" s="50"/>
      <c r="LGU45" s="50"/>
      <c r="LGV45" s="50"/>
      <c r="LGW45" s="50"/>
      <c r="LGX45" s="50"/>
      <c r="LGY45" s="50"/>
      <c r="LGZ45" s="50"/>
      <c r="LHA45" s="50"/>
      <c r="LHB45" s="50"/>
      <c r="LHC45" s="50"/>
      <c r="LHD45" s="50"/>
      <c r="LHE45" s="50"/>
      <c r="LHF45" s="50"/>
      <c r="LHG45" s="50"/>
      <c r="LHH45" s="50"/>
      <c r="LHI45" s="50"/>
      <c r="LHJ45" s="50"/>
      <c r="LHK45" s="50"/>
      <c r="LHL45" s="50"/>
      <c r="LHM45" s="50"/>
      <c r="LHN45" s="50"/>
      <c r="LHO45" s="50"/>
      <c r="LHP45" s="50"/>
      <c r="LHQ45" s="50"/>
      <c r="LHR45" s="50"/>
      <c r="LHS45" s="50"/>
      <c r="LHT45" s="50"/>
      <c r="LHU45" s="50"/>
      <c r="LHV45" s="50"/>
      <c r="LHW45" s="50"/>
      <c r="LHX45" s="50"/>
      <c r="LHY45" s="50"/>
      <c r="LHZ45" s="50"/>
      <c r="LIA45" s="50"/>
      <c r="LIB45" s="50"/>
      <c r="LIC45" s="50"/>
      <c r="LID45" s="50"/>
      <c r="LIE45" s="50"/>
      <c r="LIF45" s="50"/>
      <c r="LIG45" s="50"/>
      <c r="LIH45" s="50"/>
      <c r="LII45" s="50"/>
      <c r="LIJ45" s="50"/>
      <c r="LIK45" s="50"/>
      <c r="LIL45" s="50"/>
      <c r="LIM45" s="50"/>
      <c r="LIN45" s="50"/>
      <c r="LIO45" s="50"/>
      <c r="LIP45" s="50"/>
      <c r="LIQ45" s="50"/>
      <c r="LIR45" s="50"/>
      <c r="LIS45" s="50"/>
      <c r="LIT45" s="50"/>
      <c r="LIU45" s="50"/>
      <c r="LIV45" s="50"/>
      <c r="LIW45" s="50"/>
      <c r="LIX45" s="50"/>
      <c r="LIY45" s="50"/>
      <c r="LIZ45" s="50"/>
      <c r="LJA45" s="50"/>
      <c r="LJB45" s="50"/>
      <c r="LJC45" s="50"/>
      <c r="LJD45" s="50"/>
      <c r="LJE45" s="50"/>
      <c r="LJF45" s="50"/>
      <c r="LJG45" s="50"/>
      <c r="LJH45" s="50"/>
      <c r="LJI45" s="50"/>
      <c r="LJJ45" s="50"/>
      <c r="LJK45" s="50"/>
      <c r="LJL45" s="50"/>
      <c r="LJM45" s="50"/>
      <c r="LJN45" s="50"/>
      <c r="LJO45" s="50"/>
      <c r="LJP45" s="50"/>
      <c r="LJQ45" s="50"/>
      <c r="LJR45" s="50"/>
      <c r="LJS45" s="50"/>
      <c r="LJT45" s="50"/>
      <c r="LJU45" s="50"/>
      <c r="LJV45" s="50"/>
      <c r="LJW45" s="50"/>
      <c r="LJX45" s="50"/>
      <c r="LJY45" s="50"/>
      <c r="LJZ45" s="50"/>
      <c r="LKA45" s="50"/>
      <c r="LKB45" s="50"/>
      <c r="LKC45" s="50"/>
      <c r="LKD45" s="50"/>
      <c r="LKE45" s="50"/>
      <c r="LKF45" s="50"/>
      <c r="LKG45" s="50"/>
      <c r="LKH45" s="50"/>
      <c r="LKI45" s="50"/>
      <c r="LKJ45" s="50"/>
      <c r="LKK45" s="50"/>
      <c r="LKL45" s="50"/>
      <c r="LKM45" s="50"/>
      <c r="LKN45" s="50"/>
      <c r="LKO45" s="50"/>
      <c r="LKP45" s="50"/>
      <c r="LKQ45" s="50"/>
      <c r="LKR45" s="50"/>
      <c r="LKS45" s="50"/>
      <c r="LKT45" s="50"/>
      <c r="LKU45" s="50"/>
      <c r="LKV45" s="50"/>
      <c r="LKW45" s="50"/>
      <c r="LKX45" s="50"/>
      <c r="LKY45" s="50"/>
      <c r="LKZ45" s="50"/>
      <c r="LLA45" s="50"/>
      <c r="LLB45" s="50"/>
      <c r="LLC45" s="50"/>
      <c r="LLD45" s="50"/>
      <c r="LLE45" s="50"/>
      <c r="LLF45" s="50"/>
      <c r="LLG45" s="50"/>
      <c r="LLH45" s="50"/>
      <c r="LLI45" s="50"/>
      <c r="LLJ45" s="50"/>
      <c r="LLK45" s="50"/>
      <c r="LLL45" s="50"/>
      <c r="LLM45" s="50"/>
      <c r="LLN45" s="50"/>
      <c r="LLO45" s="50"/>
      <c r="LLP45" s="50"/>
      <c r="LLQ45" s="50"/>
      <c r="LLR45" s="50"/>
      <c r="LLS45" s="50"/>
      <c r="LLT45" s="50"/>
      <c r="LLU45" s="50"/>
      <c r="LLV45" s="50"/>
      <c r="LLW45" s="50"/>
      <c r="LLX45" s="50"/>
      <c r="LLY45" s="50"/>
      <c r="LLZ45" s="50"/>
      <c r="LMA45" s="50"/>
      <c r="LMB45" s="50"/>
      <c r="LMC45" s="50"/>
      <c r="LMD45" s="50"/>
      <c r="LME45" s="50"/>
      <c r="LMF45" s="50"/>
      <c r="LMG45" s="50"/>
      <c r="LMH45" s="50"/>
      <c r="LMI45" s="50"/>
      <c r="LMJ45" s="50"/>
      <c r="LMK45" s="50"/>
      <c r="LML45" s="50"/>
      <c r="LMM45" s="50"/>
      <c r="LMN45" s="50"/>
      <c r="LMO45" s="50"/>
      <c r="LMP45" s="50"/>
      <c r="LMQ45" s="50"/>
      <c r="LMR45" s="50"/>
      <c r="LMS45" s="50"/>
      <c r="LMT45" s="50"/>
      <c r="LMU45" s="50"/>
      <c r="LMV45" s="50"/>
      <c r="LMW45" s="50"/>
      <c r="LMX45" s="50"/>
      <c r="LMY45" s="50"/>
      <c r="LMZ45" s="50"/>
      <c r="LNA45" s="50"/>
      <c r="LNB45" s="50"/>
      <c r="LNC45" s="50"/>
      <c r="LND45" s="50"/>
      <c r="LNE45" s="50"/>
      <c r="LNF45" s="50"/>
      <c r="LNG45" s="50"/>
      <c r="LNH45" s="50"/>
      <c r="LNI45" s="50"/>
      <c r="LNJ45" s="50"/>
      <c r="LNK45" s="50"/>
      <c r="LNL45" s="50"/>
      <c r="LNM45" s="50"/>
      <c r="LNN45" s="50"/>
      <c r="LNO45" s="50"/>
      <c r="LNP45" s="50"/>
      <c r="LNQ45" s="50"/>
      <c r="LNR45" s="50"/>
      <c r="LNS45" s="50"/>
      <c r="LNT45" s="50"/>
      <c r="LNU45" s="50"/>
      <c r="LNV45" s="50"/>
      <c r="LNW45" s="50"/>
      <c r="LNX45" s="50"/>
      <c r="LNY45" s="50"/>
      <c r="LNZ45" s="50"/>
      <c r="LOA45" s="50"/>
      <c r="LOB45" s="50"/>
      <c r="LOC45" s="50"/>
      <c r="LOD45" s="50"/>
      <c r="LOE45" s="50"/>
      <c r="LOF45" s="50"/>
      <c r="LOG45" s="50"/>
      <c r="LOH45" s="50"/>
      <c r="LOI45" s="50"/>
      <c r="LOJ45" s="50"/>
      <c r="LOK45" s="50"/>
      <c r="LOL45" s="50"/>
      <c r="LOM45" s="50"/>
      <c r="LON45" s="50"/>
      <c r="LOO45" s="50"/>
      <c r="LOP45" s="50"/>
      <c r="LOQ45" s="50"/>
      <c r="LOR45" s="50"/>
      <c r="LOS45" s="50"/>
      <c r="LOT45" s="50"/>
      <c r="LOU45" s="50"/>
      <c r="LOV45" s="50"/>
      <c r="LOW45" s="50"/>
      <c r="LOX45" s="50"/>
      <c r="LOY45" s="50"/>
      <c r="LOZ45" s="50"/>
      <c r="LPA45" s="50"/>
      <c r="LPB45" s="50"/>
      <c r="LPC45" s="50"/>
      <c r="LPD45" s="50"/>
      <c r="LPE45" s="50"/>
      <c r="LPF45" s="50"/>
      <c r="LPG45" s="50"/>
      <c r="LPH45" s="50"/>
      <c r="LPI45" s="50"/>
      <c r="LPJ45" s="50"/>
      <c r="LPK45" s="50"/>
      <c r="LPL45" s="50"/>
      <c r="LPM45" s="50"/>
      <c r="LPN45" s="50"/>
      <c r="LPO45" s="50"/>
      <c r="LPP45" s="50"/>
      <c r="LPQ45" s="50"/>
      <c r="LPR45" s="50"/>
      <c r="LPS45" s="50"/>
      <c r="LPT45" s="50"/>
      <c r="LPU45" s="50"/>
      <c r="LPV45" s="50"/>
      <c r="LPW45" s="50"/>
      <c r="LPX45" s="50"/>
      <c r="LPY45" s="50"/>
      <c r="LPZ45" s="50"/>
      <c r="LQA45" s="50"/>
      <c r="LQB45" s="50"/>
      <c r="LQC45" s="50"/>
      <c r="LQD45" s="50"/>
      <c r="LQE45" s="50"/>
      <c r="LQF45" s="50"/>
      <c r="LQG45" s="50"/>
      <c r="LQH45" s="50"/>
      <c r="LQI45" s="50"/>
      <c r="LQJ45" s="50"/>
      <c r="LQK45" s="50"/>
      <c r="LQL45" s="50"/>
      <c r="LQM45" s="50"/>
      <c r="LQN45" s="50"/>
      <c r="LQO45" s="50"/>
      <c r="LQP45" s="50"/>
      <c r="LQQ45" s="50"/>
      <c r="LQR45" s="50"/>
      <c r="LQS45" s="50"/>
      <c r="LQT45" s="50"/>
      <c r="LQU45" s="50"/>
      <c r="LQV45" s="50"/>
      <c r="LQW45" s="50"/>
      <c r="LQX45" s="50"/>
      <c r="LQY45" s="50"/>
      <c r="LQZ45" s="50"/>
      <c r="LRA45" s="50"/>
      <c r="LRB45" s="50"/>
      <c r="LRC45" s="50"/>
      <c r="LRD45" s="50"/>
      <c r="LRE45" s="50"/>
      <c r="LRF45" s="50"/>
      <c r="LRG45" s="50"/>
      <c r="LRH45" s="50"/>
      <c r="LRI45" s="50"/>
      <c r="LRJ45" s="50"/>
      <c r="LRK45" s="50"/>
      <c r="LRL45" s="50"/>
      <c r="LRM45" s="50"/>
      <c r="LRN45" s="50"/>
      <c r="LRO45" s="50"/>
      <c r="LRP45" s="50"/>
      <c r="LRQ45" s="50"/>
      <c r="LRR45" s="50"/>
      <c r="LRS45" s="50"/>
      <c r="LRT45" s="50"/>
      <c r="LRU45" s="50"/>
      <c r="LRV45" s="50"/>
      <c r="LRW45" s="50"/>
      <c r="LRX45" s="50"/>
      <c r="LRY45" s="50"/>
      <c r="LRZ45" s="50"/>
      <c r="LSA45" s="50"/>
      <c r="LSB45" s="50"/>
      <c r="LSC45" s="50"/>
      <c r="LSD45" s="50"/>
      <c r="LSE45" s="50"/>
      <c r="LSF45" s="50"/>
      <c r="LSG45" s="50"/>
      <c r="LSH45" s="50"/>
      <c r="LSI45" s="50"/>
      <c r="LSJ45" s="50"/>
      <c r="LSK45" s="50"/>
      <c r="LSL45" s="50"/>
      <c r="LSM45" s="50"/>
      <c r="LSN45" s="50"/>
      <c r="LSO45" s="50"/>
      <c r="LSP45" s="50"/>
      <c r="LSQ45" s="50"/>
      <c r="LSR45" s="50"/>
      <c r="LSS45" s="50"/>
      <c r="LST45" s="50"/>
      <c r="LSU45" s="50"/>
      <c r="LSV45" s="50"/>
      <c r="LSW45" s="50"/>
      <c r="LSX45" s="50"/>
      <c r="LSY45" s="50"/>
      <c r="LSZ45" s="50"/>
      <c r="LTA45" s="50"/>
      <c r="LTB45" s="50"/>
      <c r="LTC45" s="50"/>
      <c r="LTD45" s="50"/>
      <c r="LTE45" s="50"/>
      <c r="LTF45" s="50"/>
      <c r="LTG45" s="50"/>
      <c r="LTH45" s="50"/>
      <c r="LTI45" s="50"/>
      <c r="LTJ45" s="50"/>
      <c r="LTK45" s="50"/>
      <c r="LTL45" s="50"/>
      <c r="LTM45" s="50"/>
      <c r="LTN45" s="50"/>
      <c r="LTO45" s="50"/>
      <c r="LTP45" s="50"/>
      <c r="LTQ45" s="50"/>
      <c r="LTR45" s="50"/>
      <c r="LTS45" s="50"/>
      <c r="LTT45" s="50"/>
      <c r="LTU45" s="50"/>
      <c r="LTV45" s="50"/>
      <c r="LTW45" s="50"/>
      <c r="LTX45" s="50"/>
      <c r="LTY45" s="50"/>
      <c r="LTZ45" s="50"/>
      <c r="LUA45" s="50"/>
      <c r="LUB45" s="50"/>
      <c r="LUC45" s="50"/>
      <c r="LUD45" s="50"/>
      <c r="LUE45" s="50"/>
      <c r="LUF45" s="50"/>
      <c r="LUG45" s="50"/>
      <c r="LUH45" s="50"/>
      <c r="LUI45" s="50"/>
      <c r="LUJ45" s="50"/>
      <c r="LUK45" s="50"/>
      <c r="LUL45" s="50"/>
      <c r="LUM45" s="50"/>
      <c r="LUN45" s="50"/>
      <c r="LUO45" s="50"/>
      <c r="LUP45" s="50"/>
      <c r="LUQ45" s="50"/>
      <c r="LUR45" s="50"/>
      <c r="LUS45" s="50"/>
      <c r="LUT45" s="50"/>
      <c r="LUU45" s="50"/>
      <c r="LUV45" s="50"/>
      <c r="LUW45" s="50"/>
      <c r="LUX45" s="50"/>
      <c r="LUY45" s="50"/>
      <c r="LUZ45" s="50"/>
      <c r="LVA45" s="50"/>
      <c r="LVB45" s="50"/>
      <c r="LVC45" s="50"/>
      <c r="LVD45" s="50"/>
      <c r="LVE45" s="50"/>
      <c r="LVF45" s="50"/>
      <c r="LVG45" s="50"/>
      <c r="LVH45" s="50"/>
      <c r="LVI45" s="50"/>
      <c r="LVJ45" s="50"/>
      <c r="LVK45" s="50"/>
      <c r="LVL45" s="50"/>
      <c r="LVM45" s="50"/>
      <c r="LVN45" s="50"/>
      <c r="LVO45" s="50"/>
      <c r="LVP45" s="50"/>
      <c r="LVQ45" s="50"/>
      <c r="LVR45" s="50"/>
      <c r="LVS45" s="50"/>
      <c r="LVT45" s="50"/>
      <c r="LVU45" s="50"/>
      <c r="LVV45" s="50"/>
      <c r="LVW45" s="50"/>
      <c r="LVX45" s="50"/>
      <c r="LVY45" s="50"/>
      <c r="LVZ45" s="50"/>
      <c r="LWA45" s="50"/>
      <c r="LWB45" s="50"/>
      <c r="LWC45" s="50"/>
      <c r="LWD45" s="50"/>
      <c r="LWE45" s="50"/>
      <c r="LWF45" s="50"/>
      <c r="LWG45" s="50"/>
      <c r="LWH45" s="50"/>
      <c r="LWI45" s="50"/>
      <c r="LWJ45" s="50"/>
      <c r="LWK45" s="50"/>
      <c r="LWL45" s="50"/>
      <c r="LWM45" s="50"/>
      <c r="LWN45" s="50"/>
      <c r="LWO45" s="50"/>
      <c r="LWP45" s="50"/>
      <c r="LWQ45" s="50"/>
      <c r="LWR45" s="50"/>
      <c r="LWS45" s="50"/>
      <c r="LWT45" s="50"/>
      <c r="LWU45" s="50"/>
      <c r="LWV45" s="50"/>
      <c r="LWW45" s="50"/>
      <c r="LWX45" s="50"/>
      <c r="LWY45" s="50"/>
      <c r="LWZ45" s="50"/>
      <c r="LXA45" s="50"/>
      <c r="LXB45" s="50"/>
      <c r="LXC45" s="50"/>
      <c r="LXD45" s="50"/>
      <c r="LXE45" s="50"/>
      <c r="LXF45" s="50"/>
      <c r="LXG45" s="50"/>
      <c r="LXH45" s="50"/>
      <c r="LXI45" s="50"/>
      <c r="LXJ45" s="50"/>
      <c r="LXK45" s="50"/>
      <c r="LXL45" s="50"/>
      <c r="LXM45" s="50"/>
      <c r="LXN45" s="50"/>
      <c r="LXO45" s="50"/>
      <c r="LXP45" s="50"/>
      <c r="LXQ45" s="50"/>
      <c r="LXR45" s="50"/>
      <c r="LXS45" s="50"/>
      <c r="LXT45" s="50"/>
      <c r="LXU45" s="50"/>
      <c r="LXV45" s="50"/>
      <c r="LXW45" s="50"/>
      <c r="LXX45" s="50"/>
      <c r="LXY45" s="50"/>
      <c r="LXZ45" s="50"/>
      <c r="LYA45" s="50"/>
      <c r="LYB45" s="50"/>
      <c r="LYC45" s="50"/>
      <c r="LYD45" s="50"/>
      <c r="LYE45" s="50"/>
      <c r="LYF45" s="50"/>
      <c r="LYG45" s="50"/>
      <c r="LYH45" s="50"/>
      <c r="LYI45" s="50"/>
      <c r="LYJ45" s="50"/>
      <c r="LYK45" s="50"/>
      <c r="LYL45" s="50"/>
      <c r="LYM45" s="50"/>
      <c r="LYN45" s="50"/>
      <c r="LYO45" s="50"/>
      <c r="LYP45" s="50"/>
      <c r="LYQ45" s="50"/>
      <c r="LYR45" s="50"/>
      <c r="LYS45" s="50"/>
      <c r="LYT45" s="50"/>
      <c r="LYU45" s="50"/>
      <c r="LYV45" s="50"/>
      <c r="LYW45" s="50"/>
      <c r="LYX45" s="50"/>
      <c r="LYY45" s="50"/>
      <c r="LYZ45" s="50"/>
      <c r="LZA45" s="50"/>
      <c r="LZB45" s="50"/>
      <c r="LZC45" s="50"/>
      <c r="LZD45" s="50"/>
      <c r="LZE45" s="50"/>
      <c r="LZF45" s="50"/>
      <c r="LZG45" s="50"/>
      <c r="LZH45" s="50"/>
      <c r="LZI45" s="50"/>
      <c r="LZJ45" s="50"/>
      <c r="LZK45" s="50"/>
      <c r="LZL45" s="50"/>
      <c r="LZM45" s="50"/>
      <c r="LZN45" s="50"/>
      <c r="LZO45" s="50"/>
      <c r="LZP45" s="50"/>
      <c r="LZQ45" s="50"/>
      <c r="LZR45" s="50"/>
      <c r="LZS45" s="50"/>
      <c r="LZT45" s="50"/>
      <c r="LZU45" s="50"/>
      <c r="LZV45" s="50"/>
      <c r="LZW45" s="50"/>
      <c r="LZX45" s="50"/>
      <c r="LZY45" s="50"/>
      <c r="LZZ45" s="50"/>
      <c r="MAA45" s="50"/>
      <c r="MAB45" s="50"/>
      <c r="MAC45" s="50"/>
      <c r="MAD45" s="50"/>
      <c r="MAE45" s="50"/>
      <c r="MAF45" s="50"/>
      <c r="MAG45" s="50"/>
      <c r="MAH45" s="50"/>
      <c r="MAI45" s="50"/>
      <c r="MAJ45" s="50"/>
      <c r="MAK45" s="50"/>
      <c r="MAL45" s="50"/>
      <c r="MAM45" s="50"/>
      <c r="MAN45" s="50"/>
      <c r="MAO45" s="50"/>
      <c r="MAP45" s="50"/>
      <c r="MAQ45" s="50"/>
      <c r="MAR45" s="50"/>
      <c r="MAS45" s="50"/>
      <c r="MAT45" s="50"/>
      <c r="MAU45" s="50"/>
      <c r="MAV45" s="50"/>
      <c r="MAW45" s="50"/>
      <c r="MAX45" s="50"/>
      <c r="MAY45" s="50"/>
      <c r="MAZ45" s="50"/>
      <c r="MBA45" s="50"/>
      <c r="MBB45" s="50"/>
      <c r="MBC45" s="50"/>
      <c r="MBD45" s="50"/>
      <c r="MBE45" s="50"/>
      <c r="MBF45" s="50"/>
      <c r="MBG45" s="50"/>
      <c r="MBH45" s="50"/>
      <c r="MBI45" s="50"/>
      <c r="MBJ45" s="50"/>
      <c r="MBK45" s="50"/>
      <c r="MBL45" s="50"/>
      <c r="MBM45" s="50"/>
      <c r="MBN45" s="50"/>
      <c r="MBO45" s="50"/>
      <c r="MBP45" s="50"/>
      <c r="MBQ45" s="50"/>
      <c r="MBR45" s="50"/>
      <c r="MBS45" s="50"/>
      <c r="MBT45" s="50"/>
      <c r="MBU45" s="50"/>
      <c r="MBV45" s="50"/>
      <c r="MBW45" s="50"/>
      <c r="MBX45" s="50"/>
      <c r="MBY45" s="50"/>
      <c r="MBZ45" s="50"/>
      <c r="MCA45" s="50"/>
      <c r="MCB45" s="50"/>
      <c r="MCC45" s="50"/>
      <c r="MCD45" s="50"/>
      <c r="MCE45" s="50"/>
      <c r="MCF45" s="50"/>
      <c r="MCG45" s="50"/>
      <c r="MCH45" s="50"/>
      <c r="MCI45" s="50"/>
      <c r="MCJ45" s="50"/>
      <c r="MCK45" s="50"/>
      <c r="MCL45" s="50"/>
      <c r="MCM45" s="50"/>
      <c r="MCN45" s="50"/>
      <c r="MCO45" s="50"/>
      <c r="MCP45" s="50"/>
      <c r="MCQ45" s="50"/>
      <c r="MCR45" s="50"/>
      <c r="MCS45" s="50"/>
      <c r="MCT45" s="50"/>
      <c r="MCU45" s="50"/>
      <c r="MCV45" s="50"/>
      <c r="MCW45" s="50"/>
      <c r="MCX45" s="50"/>
      <c r="MCY45" s="50"/>
      <c r="MCZ45" s="50"/>
      <c r="MDA45" s="50"/>
      <c r="MDB45" s="50"/>
      <c r="MDC45" s="50"/>
      <c r="MDD45" s="50"/>
      <c r="MDE45" s="50"/>
      <c r="MDF45" s="50"/>
      <c r="MDG45" s="50"/>
      <c r="MDH45" s="50"/>
      <c r="MDI45" s="50"/>
      <c r="MDJ45" s="50"/>
      <c r="MDK45" s="50"/>
      <c r="MDL45" s="50"/>
      <c r="MDM45" s="50"/>
      <c r="MDN45" s="50"/>
      <c r="MDO45" s="50"/>
      <c r="MDP45" s="50"/>
      <c r="MDQ45" s="50"/>
      <c r="MDR45" s="50"/>
      <c r="MDS45" s="50"/>
      <c r="MDT45" s="50"/>
      <c r="MDU45" s="50"/>
      <c r="MDV45" s="50"/>
      <c r="MDW45" s="50"/>
      <c r="MDX45" s="50"/>
      <c r="MDY45" s="50"/>
      <c r="MDZ45" s="50"/>
      <c r="MEA45" s="50"/>
      <c r="MEB45" s="50"/>
      <c r="MEC45" s="50"/>
      <c r="MED45" s="50"/>
      <c r="MEE45" s="50"/>
      <c r="MEF45" s="50"/>
      <c r="MEG45" s="50"/>
      <c r="MEH45" s="50"/>
      <c r="MEI45" s="50"/>
      <c r="MEJ45" s="50"/>
      <c r="MEK45" s="50"/>
      <c r="MEL45" s="50"/>
      <c r="MEM45" s="50"/>
      <c r="MEN45" s="50"/>
      <c r="MEO45" s="50"/>
      <c r="MEP45" s="50"/>
      <c r="MEQ45" s="50"/>
      <c r="MER45" s="50"/>
      <c r="MES45" s="50"/>
      <c r="MET45" s="50"/>
      <c r="MEU45" s="50"/>
      <c r="MEV45" s="50"/>
      <c r="MEW45" s="50"/>
      <c r="MEX45" s="50"/>
      <c r="MEY45" s="50"/>
      <c r="MEZ45" s="50"/>
      <c r="MFA45" s="50"/>
      <c r="MFB45" s="50"/>
      <c r="MFC45" s="50"/>
      <c r="MFD45" s="50"/>
      <c r="MFE45" s="50"/>
      <c r="MFF45" s="50"/>
      <c r="MFG45" s="50"/>
      <c r="MFH45" s="50"/>
      <c r="MFI45" s="50"/>
      <c r="MFJ45" s="50"/>
      <c r="MFK45" s="50"/>
      <c r="MFL45" s="50"/>
      <c r="MFM45" s="50"/>
      <c r="MFN45" s="50"/>
      <c r="MFO45" s="50"/>
      <c r="MFP45" s="50"/>
      <c r="MFQ45" s="50"/>
      <c r="MFR45" s="50"/>
      <c r="MFS45" s="50"/>
      <c r="MFT45" s="50"/>
      <c r="MFU45" s="50"/>
      <c r="MFV45" s="50"/>
      <c r="MFW45" s="50"/>
      <c r="MFX45" s="50"/>
      <c r="MFY45" s="50"/>
      <c r="MFZ45" s="50"/>
      <c r="MGA45" s="50"/>
      <c r="MGB45" s="50"/>
      <c r="MGC45" s="50"/>
      <c r="MGD45" s="50"/>
      <c r="MGE45" s="50"/>
      <c r="MGF45" s="50"/>
      <c r="MGG45" s="50"/>
      <c r="MGH45" s="50"/>
      <c r="MGI45" s="50"/>
      <c r="MGJ45" s="50"/>
      <c r="MGK45" s="50"/>
      <c r="MGL45" s="50"/>
      <c r="MGM45" s="50"/>
      <c r="MGN45" s="50"/>
      <c r="MGO45" s="50"/>
      <c r="MGP45" s="50"/>
      <c r="MGQ45" s="50"/>
      <c r="MGR45" s="50"/>
      <c r="MGS45" s="50"/>
      <c r="MGT45" s="50"/>
      <c r="MGU45" s="50"/>
      <c r="MGV45" s="50"/>
      <c r="MGW45" s="50"/>
      <c r="MGX45" s="50"/>
      <c r="MGY45" s="50"/>
      <c r="MGZ45" s="50"/>
      <c r="MHA45" s="50"/>
      <c r="MHB45" s="50"/>
      <c r="MHC45" s="50"/>
      <c r="MHD45" s="50"/>
      <c r="MHE45" s="50"/>
      <c r="MHF45" s="50"/>
      <c r="MHG45" s="50"/>
      <c r="MHH45" s="50"/>
      <c r="MHI45" s="50"/>
      <c r="MHJ45" s="50"/>
      <c r="MHK45" s="50"/>
      <c r="MHL45" s="50"/>
      <c r="MHM45" s="50"/>
      <c r="MHN45" s="50"/>
      <c r="MHO45" s="50"/>
      <c r="MHP45" s="50"/>
      <c r="MHQ45" s="50"/>
      <c r="MHR45" s="50"/>
      <c r="MHS45" s="50"/>
      <c r="MHT45" s="50"/>
      <c r="MHU45" s="50"/>
      <c r="MHV45" s="50"/>
      <c r="MHW45" s="50"/>
      <c r="MHX45" s="50"/>
      <c r="MHY45" s="50"/>
      <c r="MHZ45" s="50"/>
      <c r="MIA45" s="50"/>
      <c r="MIB45" s="50"/>
      <c r="MIC45" s="50"/>
      <c r="MID45" s="50"/>
      <c r="MIE45" s="50"/>
      <c r="MIF45" s="50"/>
      <c r="MIG45" s="50"/>
      <c r="MIH45" s="50"/>
      <c r="MII45" s="50"/>
      <c r="MIJ45" s="50"/>
      <c r="MIK45" s="50"/>
      <c r="MIL45" s="50"/>
      <c r="MIM45" s="50"/>
      <c r="MIN45" s="50"/>
      <c r="MIO45" s="50"/>
      <c r="MIP45" s="50"/>
      <c r="MIQ45" s="50"/>
      <c r="MIR45" s="50"/>
      <c r="MIS45" s="50"/>
      <c r="MIT45" s="50"/>
      <c r="MIU45" s="50"/>
      <c r="MIV45" s="50"/>
      <c r="MIW45" s="50"/>
      <c r="MIX45" s="50"/>
      <c r="MIY45" s="50"/>
      <c r="MIZ45" s="50"/>
      <c r="MJA45" s="50"/>
      <c r="MJB45" s="50"/>
      <c r="MJC45" s="50"/>
      <c r="MJD45" s="50"/>
      <c r="MJE45" s="50"/>
      <c r="MJF45" s="50"/>
      <c r="MJG45" s="50"/>
      <c r="MJH45" s="50"/>
      <c r="MJI45" s="50"/>
      <c r="MJJ45" s="50"/>
      <c r="MJK45" s="50"/>
      <c r="MJL45" s="50"/>
      <c r="MJM45" s="50"/>
      <c r="MJN45" s="50"/>
      <c r="MJO45" s="50"/>
      <c r="MJP45" s="50"/>
      <c r="MJQ45" s="50"/>
      <c r="MJR45" s="50"/>
      <c r="MJS45" s="50"/>
      <c r="MJT45" s="50"/>
      <c r="MJU45" s="50"/>
      <c r="MJV45" s="50"/>
      <c r="MJW45" s="50"/>
      <c r="MJX45" s="50"/>
      <c r="MJY45" s="50"/>
      <c r="MJZ45" s="50"/>
      <c r="MKA45" s="50"/>
      <c r="MKB45" s="50"/>
      <c r="MKC45" s="50"/>
      <c r="MKD45" s="50"/>
      <c r="MKE45" s="50"/>
      <c r="MKF45" s="50"/>
      <c r="MKG45" s="50"/>
      <c r="MKH45" s="50"/>
      <c r="MKI45" s="50"/>
      <c r="MKJ45" s="50"/>
      <c r="MKK45" s="50"/>
      <c r="MKL45" s="50"/>
      <c r="MKM45" s="50"/>
      <c r="MKN45" s="50"/>
      <c r="MKO45" s="50"/>
      <c r="MKP45" s="50"/>
      <c r="MKQ45" s="50"/>
      <c r="MKR45" s="50"/>
      <c r="MKS45" s="50"/>
      <c r="MKT45" s="50"/>
      <c r="MKU45" s="50"/>
      <c r="MKV45" s="50"/>
      <c r="MKW45" s="50"/>
      <c r="MKX45" s="50"/>
      <c r="MKY45" s="50"/>
      <c r="MKZ45" s="50"/>
      <c r="MLA45" s="50"/>
      <c r="MLB45" s="50"/>
      <c r="MLC45" s="50"/>
      <c r="MLD45" s="50"/>
      <c r="MLE45" s="50"/>
      <c r="MLF45" s="50"/>
      <c r="MLG45" s="50"/>
      <c r="MLH45" s="50"/>
      <c r="MLI45" s="50"/>
      <c r="MLJ45" s="50"/>
      <c r="MLK45" s="50"/>
      <c r="MLL45" s="50"/>
      <c r="MLM45" s="50"/>
      <c r="MLN45" s="50"/>
      <c r="MLO45" s="50"/>
      <c r="MLP45" s="50"/>
      <c r="MLQ45" s="50"/>
      <c r="MLR45" s="50"/>
      <c r="MLS45" s="50"/>
      <c r="MLT45" s="50"/>
      <c r="MLU45" s="50"/>
      <c r="MLV45" s="50"/>
      <c r="MLW45" s="50"/>
      <c r="MLX45" s="50"/>
      <c r="MLY45" s="50"/>
      <c r="MLZ45" s="50"/>
      <c r="MMA45" s="50"/>
      <c r="MMB45" s="50"/>
      <c r="MMC45" s="50"/>
      <c r="MMD45" s="50"/>
      <c r="MME45" s="50"/>
      <c r="MMF45" s="50"/>
      <c r="MMG45" s="50"/>
      <c r="MMH45" s="50"/>
      <c r="MMI45" s="50"/>
      <c r="MMJ45" s="50"/>
      <c r="MMK45" s="50"/>
      <c r="MML45" s="50"/>
      <c r="MMM45" s="50"/>
      <c r="MMN45" s="50"/>
      <c r="MMO45" s="50"/>
      <c r="MMP45" s="50"/>
      <c r="MMQ45" s="50"/>
      <c r="MMR45" s="50"/>
      <c r="MMS45" s="50"/>
      <c r="MMT45" s="50"/>
      <c r="MMU45" s="50"/>
      <c r="MMV45" s="50"/>
      <c r="MMW45" s="50"/>
      <c r="MMX45" s="50"/>
      <c r="MMY45" s="50"/>
      <c r="MMZ45" s="50"/>
      <c r="MNA45" s="50"/>
      <c r="MNB45" s="50"/>
      <c r="MNC45" s="50"/>
      <c r="MND45" s="50"/>
      <c r="MNE45" s="50"/>
      <c r="MNF45" s="50"/>
      <c r="MNG45" s="50"/>
      <c r="MNH45" s="50"/>
      <c r="MNI45" s="50"/>
      <c r="MNJ45" s="50"/>
      <c r="MNK45" s="50"/>
      <c r="MNL45" s="50"/>
      <c r="MNM45" s="50"/>
      <c r="MNN45" s="50"/>
      <c r="MNO45" s="50"/>
      <c r="MNP45" s="50"/>
      <c r="MNQ45" s="50"/>
      <c r="MNR45" s="50"/>
      <c r="MNS45" s="50"/>
      <c r="MNT45" s="50"/>
      <c r="MNU45" s="50"/>
      <c r="MNV45" s="50"/>
      <c r="MNW45" s="50"/>
      <c r="MNX45" s="50"/>
      <c r="MNY45" s="50"/>
      <c r="MNZ45" s="50"/>
      <c r="MOA45" s="50"/>
      <c r="MOB45" s="50"/>
      <c r="MOC45" s="50"/>
      <c r="MOD45" s="50"/>
      <c r="MOE45" s="50"/>
      <c r="MOF45" s="50"/>
      <c r="MOG45" s="50"/>
      <c r="MOH45" s="50"/>
      <c r="MOI45" s="50"/>
      <c r="MOJ45" s="50"/>
      <c r="MOK45" s="50"/>
      <c r="MOL45" s="50"/>
      <c r="MOM45" s="50"/>
      <c r="MON45" s="50"/>
      <c r="MOO45" s="50"/>
      <c r="MOP45" s="50"/>
      <c r="MOQ45" s="50"/>
      <c r="MOR45" s="50"/>
      <c r="MOS45" s="50"/>
      <c r="MOT45" s="50"/>
      <c r="MOU45" s="50"/>
      <c r="MOV45" s="50"/>
      <c r="MOW45" s="50"/>
      <c r="MOX45" s="50"/>
      <c r="MOY45" s="50"/>
      <c r="MOZ45" s="50"/>
      <c r="MPA45" s="50"/>
      <c r="MPB45" s="50"/>
      <c r="MPC45" s="50"/>
      <c r="MPD45" s="50"/>
      <c r="MPE45" s="50"/>
      <c r="MPF45" s="50"/>
      <c r="MPG45" s="50"/>
      <c r="MPH45" s="50"/>
      <c r="MPI45" s="50"/>
      <c r="MPJ45" s="50"/>
      <c r="MPK45" s="50"/>
      <c r="MPL45" s="50"/>
      <c r="MPM45" s="50"/>
      <c r="MPN45" s="50"/>
      <c r="MPO45" s="50"/>
      <c r="MPP45" s="50"/>
      <c r="MPQ45" s="50"/>
      <c r="MPR45" s="50"/>
      <c r="MPS45" s="50"/>
      <c r="MPT45" s="50"/>
      <c r="MPU45" s="50"/>
      <c r="MPV45" s="50"/>
      <c r="MPW45" s="50"/>
      <c r="MPX45" s="50"/>
      <c r="MPY45" s="50"/>
      <c r="MPZ45" s="50"/>
      <c r="MQA45" s="50"/>
      <c r="MQB45" s="50"/>
      <c r="MQC45" s="50"/>
      <c r="MQD45" s="50"/>
      <c r="MQE45" s="50"/>
      <c r="MQF45" s="50"/>
      <c r="MQG45" s="50"/>
      <c r="MQH45" s="50"/>
      <c r="MQI45" s="50"/>
      <c r="MQJ45" s="50"/>
      <c r="MQK45" s="50"/>
      <c r="MQL45" s="50"/>
      <c r="MQM45" s="50"/>
      <c r="MQN45" s="50"/>
      <c r="MQO45" s="50"/>
      <c r="MQP45" s="50"/>
      <c r="MQQ45" s="50"/>
      <c r="MQR45" s="50"/>
      <c r="MQS45" s="50"/>
      <c r="MQT45" s="50"/>
      <c r="MQU45" s="50"/>
      <c r="MQV45" s="50"/>
      <c r="MQW45" s="50"/>
      <c r="MQX45" s="50"/>
      <c r="MQY45" s="50"/>
      <c r="MQZ45" s="50"/>
      <c r="MRA45" s="50"/>
      <c r="MRB45" s="50"/>
      <c r="MRC45" s="50"/>
      <c r="MRD45" s="50"/>
      <c r="MRE45" s="50"/>
      <c r="MRF45" s="50"/>
      <c r="MRG45" s="50"/>
      <c r="MRH45" s="50"/>
      <c r="MRI45" s="50"/>
      <c r="MRJ45" s="50"/>
      <c r="MRK45" s="50"/>
      <c r="MRL45" s="50"/>
      <c r="MRM45" s="50"/>
      <c r="MRN45" s="50"/>
      <c r="MRO45" s="50"/>
      <c r="MRP45" s="50"/>
      <c r="MRQ45" s="50"/>
      <c r="MRR45" s="50"/>
      <c r="MRS45" s="50"/>
      <c r="MRT45" s="50"/>
      <c r="MRU45" s="50"/>
      <c r="MRV45" s="50"/>
      <c r="MRW45" s="50"/>
      <c r="MRX45" s="50"/>
      <c r="MRY45" s="50"/>
      <c r="MRZ45" s="50"/>
      <c r="MSA45" s="50"/>
      <c r="MSB45" s="50"/>
      <c r="MSC45" s="50"/>
      <c r="MSD45" s="50"/>
      <c r="MSE45" s="50"/>
      <c r="MSF45" s="50"/>
      <c r="MSG45" s="50"/>
      <c r="MSH45" s="50"/>
      <c r="MSI45" s="50"/>
      <c r="MSJ45" s="50"/>
      <c r="MSK45" s="50"/>
      <c r="MSL45" s="50"/>
      <c r="MSM45" s="50"/>
      <c r="MSN45" s="50"/>
      <c r="MSO45" s="50"/>
      <c r="MSP45" s="50"/>
      <c r="MSQ45" s="50"/>
      <c r="MSR45" s="50"/>
      <c r="MSS45" s="50"/>
      <c r="MST45" s="50"/>
      <c r="MSU45" s="50"/>
      <c r="MSV45" s="50"/>
      <c r="MSW45" s="50"/>
      <c r="MSX45" s="50"/>
      <c r="MSY45" s="50"/>
      <c r="MSZ45" s="50"/>
      <c r="MTA45" s="50"/>
      <c r="MTB45" s="50"/>
      <c r="MTC45" s="50"/>
      <c r="MTD45" s="50"/>
      <c r="MTE45" s="50"/>
      <c r="MTF45" s="50"/>
      <c r="MTG45" s="50"/>
      <c r="MTH45" s="50"/>
      <c r="MTI45" s="50"/>
      <c r="MTJ45" s="50"/>
      <c r="MTK45" s="50"/>
      <c r="MTL45" s="50"/>
      <c r="MTM45" s="50"/>
      <c r="MTN45" s="50"/>
      <c r="MTO45" s="50"/>
      <c r="MTP45" s="50"/>
      <c r="MTQ45" s="50"/>
      <c r="MTR45" s="50"/>
      <c r="MTS45" s="50"/>
      <c r="MTT45" s="50"/>
      <c r="MTU45" s="50"/>
      <c r="MTV45" s="50"/>
      <c r="MTW45" s="50"/>
      <c r="MTX45" s="50"/>
      <c r="MTY45" s="50"/>
      <c r="MTZ45" s="50"/>
      <c r="MUA45" s="50"/>
      <c r="MUB45" s="50"/>
      <c r="MUC45" s="50"/>
      <c r="MUD45" s="50"/>
      <c r="MUE45" s="50"/>
      <c r="MUF45" s="50"/>
      <c r="MUG45" s="50"/>
      <c r="MUH45" s="50"/>
      <c r="MUI45" s="50"/>
      <c r="MUJ45" s="50"/>
      <c r="MUK45" s="50"/>
      <c r="MUL45" s="50"/>
      <c r="MUM45" s="50"/>
      <c r="MUN45" s="50"/>
      <c r="MUO45" s="50"/>
      <c r="MUP45" s="50"/>
      <c r="MUQ45" s="50"/>
      <c r="MUR45" s="50"/>
      <c r="MUS45" s="50"/>
      <c r="MUT45" s="50"/>
      <c r="MUU45" s="50"/>
      <c r="MUV45" s="50"/>
      <c r="MUW45" s="50"/>
      <c r="MUX45" s="50"/>
      <c r="MUY45" s="50"/>
      <c r="MUZ45" s="50"/>
      <c r="MVA45" s="50"/>
      <c r="MVB45" s="50"/>
      <c r="MVC45" s="50"/>
      <c r="MVD45" s="50"/>
      <c r="MVE45" s="50"/>
      <c r="MVF45" s="50"/>
      <c r="MVG45" s="50"/>
      <c r="MVH45" s="50"/>
      <c r="MVI45" s="50"/>
      <c r="MVJ45" s="50"/>
      <c r="MVK45" s="50"/>
      <c r="MVL45" s="50"/>
      <c r="MVM45" s="50"/>
      <c r="MVN45" s="50"/>
      <c r="MVO45" s="50"/>
      <c r="MVP45" s="50"/>
      <c r="MVQ45" s="50"/>
      <c r="MVR45" s="50"/>
      <c r="MVS45" s="50"/>
      <c r="MVT45" s="50"/>
      <c r="MVU45" s="50"/>
      <c r="MVV45" s="50"/>
      <c r="MVW45" s="50"/>
      <c r="MVX45" s="50"/>
      <c r="MVY45" s="50"/>
      <c r="MVZ45" s="50"/>
      <c r="MWA45" s="50"/>
      <c r="MWB45" s="50"/>
      <c r="MWC45" s="50"/>
      <c r="MWD45" s="50"/>
      <c r="MWE45" s="50"/>
      <c r="MWF45" s="50"/>
      <c r="MWG45" s="50"/>
      <c r="MWH45" s="50"/>
      <c r="MWI45" s="50"/>
      <c r="MWJ45" s="50"/>
      <c r="MWK45" s="50"/>
      <c r="MWL45" s="50"/>
      <c r="MWM45" s="50"/>
      <c r="MWN45" s="50"/>
      <c r="MWO45" s="50"/>
      <c r="MWP45" s="50"/>
      <c r="MWQ45" s="50"/>
      <c r="MWR45" s="50"/>
      <c r="MWS45" s="50"/>
      <c r="MWT45" s="50"/>
      <c r="MWU45" s="50"/>
      <c r="MWV45" s="50"/>
      <c r="MWW45" s="50"/>
      <c r="MWX45" s="50"/>
      <c r="MWY45" s="50"/>
      <c r="MWZ45" s="50"/>
      <c r="MXA45" s="50"/>
      <c r="MXB45" s="50"/>
      <c r="MXC45" s="50"/>
      <c r="MXD45" s="50"/>
      <c r="MXE45" s="50"/>
      <c r="MXF45" s="50"/>
      <c r="MXG45" s="50"/>
      <c r="MXH45" s="50"/>
      <c r="MXI45" s="50"/>
      <c r="MXJ45" s="50"/>
      <c r="MXK45" s="50"/>
      <c r="MXL45" s="50"/>
      <c r="MXM45" s="50"/>
      <c r="MXN45" s="50"/>
      <c r="MXO45" s="50"/>
      <c r="MXP45" s="50"/>
      <c r="MXQ45" s="50"/>
      <c r="MXR45" s="50"/>
      <c r="MXS45" s="50"/>
      <c r="MXT45" s="50"/>
      <c r="MXU45" s="50"/>
      <c r="MXV45" s="50"/>
      <c r="MXW45" s="50"/>
      <c r="MXX45" s="50"/>
      <c r="MXY45" s="50"/>
      <c r="MXZ45" s="50"/>
      <c r="MYA45" s="50"/>
      <c r="MYB45" s="50"/>
      <c r="MYC45" s="50"/>
      <c r="MYD45" s="50"/>
      <c r="MYE45" s="50"/>
      <c r="MYF45" s="50"/>
      <c r="MYG45" s="50"/>
      <c r="MYH45" s="50"/>
      <c r="MYI45" s="50"/>
      <c r="MYJ45" s="50"/>
      <c r="MYK45" s="50"/>
      <c r="MYL45" s="50"/>
      <c r="MYM45" s="50"/>
      <c r="MYN45" s="50"/>
      <c r="MYO45" s="50"/>
      <c r="MYP45" s="50"/>
      <c r="MYQ45" s="50"/>
      <c r="MYR45" s="50"/>
      <c r="MYS45" s="50"/>
      <c r="MYT45" s="50"/>
      <c r="MYU45" s="50"/>
      <c r="MYV45" s="50"/>
      <c r="MYW45" s="50"/>
      <c r="MYX45" s="50"/>
      <c r="MYY45" s="50"/>
      <c r="MYZ45" s="50"/>
      <c r="MZA45" s="50"/>
      <c r="MZB45" s="50"/>
      <c r="MZC45" s="50"/>
      <c r="MZD45" s="50"/>
      <c r="MZE45" s="50"/>
      <c r="MZF45" s="50"/>
      <c r="MZG45" s="50"/>
      <c r="MZH45" s="50"/>
      <c r="MZI45" s="50"/>
      <c r="MZJ45" s="50"/>
      <c r="MZK45" s="50"/>
      <c r="MZL45" s="50"/>
      <c r="MZM45" s="50"/>
      <c r="MZN45" s="50"/>
      <c r="MZO45" s="50"/>
      <c r="MZP45" s="50"/>
      <c r="MZQ45" s="50"/>
      <c r="MZR45" s="50"/>
      <c r="MZS45" s="50"/>
      <c r="MZT45" s="50"/>
      <c r="MZU45" s="50"/>
      <c r="MZV45" s="50"/>
      <c r="MZW45" s="50"/>
      <c r="MZX45" s="50"/>
      <c r="MZY45" s="50"/>
      <c r="MZZ45" s="50"/>
      <c r="NAA45" s="50"/>
      <c r="NAB45" s="50"/>
      <c r="NAC45" s="50"/>
      <c r="NAD45" s="50"/>
      <c r="NAE45" s="50"/>
      <c r="NAF45" s="50"/>
      <c r="NAG45" s="50"/>
      <c r="NAH45" s="50"/>
      <c r="NAI45" s="50"/>
      <c r="NAJ45" s="50"/>
      <c r="NAK45" s="50"/>
      <c r="NAL45" s="50"/>
      <c r="NAM45" s="50"/>
      <c r="NAN45" s="50"/>
      <c r="NAO45" s="50"/>
      <c r="NAP45" s="50"/>
      <c r="NAQ45" s="50"/>
      <c r="NAR45" s="50"/>
      <c r="NAS45" s="50"/>
      <c r="NAT45" s="50"/>
      <c r="NAU45" s="50"/>
      <c r="NAV45" s="50"/>
      <c r="NAW45" s="50"/>
      <c r="NAX45" s="50"/>
      <c r="NAY45" s="50"/>
      <c r="NAZ45" s="50"/>
      <c r="NBA45" s="50"/>
      <c r="NBB45" s="50"/>
      <c r="NBC45" s="50"/>
      <c r="NBD45" s="50"/>
      <c r="NBE45" s="50"/>
      <c r="NBF45" s="50"/>
      <c r="NBG45" s="50"/>
      <c r="NBH45" s="50"/>
      <c r="NBI45" s="50"/>
      <c r="NBJ45" s="50"/>
      <c r="NBK45" s="50"/>
      <c r="NBL45" s="50"/>
      <c r="NBM45" s="50"/>
      <c r="NBN45" s="50"/>
      <c r="NBO45" s="50"/>
      <c r="NBP45" s="50"/>
      <c r="NBQ45" s="50"/>
      <c r="NBR45" s="50"/>
      <c r="NBS45" s="50"/>
      <c r="NBT45" s="50"/>
      <c r="NBU45" s="50"/>
      <c r="NBV45" s="50"/>
      <c r="NBW45" s="50"/>
      <c r="NBX45" s="50"/>
      <c r="NBY45" s="50"/>
      <c r="NBZ45" s="50"/>
      <c r="NCA45" s="50"/>
      <c r="NCB45" s="50"/>
      <c r="NCC45" s="50"/>
      <c r="NCD45" s="50"/>
      <c r="NCE45" s="50"/>
      <c r="NCF45" s="50"/>
      <c r="NCG45" s="50"/>
      <c r="NCH45" s="50"/>
      <c r="NCI45" s="50"/>
      <c r="NCJ45" s="50"/>
      <c r="NCK45" s="50"/>
      <c r="NCL45" s="50"/>
      <c r="NCM45" s="50"/>
      <c r="NCN45" s="50"/>
      <c r="NCO45" s="50"/>
      <c r="NCP45" s="50"/>
      <c r="NCQ45" s="50"/>
      <c r="NCR45" s="50"/>
      <c r="NCS45" s="50"/>
      <c r="NCT45" s="50"/>
      <c r="NCU45" s="50"/>
      <c r="NCV45" s="50"/>
      <c r="NCW45" s="50"/>
      <c r="NCX45" s="50"/>
      <c r="NCY45" s="50"/>
      <c r="NCZ45" s="50"/>
      <c r="NDA45" s="50"/>
      <c r="NDB45" s="50"/>
      <c r="NDC45" s="50"/>
      <c r="NDD45" s="50"/>
      <c r="NDE45" s="50"/>
      <c r="NDF45" s="50"/>
      <c r="NDG45" s="50"/>
      <c r="NDH45" s="50"/>
      <c r="NDI45" s="50"/>
      <c r="NDJ45" s="50"/>
      <c r="NDK45" s="50"/>
      <c r="NDL45" s="50"/>
      <c r="NDM45" s="50"/>
      <c r="NDN45" s="50"/>
      <c r="NDO45" s="50"/>
      <c r="NDP45" s="50"/>
      <c r="NDQ45" s="50"/>
      <c r="NDR45" s="50"/>
      <c r="NDS45" s="50"/>
      <c r="NDT45" s="50"/>
      <c r="NDU45" s="50"/>
      <c r="NDV45" s="50"/>
      <c r="NDW45" s="50"/>
      <c r="NDX45" s="50"/>
      <c r="NDY45" s="50"/>
      <c r="NDZ45" s="50"/>
      <c r="NEA45" s="50"/>
      <c r="NEB45" s="50"/>
      <c r="NEC45" s="50"/>
      <c r="NED45" s="50"/>
      <c r="NEE45" s="50"/>
      <c r="NEF45" s="50"/>
      <c r="NEG45" s="50"/>
      <c r="NEH45" s="50"/>
      <c r="NEI45" s="50"/>
      <c r="NEJ45" s="50"/>
      <c r="NEK45" s="50"/>
      <c r="NEL45" s="50"/>
      <c r="NEM45" s="50"/>
      <c r="NEN45" s="50"/>
      <c r="NEO45" s="50"/>
      <c r="NEP45" s="50"/>
      <c r="NEQ45" s="50"/>
      <c r="NER45" s="50"/>
      <c r="NES45" s="50"/>
      <c r="NET45" s="50"/>
      <c r="NEU45" s="50"/>
      <c r="NEV45" s="50"/>
      <c r="NEW45" s="50"/>
      <c r="NEX45" s="50"/>
      <c r="NEY45" s="50"/>
      <c r="NEZ45" s="50"/>
      <c r="NFA45" s="50"/>
      <c r="NFB45" s="50"/>
      <c r="NFC45" s="50"/>
      <c r="NFD45" s="50"/>
      <c r="NFE45" s="50"/>
      <c r="NFF45" s="50"/>
      <c r="NFG45" s="50"/>
      <c r="NFH45" s="50"/>
      <c r="NFI45" s="50"/>
      <c r="NFJ45" s="50"/>
      <c r="NFK45" s="50"/>
      <c r="NFL45" s="50"/>
      <c r="NFM45" s="50"/>
      <c r="NFN45" s="50"/>
      <c r="NFO45" s="50"/>
      <c r="NFP45" s="50"/>
      <c r="NFQ45" s="50"/>
      <c r="NFR45" s="50"/>
      <c r="NFS45" s="50"/>
      <c r="NFT45" s="50"/>
      <c r="NFU45" s="50"/>
      <c r="NFV45" s="50"/>
      <c r="NFW45" s="50"/>
      <c r="NFX45" s="50"/>
      <c r="NFY45" s="50"/>
      <c r="NFZ45" s="50"/>
      <c r="NGA45" s="50"/>
      <c r="NGB45" s="50"/>
      <c r="NGC45" s="50"/>
      <c r="NGD45" s="50"/>
      <c r="NGE45" s="50"/>
      <c r="NGF45" s="50"/>
      <c r="NGG45" s="50"/>
      <c r="NGH45" s="50"/>
      <c r="NGI45" s="50"/>
      <c r="NGJ45" s="50"/>
      <c r="NGK45" s="50"/>
      <c r="NGL45" s="50"/>
      <c r="NGM45" s="50"/>
      <c r="NGN45" s="50"/>
      <c r="NGO45" s="50"/>
      <c r="NGP45" s="50"/>
      <c r="NGQ45" s="50"/>
      <c r="NGR45" s="50"/>
      <c r="NGS45" s="50"/>
      <c r="NGT45" s="50"/>
      <c r="NGU45" s="50"/>
      <c r="NGV45" s="50"/>
      <c r="NGW45" s="50"/>
      <c r="NGX45" s="50"/>
      <c r="NGY45" s="50"/>
      <c r="NGZ45" s="50"/>
      <c r="NHA45" s="50"/>
      <c r="NHB45" s="50"/>
      <c r="NHC45" s="50"/>
      <c r="NHD45" s="50"/>
      <c r="NHE45" s="50"/>
      <c r="NHF45" s="50"/>
      <c r="NHG45" s="50"/>
      <c r="NHH45" s="50"/>
      <c r="NHI45" s="50"/>
      <c r="NHJ45" s="50"/>
      <c r="NHK45" s="50"/>
      <c r="NHL45" s="50"/>
      <c r="NHM45" s="50"/>
      <c r="NHN45" s="50"/>
      <c r="NHO45" s="50"/>
      <c r="NHP45" s="50"/>
      <c r="NHQ45" s="50"/>
      <c r="NHR45" s="50"/>
      <c r="NHS45" s="50"/>
      <c r="NHT45" s="50"/>
      <c r="NHU45" s="50"/>
      <c r="NHV45" s="50"/>
      <c r="NHW45" s="50"/>
      <c r="NHX45" s="50"/>
      <c r="NHY45" s="50"/>
      <c r="NHZ45" s="50"/>
      <c r="NIA45" s="50"/>
      <c r="NIB45" s="50"/>
      <c r="NIC45" s="50"/>
      <c r="NID45" s="50"/>
      <c r="NIE45" s="50"/>
      <c r="NIF45" s="50"/>
      <c r="NIG45" s="50"/>
      <c r="NIH45" s="50"/>
      <c r="NII45" s="50"/>
      <c r="NIJ45" s="50"/>
      <c r="NIK45" s="50"/>
      <c r="NIL45" s="50"/>
      <c r="NIM45" s="50"/>
      <c r="NIN45" s="50"/>
      <c r="NIO45" s="50"/>
      <c r="NIP45" s="50"/>
      <c r="NIQ45" s="50"/>
      <c r="NIR45" s="50"/>
      <c r="NIS45" s="50"/>
      <c r="NIT45" s="50"/>
      <c r="NIU45" s="50"/>
      <c r="NIV45" s="50"/>
      <c r="NIW45" s="50"/>
      <c r="NIX45" s="50"/>
      <c r="NIY45" s="50"/>
      <c r="NIZ45" s="50"/>
      <c r="NJA45" s="50"/>
      <c r="NJB45" s="50"/>
      <c r="NJC45" s="50"/>
      <c r="NJD45" s="50"/>
      <c r="NJE45" s="50"/>
      <c r="NJF45" s="50"/>
      <c r="NJG45" s="50"/>
      <c r="NJH45" s="50"/>
      <c r="NJI45" s="50"/>
      <c r="NJJ45" s="50"/>
      <c r="NJK45" s="50"/>
      <c r="NJL45" s="50"/>
      <c r="NJM45" s="50"/>
      <c r="NJN45" s="50"/>
      <c r="NJO45" s="50"/>
      <c r="NJP45" s="50"/>
      <c r="NJQ45" s="50"/>
      <c r="NJR45" s="50"/>
      <c r="NJS45" s="50"/>
      <c r="NJT45" s="50"/>
      <c r="NJU45" s="50"/>
      <c r="NJV45" s="50"/>
      <c r="NJW45" s="50"/>
      <c r="NJX45" s="50"/>
      <c r="NJY45" s="50"/>
      <c r="NJZ45" s="50"/>
      <c r="NKA45" s="50"/>
      <c r="NKB45" s="50"/>
      <c r="NKC45" s="50"/>
      <c r="NKD45" s="50"/>
      <c r="NKE45" s="50"/>
      <c r="NKF45" s="50"/>
      <c r="NKG45" s="50"/>
      <c r="NKH45" s="50"/>
      <c r="NKI45" s="50"/>
      <c r="NKJ45" s="50"/>
      <c r="NKK45" s="50"/>
      <c r="NKL45" s="50"/>
      <c r="NKM45" s="50"/>
      <c r="NKN45" s="50"/>
      <c r="NKO45" s="50"/>
      <c r="NKP45" s="50"/>
      <c r="NKQ45" s="50"/>
      <c r="NKR45" s="50"/>
      <c r="NKS45" s="50"/>
      <c r="NKT45" s="50"/>
      <c r="NKU45" s="50"/>
      <c r="NKV45" s="50"/>
      <c r="NKW45" s="50"/>
      <c r="NKX45" s="50"/>
      <c r="NKY45" s="50"/>
      <c r="NKZ45" s="50"/>
      <c r="NLA45" s="50"/>
      <c r="NLB45" s="50"/>
      <c r="NLC45" s="50"/>
      <c r="NLD45" s="50"/>
      <c r="NLE45" s="50"/>
      <c r="NLF45" s="50"/>
      <c r="NLG45" s="50"/>
      <c r="NLH45" s="50"/>
      <c r="NLI45" s="50"/>
      <c r="NLJ45" s="50"/>
      <c r="NLK45" s="50"/>
      <c r="NLL45" s="50"/>
      <c r="NLM45" s="50"/>
      <c r="NLN45" s="50"/>
      <c r="NLO45" s="50"/>
      <c r="NLP45" s="50"/>
      <c r="NLQ45" s="50"/>
      <c r="NLR45" s="50"/>
      <c r="NLS45" s="50"/>
      <c r="NLT45" s="50"/>
      <c r="NLU45" s="50"/>
      <c r="NLV45" s="50"/>
      <c r="NLW45" s="50"/>
      <c r="NLX45" s="50"/>
      <c r="NLY45" s="50"/>
      <c r="NLZ45" s="50"/>
      <c r="NMA45" s="50"/>
      <c r="NMB45" s="50"/>
      <c r="NMC45" s="50"/>
      <c r="NMD45" s="50"/>
      <c r="NME45" s="50"/>
      <c r="NMF45" s="50"/>
      <c r="NMG45" s="50"/>
      <c r="NMH45" s="50"/>
      <c r="NMI45" s="50"/>
      <c r="NMJ45" s="50"/>
      <c r="NMK45" s="50"/>
      <c r="NML45" s="50"/>
      <c r="NMM45" s="50"/>
      <c r="NMN45" s="50"/>
      <c r="NMO45" s="50"/>
      <c r="NMP45" s="50"/>
      <c r="NMQ45" s="50"/>
      <c r="NMR45" s="50"/>
      <c r="NMS45" s="50"/>
      <c r="NMT45" s="50"/>
      <c r="NMU45" s="50"/>
      <c r="NMV45" s="50"/>
      <c r="NMW45" s="50"/>
      <c r="NMX45" s="50"/>
      <c r="NMY45" s="50"/>
      <c r="NMZ45" s="50"/>
      <c r="NNA45" s="50"/>
      <c r="NNB45" s="50"/>
      <c r="NNC45" s="50"/>
      <c r="NND45" s="50"/>
      <c r="NNE45" s="50"/>
      <c r="NNF45" s="50"/>
      <c r="NNG45" s="50"/>
      <c r="NNH45" s="50"/>
      <c r="NNI45" s="50"/>
      <c r="NNJ45" s="50"/>
      <c r="NNK45" s="50"/>
      <c r="NNL45" s="50"/>
      <c r="NNM45" s="50"/>
      <c r="NNN45" s="50"/>
      <c r="NNO45" s="50"/>
      <c r="NNP45" s="50"/>
      <c r="NNQ45" s="50"/>
      <c r="NNR45" s="50"/>
      <c r="NNS45" s="50"/>
      <c r="NNT45" s="50"/>
      <c r="NNU45" s="50"/>
      <c r="NNV45" s="50"/>
      <c r="NNW45" s="50"/>
      <c r="NNX45" s="50"/>
      <c r="NNY45" s="50"/>
      <c r="NNZ45" s="50"/>
      <c r="NOA45" s="50"/>
      <c r="NOB45" s="50"/>
      <c r="NOC45" s="50"/>
      <c r="NOD45" s="50"/>
      <c r="NOE45" s="50"/>
      <c r="NOF45" s="50"/>
      <c r="NOG45" s="50"/>
      <c r="NOH45" s="50"/>
      <c r="NOI45" s="50"/>
      <c r="NOJ45" s="50"/>
      <c r="NOK45" s="50"/>
      <c r="NOL45" s="50"/>
      <c r="NOM45" s="50"/>
      <c r="NON45" s="50"/>
      <c r="NOO45" s="50"/>
      <c r="NOP45" s="50"/>
      <c r="NOQ45" s="50"/>
      <c r="NOR45" s="50"/>
      <c r="NOS45" s="50"/>
      <c r="NOT45" s="50"/>
      <c r="NOU45" s="50"/>
      <c r="NOV45" s="50"/>
      <c r="NOW45" s="50"/>
      <c r="NOX45" s="50"/>
      <c r="NOY45" s="50"/>
      <c r="NOZ45" s="50"/>
      <c r="NPA45" s="50"/>
      <c r="NPB45" s="50"/>
      <c r="NPC45" s="50"/>
      <c r="NPD45" s="50"/>
      <c r="NPE45" s="50"/>
      <c r="NPF45" s="50"/>
      <c r="NPG45" s="50"/>
      <c r="NPH45" s="50"/>
      <c r="NPI45" s="50"/>
      <c r="NPJ45" s="50"/>
      <c r="NPK45" s="50"/>
      <c r="NPL45" s="50"/>
      <c r="NPM45" s="50"/>
      <c r="NPN45" s="50"/>
      <c r="NPO45" s="50"/>
      <c r="NPP45" s="50"/>
      <c r="NPQ45" s="50"/>
      <c r="NPR45" s="50"/>
      <c r="NPS45" s="50"/>
      <c r="NPT45" s="50"/>
      <c r="NPU45" s="50"/>
      <c r="NPV45" s="50"/>
      <c r="NPW45" s="50"/>
      <c r="NPX45" s="50"/>
      <c r="NPY45" s="50"/>
      <c r="NPZ45" s="50"/>
      <c r="NQA45" s="50"/>
      <c r="NQB45" s="50"/>
      <c r="NQC45" s="50"/>
      <c r="NQD45" s="50"/>
      <c r="NQE45" s="50"/>
      <c r="NQF45" s="50"/>
      <c r="NQG45" s="50"/>
      <c r="NQH45" s="50"/>
      <c r="NQI45" s="50"/>
      <c r="NQJ45" s="50"/>
      <c r="NQK45" s="50"/>
      <c r="NQL45" s="50"/>
      <c r="NQM45" s="50"/>
      <c r="NQN45" s="50"/>
      <c r="NQO45" s="50"/>
      <c r="NQP45" s="50"/>
      <c r="NQQ45" s="50"/>
      <c r="NQR45" s="50"/>
      <c r="NQS45" s="50"/>
      <c r="NQT45" s="50"/>
      <c r="NQU45" s="50"/>
      <c r="NQV45" s="50"/>
      <c r="NQW45" s="50"/>
      <c r="NQX45" s="50"/>
      <c r="NQY45" s="50"/>
      <c r="NQZ45" s="50"/>
      <c r="NRA45" s="50"/>
      <c r="NRB45" s="50"/>
      <c r="NRC45" s="50"/>
      <c r="NRD45" s="50"/>
      <c r="NRE45" s="50"/>
      <c r="NRF45" s="50"/>
      <c r="NRG45" s="50"/>
      <c r="NRH45" s="50"/>
      <c r="NRI45" s="50"/>
      <c r="NRJ45" s="50"/>
      <c r="NRK45" s="50"/>
      <c r="NRL45" s="50"/>
      <c r="NRM45" s="50"/>
      <c r="NRN45" s="50"/>
      <c r="NRO45" s="50"/>
      <c r="NRP45" s="50"/>
      <c r="NRQ45" s="50"/>
      <c r="NRR45" s="50"/>
      <c r="NRS45" s="50"/>
      <c r="NRT45" s="50"/>
      <c r="NRU45" s="50"/>
      <c r="NRV45" s="50"/>
      <c r="NRW45" s="50"/>
      <c r="NRX45" s="50"/>
      <c r="NRY45" s="50"/>
      <c r="NRZ45" s="50"/>
      <c r="NSA45" s="50"/>
      <c r="NSB45" s="50"/>
      <c r="NSC45" s="50"/>
      <c r="NSD45" s="50"/>
      <c r="NSE45" s="50"/>
      <c r="NSF45" s="50"/>
      <c r="NSG45" s="50"/>
      <c r="NSH45" s="50"/>
      <c r="NSI45" s="50"/>
      <c r="NSJ45" s="50"/>
      <c r="NSK45" s="50"/>
      <c r="NSL45" s="50"/>
      <c r="NSM45" s="50"/>
      <c r="NSN45" s="50"/>
      <c r="NSO45" s="50"/>
      <c r="NSP45" s="50"/>
      <c r="NSQ45" s="50"/>
      <c r="NSR45" s="50"/>
      <c r="NSS45" s="50"/>
      <c r="NST45" s="50"/>
      <c r="NSU45" s="50"/>
      <c r="NSV45" s="50"/>
      <c r="NSW45" s="50"/>
      <c r="NSX45" s="50"/>
      <c r="NSY45" s="50"/>
      <c r="NSZ45" s="50"/>
      <c r="NTA45" s="50"/>
      <c r="NTB45" s="50"/>
      <c r="NTC45" s="50"/>
      <c r="NTD45" s="50"/>
      <c r="NTE45" s="50"/>
      <c r="NTF45" s="50"/>
      <c r="NTG45" s="50"/>
      <c r="NTH45" s="50"/>
      <c r="NTI45" s="50"/>
      <c r="NTJ45" s="50"/>
      <c r="NTK45" s="50"/>
      <c r="NTL45" s="50"/>
      <c r="NTM45" s="50"/>
      <c r="NTN45" s="50"/>
      <c r="NTO45" s="50"/>
      <c r="NTP45" s="50"/>
      <c r="NTQ45" s="50"/>
      <c r="NTR45" s="50"/>
      <c r="NTS45" s="50"/>
      <c r="NTT45" s="50"/>
      <c r="NTU45" s="50"/>
      <c r="NTV45" s="50"/>
      <c r="NTW45" s="50"/>
      <c r="NTX45" s="50"/>
      <c r="NTY45" s="50"/>
      <c r="NTZ45" s="50"/>
      <c r="NUA45" s="50"/>
      <c r="NUB45" s="50"/>
      <c r="NUC45" s="50"/>
      <c r="NUD45" s="50"/>
      <c r="NUE45" s="50"/>
      <c r="NUF45" s="50"/>
      <c r="NUG45" s="50"/>
      <c r="NUH45" s="50"/>
      <c r="NUI45" s="50"/>
      <c r="NUJ45" s="50"/>
      <c r="NUK45" s="50"/>
      <c r="NUL45" s="50"/>
      <c r="NUM45" s="50"/>
      <c r="NUN45" s="50"/>
      <c r="NUO45" s="50"/>
      <c r="NUP45" s="50"/>
      <c r="NUQ45" s="50"/>
      <c r="NUR45" s="50"/>
      <c r="NUS45" s="50"/>
      <c r="NUT45" s="50"/>
      <c r="NUU45" s="50"/>
      <c r="NUV45" s="50"/>
      <c r="NUW45" s="50"/>
      <c r="NUX45" s="50"/>
      <c r="NUY45" s="50"/>
      <c r="NUZ45" s="50"/>
      <c r="NVA45" s="50"/>
      <c r="NVB45" s="50"/>
      <c r="NVC45" s="50"/>
      <c r="NVD45" s="50"/>
      <c r="NVE45" s="50"/>
      <c r="NVF45" s="50"/>
      <c r="NVG45" s="50"/>
      <c r="NVH45" s="50"/>
      <c r="NVI45" s="50"/>
      <c r="NVJ45" s="50"/>
      <c r="NVK45" s="50"/>
      <c r="NVL45" s="50"/>
      <c r="NVM45" s="50"/>
      <c r="NVN45" s="50"/>
      <c r="NVO45" s="50"/>
      <c r="NVP45" s="50"/>
      <c r="NVQ45" s="50"/>
      <c r="NVR45" s="50"/>
      <c r="NVS45" s="50"/>
      <c r="NVT45" s="50"/>
      <c r="NVU45" s="50"/>
      <c r="NVV45" s="50"/>
      <c r="NVW45" s="50"/>
      <c r="NVX45" s="50"/>
      <c r="NVY45" s="50"/>
      <c r="NVZ45" s="50"/>
      <c r="NWA45" s="50"/>
      <c r="NWB45" s="50"/>
      <c r="NWC45" s="50"/>
      <c r="NWD45" s="50"/>
      <c r="NWE45" s="50"/>
      <c r="NWF45" s="50"/>
      <c r="NWG45" s="50"/>
      <c r="NWH45" s="50"/>
      <c r="NWI45" s="50"/>
      <c r="NWJ45" s="50"/>
      <c r="NWK45" s="50"/>
      <c r="NWL45" s="50"/>
      <c r="NWM45" s="50"/>
      <c r="NWN45" s="50"/>
      <c r="NWO45" s="50"/>
      <c r="NWP45" s="50"/>
      <c r="NWQ45" s="50"/>
      <c r="NWR45" s="50"/>
      <c r="NWS45" s="50"/>
      <c r="NWT45" s="50"/>
      <c r="NWU45" s="50"/>
      <c r="NWV45" s="50"/>
      <c r="NWW45" s="50"/>
      <c r="NWX45" s="50"/>
      <c r="NWY45" s="50"/>
      <c r="NWZ45" s="50"/>
      <c r="NXA45" s="50"/>
      <c r="NXB45" s="50"/>
      <c r="NXC45" s="50"/>
      <c r="NXD45" s="50"/>
      <c r="NXE45" s="50"/>
      <c r="NXF45" s="50"/>
      <c r="NXG45" s="50"/>
      <c r="NXH45" s="50"/>
      <c r="NXI45" s="50"/>
      <c r="NXJ45" s="50"/>
      <c r="NXK45" s="50"/>
      <c r="NXL45" s="50"/>
      <c r="NXM45" s="50"/>
      <c r="NXN45" s="50"/>
      <c r="NXO45" s="50"/>
      <c r="NXP45" s="50"/>
      <c r="NXQ45" s="50"/>
      <c r="NXR45" s="50"/>
      <c r="NXS45" s="50"/>
      <c r="NXT45" s="50"/>
      <c r="NXU45" s="50"/>
      <c r="NXV45" s="50"/>
      <c r="NXW45" s="50"/>
      <c r="NXX45" s="50"/>
      <c r="NXY45" s="50"/>
      <c r="NXZ45" s="50"/>
      <c r="NYA45" s="50"/>
      <c r="NYB45" s="50"/>
      <c r="NYC45" s="50"/>
      <c r="NYD45" s="50"/>
      <c r="NYE45" s="50"/>
      <c r="NYF45" s="50"/>
      <c r="NYG45" s="50"/>
      <c r="NYH45" s="50"/>
      <c r="NYI45" s="50"/>
      <c r="NYJ45" s="50"/>
      <c r="NYK45" s="50"/>
      <c r="NYL45" s="50"/>
      <c r="NYM45" s="50"/>
      <c r="NYN45" s="50"/>
      <c r="NYO45" s="50"/>
      <c r="NYP45" s="50"/>
      <c r="NYQ45" s="50"/>
      <c r="NYR45" s="50"/>
      <c r="NYS45" s="50"/>
      <c r="NYT45" s="50"/>
      <c r="NYU45" s="50"/>
      <c r="NYV45" s="50"/>
      <c r="NYW45" s="50"/>
      <c r="NYX45" s="50"/>
      <c r="NYY45" s="50"/>
      <c r="NYZ45" s="50"/>
      <c r="NZA45" s="50"/>
      <c r="NZB45" s="50"/>
      <c r="NZC45" s="50"/>
      <c r="NZD45" s="50"/>
      <c r="NZE45" s="50"/>
      <c r="NZF45" s="50"/>
      <c r="NZG45" s="50"/>
      <c r="NZH45" s="50"/>
      <c r="NZI45" s="50"/>
      <c r="NZJ45" s="50"/>
      <c r="NZK45" s="50"/>
      <c r="NZL45" s="50"/>
      <c r="NZM45" s="50"/>
      <c r="NZN45" s="50"/>
      <c r="NZO45" s="50"/>
      <c r="NZP45" s="50"/>
      <c r="NZQ45" s="50"/>
      <c r="NZR45" s="50"/>
      <c r="NZS45" s="50"/>
      <c r="NZT45" s="50"/>
      <c r="NZU45" s="50"/>
      <c r="NZV45" s="50"/>
      <c r="NZW45" s="50"/>
      <c r="NZX45" s="50"/>
      <c r="NZY45" s="50"/>
      <c r="NZZ45" s="50"/>
      <c r="OAA45" s="50"/>
      <c r="OAB45" s="50"/>
      <c r="OAC45" s="50"/>
      <c r="OAD45" s="50"/>
      <c r="OAE45" s="50"/>
      <c r="OAF45" s="50"/>
      <c r="OAG45" s="50"/>
      <c r="OAH45" s="50"/>
      <c r="OAI45" s="50"/>
      <c r="OAJ45" s="50"/>
      <c r="OAK45" s="50"/>
      <c r="OAL45" s="50"/>
      <c r="OAM45" s="50"/>
      <c r="OAN45" s="50"/>
      <c r="OAO45" s="50"/>
      <c r="OAP45" s="50"/>
      <c r="OAQ45" s="50"/>
      <c r="OAR45" s="50"/>
      <c r="OAS45" s="50"/>
      <c r="OAT45" s="50"/>
      <c r="OAU45" s="50"/>
      <c r="OAV45" s="50"/>
      <c r="OAW45" s="50"/>
      <c r="OAX45" s="50"/>
      <c r="OAY45" s="50"/>
      <c r="OAZ45" s="50"/>
      <c r="OBA45" s="50"/>
      <c r="OBB45" s="50"/>
      <c r="OBC45" s="50"/>
      <c r="OBD45" s="50"/>
      <c r="OBE45" s="50"/>
      <c r="OBF45" s="50"/>
      <c r="OBG45" s="50"/>
      <c r="OBH45" s="50"/>
      <c r="OBI45" s="50"/>
      <c r="OBJ45" s="50"/>
      <c r="OBK45" s="50"/>
      <c r="OBL45" s="50"/>
      <c r="OBM45" s="50"/>
      <c r="OBN45" s="50"/>
      <c r="OBO45" s="50"/>
      <c r="OBP45" s="50"/>
      <c r="OBQ45" s="50"/>
      <c r="OBR45" s="50"/>
      <c r="OBS45" s="50"/>
      <c r="OBT45" s="50"/>
      <c r="OBU45" s="50"/>
      <c r="OBV45" s="50"/>
      <c r="OBW45" s="50"/>
      <c r="OBX45" s="50"/>
      <c r="OBY45" s="50"/>
      <c r="OBZ45" s="50"/>
      <c r="OCA45" s="50"/>
      <c r="OCB45" s="50"/>
      <c r="OCC45" s="50"/>
      <c r="OCD45" s="50"/>
      <c r="OCE45" s="50"/>
      <c r="OCF45" s="50"/>
      <c r="OCG45" s="50"/>
      <c r="OCH45" s="50"/>
      <c r="OCI45" s="50"/>
      <c r="OCJ45" s="50"/>
      <c r="OCK45" s="50"/>
      <c r="OCL45" s="50"/>
      <c r="OCM45" s="50"/>
      <c r="OCN45" s="50"/>
      <c r="OCO45" s="50"/>
      <c r="OCP45" s="50"/>
      <c r="OCQ45" s="50"/>
      <c r="OCR45" s="50"/>
      <c r="OCS45" s="50"/>
      <c r="OCT45" s="50"/>
      <c r="OCU45" s="50"/>
      <c r="OCV45" s="50"/>
      <c r="OCW45" s="50"/>
      <c r="OCX45" s="50"/>
      <c r="OCY45" s="50"/>
      <c r="OCZ45" s="50"/>
      <c r="ODA45" s="50"/>
      <c r="ODB45" s="50"/>
      <c r="ODC45" s="50"/>
      <c r="ODD45" s="50"/>
      <c r="ODE45" s="50"/>
      <c r="ODF45" s="50"/>
      <c r="ODG45" s="50"/>
      <c r="ODH45" s="50"/>
      <c r="ODI45" s="50"/>
      <c r="ODJ45" s="50"/>
      <c r="ODK45" s="50"/>
      <c r="ODL45" s="50"/>
      <c r="ODM45" s="50"/>
      <c r="ODN45" s="50"/>
      <c r="ODO45" s="50"/>
      <c r="ODP45" s="50"/>
      <c r="ODQ45" s="50"/>
      <c r="ODR45" s="50"/>
      <c r="ODS45" s="50"/>
      <c r="ODT45" s="50"/>
      <c r="ODU45" s="50"/>
      <c r="ODV45" s="50"/>
      <c r="ODW45" s="50"/>
      <c r="ODX45" s="50"/>
      <c r="ODY45" s="50"/>
      <c r="ODZ45" s="50"/>
      <c r="OEA45" s="50"/>
      <c r="OEB45" s="50"/>
      <c r="OEC45" s="50"/>
      <c r="OED45" s="50"/>
      <c r="OEE45" s="50"/>
      <c r="OEF45" s="50"/>
      <c r="OEG45" s="50"/>
      <c r="OEH45" s="50"/>
      <c r="OEI45" s="50"/>
      <c r="OEJ45" s="50"/>
      <c r="OEK45" s="50"/>
      <c r="OEL45" s="50"/>
      <c r="OEM45" s="50"/>
      <c r="OEN45" s="50"/>
      <c r="OEO45" s="50"/>
      <c r="OEP45" s="50"/>
      <c r="OEQ45" s="50"/>
      <c r="OER45" s="50"/>
      <c r="OES45" s="50"/>
      <c r="OET45" s="50"/>
      <c r="OEU45" s="50"/>
      <c r="OEV45" s="50"/>
      <c r="OEW45" s="50"/>
      <c r="OEX45" s="50"/>
      <c r="OEY45" s="50"/>
      <c r="OEZ45" s="50"/>
      <c r="OFA45" s="50"/>
      <c r="OFB45" s="50"/>
      <c r="OFC45" s="50"/>
      <c r="OFD45" s="50"/>
      <c r="OFE45" s="50"/>
      <c r="OFF45" s="50"/>
      <c r="OFG45" s="50"/>
      <c r="OFH45" s="50"/>
      <c r="OFI45" s="50"/>
      <c r="OFJ45" s="50"/>
      <c r="OFK45" s="50"/>
      <c r="OFL45" s="50"/>
      <c r="OFM45" s="50"/>
      <c r="OFN45" s="50"/>
      <c r="OFO45" s="50"/>
      <c r="OFP45" s="50"/>
      <c r="OFQ45" s="50"/>
      <c r="OFR45" s="50"/>
      <c r="OFS45" s="50"/>
      <c r="OFT45" s="50"/>
      <c r="OFU45" s="50"/>
      <c r="OFV45" s="50"/>
      <c r="OFW45" s="50"/>
      <c r="OFX45" s="50"/>
      <c r="OFY45" s="50"/>
      <c r="OFZ45" s="50"/>
      <c r="OGA45" s="50"/>
      <c r="OGB45" s="50"/>
      <c r="OGC45" s="50"/>
      <c r="OGD45" s="50"/>
      <c r="OGE45" s="50"/>
      <c r="OGF45" s="50"/>
      <c r="OGG45" s="50"/>
      <c r="OGH45" s="50"/>
      <c r="OGI45" s="50"/>
      <c r="OGJ45" s="50"/>
      <c r="OGK45" s="50"/>
      <c r="OGL45" s="50"/>
      <c r="OGM45" s="50"/>
      <c r="OGN45" s="50"/>
      <c r="OGO45" s="50"/>
      <c r="OGP45" s="50"/>
      <c r="OGQ45" s="50"/>
      <c r="OGR45" s="50"/>
      <c r="OGS45" s="50"/>
      <c r="OGT45" s="50"/>
      <c r="OGU45" s="50"/>
      <c r="OGV45" s="50"/>
      <c r="OGW45" s="50"/>
      <c r="OGX45" s="50"/>
      <c r="OGY45" s="50"/>
      <c r="OGZ45" s="50"/>
      <c r="OHA45" s="50"/>
      <c r="OHB45" s="50"/>
      <c r="OHC45" s="50"/>
      <c r="OHD45" s="50"/>
      <c r="OHE45" s="50"/>
      <c r="OHF45" s="50"/>
      <c r="OHG45" s="50"/>
      <c r="OHH45" s="50"/>
      <c r="OHI45" s="50"/>
      <c r="OHJ45" s="50"/>
      <c r="OHK45" s="50"/>
      <c r="OHL45" s="50"/>
      <c r="OHM45" s="50"/>
      <c r="OHN45" s="50"/>
      <c r="OHO45" s="50"/>
      <c r="OHP45" s="50"/>
      <c r="OHQ45" s="50"/>
      <c r="OHR45" s="50"/>
      <c r="OHS45" s="50"/>
      <c r="OHT45" s="50"/>
      <c r="OHU45" s="50"/>
      <c r="OHV45" s="50"/>
      <c r="OHW45" s="50"/>
      <c r="OHX45" s="50"/>
      <c r="OHY45" s="50"/>
      <c r="OHZ45" s="50"/>
      <c r="OIA45" s="50"/>
      <c r="OIB45" s="50"/>
      <c r="OIC45" s="50"/>
      <c r="OID45" s="50"/>
      <c r="OIE45" s="50"/>
      <c r="OIF45" s="50"/>
      <c r="OIG45" s="50"/>
      <c r="OIH45" s="50"/>
      <c r="OII45" s="50"/>
      <c r="OIJ45" s="50"/>
      <c r="OIK45" s="50"/>
      <c r="OIL45" s="50"/>
      <c r="OIM45" s="50"/>
      <c r="OIN45" s="50"/>
      <c r="OIO45" s="50"/>
      <c r="OIP45" s="50"/>
      <c r="OIQ45" s="50"/>
      <c r="OIR45" s="50"/>
      <c r="OIS45" s="50"/>
      <c r="OIT45" s="50"/>
      <c r="OIU45" s="50"/>
      <c r="OIV45" s="50"/>
      <c r="OIW45" s="50"/>
      <c r="OIX45" s="50"/>
      <c r="OIY45" s="50"/>
      <c r="OIZ45" s="50"/>
      <c r="OJA45" s="50"/>
      <c r="OJB45" s="50"/>
      <c r="OJC45" s="50"/>
      <c r="OJD45" s="50"/>
      <c r="OJE45" s="50"/>
      <c r="OJF45" s="50"/>
      <c r="OJG45" s="50"/>
      <c r="OJH45" s="50"/>
      <c r="OJI45" s="50"/>
      <c r="OJJ45" s="50"/>
      <c r="OJK45" s="50"/>
      <c r="OJL45" s="50"/>
      <c r="OJM45" s="50"/>
      <c r="OJN45" s="50"/>
      <c r="OJO45" s="50"/>
      <c r="OJP45" s="50"/>
      <c r="OJQ45" s="50"/>
      <c r="OJR45" s="50"/>
      <c r="OJS45" s="50"/>
      <c r="OJT45" s="50"/>
      <c r="OJU45" s="50"/>
      <c r="OJV45" s="50"/>
      <c r="OJW45" s="50"/>
      <c r="OJX45" s="50"/>
      <c r="OJY45" s="50"/>
      <c r="OJZ45" s="50"/>
      <c r="OKA45" s="50"/>
      <c r="OKB45" s="50"/>
      <c r="OKC45" s="50"/>
      <c r="OKD45" s="50"/>
      <c r="OKE45" s="50"/>
      <c r="OKF45" s="50"/>
      <c r="OKG45" s="50"/>
      <c r="OKH45" s="50"/>
      <c r="OKI45" s="50"/>
      <c r="OKJ45" s="50"/>
      <c r="OKK45" s="50"/>
      <c r="OKL45" s="50"/>
      <c r="OKM45" s="50"/>
      <c r="OKN45" s="50"/>
      <c r="OKO45" s="50"/>
      <c r="OKP45" s="50"/>
      <c r="OKQ45" s="50"/>
      <c r="OKR45" s="50"/>
      <c r="OKS45" s="50"/>
      <c r="OKT45" s="50"/>
      <c r="OKU45" s="50"/>
      <c r="OKV45" s="50"/>
      <c r="OKW45" s="50"/>
      <c r="OKX45" s="50"/>
      <c r="OKY45" s="50"/>
      <c r="OKZ45" s="50"/>
      <c r="OLA45" s="50"/>
      <c r="OLB45" s="50"/>
      <c r="OLC45" s="50"/>
      <c r="OLD45" s="50"/>
      <c r="OLE45" s="50"/>
      <c r="OLF45" s="50"/>
      <c r="OLG45" s="50"/>
      <c r="OLH45" s="50"/>
      <c r="OLI45" s="50"/>
      <c r="OLJ45" s="50"/>
      <c r="OLK45" s="50"/>
      <c r="OLL45" s="50"/>
      <c r="OLM45" s="50"/>
      <c r="OLN45" s="50"/>
      <c r="OLO45" s="50"/>
      <c r="OLP45" s="50"/>
      <c r="OLQ45" s="50"/>
      <c r="OLR45" s="50"/>
      <c r="OLS45" s="50"/>
      <c r="OLT45" s="50"/>
      <c r="OLU45" s="50"/>
      <c r="OLV45" s="50"/>
      <c r="OLW45" s="50"/>
      <c r="OLX45" s="50"/>
      <c r="OLY45" s="50"/>
      <c r="OLZ45" s="50"/>
      <c r="OMA45" s="50"/>
      <c r="OMB45" s="50"/>
      <c r="OMC45" s="50"/>
      <c r="OMD45" s="50"/>
      <c r="OME45" s="50"/>
      <c r="OMF45" s="50"/>
      <c r="OMG45" s="50"/>
      <c r="OMH45" s="50"/>
      <c r="OMI45" s="50"/>
      <c r="OMJ45" s="50"/>
      <c r="OMK45" s="50"/>
      <c r="OML45" s="50"/>
      <c r="OMM45" s="50"/>
      <c r="OMN45" s="50"/>
      <c r="OMO45" s="50"/>
      <c r="OMP45" s="50"/>
      <c r="OMQ45" s="50"/>
      <c r="OMR45" s="50"/>
      <c r="OMS45" s="50"/>
      <c r="OMT45" s="50"/>
      <c r="OMU45" s="50"/>
      <c r="OMV45" s="50"/>
      <c r="OMW45" s="50"/>
      <c r="OMX45" s="50"/>
      <c r="OMY45" s="50"/>
      <c r="OMZ45" s="50"/>
      <c r="ONA45" s="50"/>
      <c r="ONB45" s="50"/>
      <c r="ONC45" s="50"/>
      <c r="OND45" s="50"/>
      <c r="ONE45" s="50"/>
      <c r="ONF45" s="50"/>
      <c r="ONG45" s="50"/>
      <c r="ONH45" s="50"/>
      <c r="ONI45" s="50"/>
      <c r="ONJ45" s="50"/>
      <c r="ONK45" s="50"/>
      <c r="ONL45" s="50"/>
      <c r="ONM45" s="50"/>
      <c r="ONN45" s="50"/>
      <c r="ONO45" s="50"/>
      <c r="ONP45" s="50"/>
      <c r="ONQ45" s="50"/>
      <c r="ONR45" s="50"/>
      <c r="ONS45" s="50"/>
      <c r="ONT45" s="50"/>
      <c r="ONU45" s="50"/>
      <c r="ONV45" s="50"/>
      <c r="ONW45" s="50"/>
      <c r="ONX45" s="50"/>
      <c r="ONY45" s="50"/>
      <c r="ONZ45" s="50"/>
      <c r="OOA45" s="50"/>
      <c r="OOB45" s="50"/>
      <c r="OOC45" s="50"/>
      <c r="OOD45" s="50"/>
      <c r="OOE45" s="50"/>
      <c r="OOF45" s="50"/>
      <c r="OOG45" s="50"/>
      <c r="OOH45" s="50"/>
      <c r="OOI45" s="50"/>
      <c r="OOJ45" s="50"/>
      <c r="OOK45" s="50"/>
      <c r="OOL45" s="50"/>
      <c r="OOM45" s="50"/>
      <c r="OON45" s="50"/>
      <c r="OOO45" s="50"/>
      <c r="OOP45" s="50"/>
      <c r="OOQ45" s="50"/>
      <c r="OOR45" s="50"/>
      <c r="OOS45" s="50"/>
      <c r="OOT45" s="50"/>
      <c r="OOU45" s="50"/>
      <c r="OOV45" s="50"/>
      <c r="OOW45" s="50"/>
      <c r="OOX45" s="50"/>
      <c r="OOY45" s="50"/>
      <c r="OOZ45" s="50"/>
      <c r="OPA45" s="50"/>
      <c r="OPB45" s="50"/>
      <c r="OPC45" s="50"/>
      <c r="OPD45" s="50"/>
      <c r="OPE45" s="50"/>
      <c r="OPF45" s="50"/>
      <c r="OPG45" s="50"/>
      <c r="OPH45" s="50"/>
      <c r="OPI45" s="50"/>
      <c r="OPJ45" s="50"/>
      <c r="OPK45" s="50"/>
      <c r="OPL45" s="50"/>
      <c r="OPM45" s="50"/>
      <c r="OPN45" s="50"/>
      <c r="OPO45" s="50"/>
      <c r="OPP45" s="50"/>
      <c r="OPQ45" s="50"/>
      <c r="OPR45" s="50"/>
      <c r="OPS45" s="50"/>
      <c r="OPT45" s="50"/>
      <c r="OPU45" s="50"/>
      <c r="OPV45" s="50"/>
      <c r="OPW45" s="50"/>
      <c r="OPX45" s="50"/>
      <c r="OPY45" s="50"/>
      <c r="OPZ45" s="50"/>
      <c r="OQA45" s="50"/>
      <c r="OQB45" s="50"/>
      <c r="OQC45" s="50"/>
      <c r="OQD45" s="50"/>
      <c r="OQE45" s="50"/>
      <c r="OQF45" s="50"/>
      <c r="OQG45" s="50"/>
      <c r="OQH45" s="50"/>
      <c r="OQI45" s="50"/>
      <c r="OQJ45" s="50"/>
      <c r="OQK45" s="50"/>
      <c r="OQL45" s="50"/>
      <c r="OQM45" s="50"/>
      <c r="OQN45" s="50"/>
      <c r="OQO45" s="50"/>
      <c r="OQP45" s="50"/>
      <c r="OQQ45" s="50"/>
      <c r="OQR45" s="50"/>
      <c r="OQS45" s="50"/>
      <c r="OQT45" s="50"/>
      <c r="OQU45" s="50"/>
      <c r="OQV45" s="50"/>
      <c r="OQW45" s="50"/>
      <c r="OQX45" s="50"/>
      <c r="OQY45" s="50"/>
      <c r="OQZ45" s="50"/>
      <c r="ORA45" s="50"/>
      <c r="ORB45" s="50"/>
      <c r="ORC45" s="50"/>
      <c r="ORD45" s="50"/>
      <c r="ORE45" s="50"/>
      <c r="ORF45" s="50"/>
      <c r="ORG45" s="50"/>
      <c r="ORH45" s="50"/>
      <c r="ORI45" s="50"/>
      <c r="ORJ45" s="50"/>
      <c r="ORK45" s="50"/>
      <c r="ORL45" s="50"/>
      <c r="ORM45" s="50"/>
      <c r="ORN45" s="50"/>
      <c r="ORO45" s="50"/>
      <c r="ORP45" s="50"/>
      <c r="ORQ45" s="50"/>
      <c r="ORR45" s="50"/>
      <c r="ORS45" s="50"/>
      <c r="ORT45" s="50"/>
      <c r="ORU45" s="50"/>
      <c r="ORV45" s="50"/>
      <c r="ORW45" s="50"/>
      <c r="ORX45" s="50"/>
      <c r="ORY45" s="50"/>
      <c r="ORZ45" s="50"/>
      <c r="OSA45" s="50"/>
      <c r="OSB45" s="50"/>
      <c r="OSC45" s="50"/>
      <c r="OSD45" s="50"/>
      <c r="OSE45" s="50"/>
      <c r="OSF45" s="50"/>
      <c r="OSG45" s="50"/>
      <c r="OSH45" s="50"/>
      <c r="OSI45" s="50"/>
      <c r="OSJ45" s="50"/>
      <c r="OSK45" s="50"/>
      <c r="OSL45" s="50"/>
      <c r="OSM45" s="50"/>
      <c r="OSN45" s="50"/>
      <c r="OSO45" s="50"/>
      <c r="OSP45" s="50"/>
      <c r="OSQ45" s="50"/>
      <c r="OSR45" s="50"/>
      <c r="OSS45" s="50"/>
      <c r="OST45" s="50"/>
      <c r="OSU45" s="50"/>
      <c r="OSV45" s="50"/>
      <c r="OSW45" s="50"/>
      <c r="OSX45" s="50"/>
      <c r="OSY45" s="50"/>
      <c r="OSZ45" s="50"/>
      <c r="OTA45" s="50"/>
      <c r="OTB45" s="50"/>
      <c r="OTC45" s="50"/>
      <c r="OTD45" s="50"/>
      <c r="OTE45" s="50"/>
      <c r="OTF45" s="50"/>
      <c r="OTG45" s="50"/>
      <c r="OTH45" s="50"/>
      <c r="OTI45" s="50"/>
      <c r="OTJ45" s="50"/>
      <c r="OTK45" s="50"/>
      <c r="OTL45" s="50"/>
      <c r="OTM45" s="50"/>
      <c r="OTN45" s="50"/>
      <c r="OTO45" s="50"/>
      <c r="OTP45" s="50"/>
      <c r="OTQ45" s="50"/>
      <c r="OTR45" s="50"/>
      <c r="OTS45" s="50"/>
      <c r="OTT45" s="50"/>
      <c r="OTU45" s="50"/>
      <c r="OTV45" s="50"/>
      <c r="OTW45" s="50"/>
      <c r="OTX45" s="50"/>
      <c r="OTY45" s="50"/>
      <c r="OTZ45" s="50"/>
      <c r="OUA45" s="50"/>
      <c r="OUB45" s="50"/>
      <c r="OUC45" s="50"/>
      <c r="OUD45" s="50"/>
      <c r="OUE45" s="50"/>
      <c r="OUF45" s="50"/>
      <c r="OUG45" s="50"/>
      <c r="OUH45" s="50"/>
      <c r="OUI45" s="50"/>
      <c r="OUJ45" s="50"/>
      <c r="OUK45" s="50"/>
      <c r="OUL45" s="50"/>
      <c r="OUM45" s="50"/>
      <c r="OUN45" s="50"/>
      <c r="OUO45" s="50"/>
      <c r="OUP45" s="50"/>
      <c r="OUQ45" s="50"/>
      <c r="OUR45" s="50"/>
      <c r="OUS45" s="50"/>
      <c r="OUT45" s="50"/>
      <c r="OUU45" s="50"/>
      <c r="OUV45" s="50"/>
      <c r="OUW45" s="50"/>
      <c r="OUX45" s="50"/>
      <c r="OUY45" s="50"/>
      <c r="OUZ45" s="50"/>
      <c r="OVA45" s="50"/>
      <c r="OVB45" s="50"/>
      <c r="OVC45" s="50"/>
      <c r="OVD45" s="50"/>
      <c r="OVE45" s="50"/>
      <c r="OVF45" s="50"/>
      <c r="OVG45" s="50"/>
      <c r="OVH45" s="50"/>
      <c r="OVI45" s="50"/>
      <c r="OVJ45" s="50"/>
      <c r="OVK45" s="50"/>
      <c r="OVL45" s="50"/>
      <c r="OVM45" s="50"/>
      <c r="OVN45" s="50"/>
      <c r="OVO45" s="50"/>
      <c r="OVP45" s="50"/>
      <c r="OVQ45" s="50"/>
      <c r="OVR45" s="50"/>
      <c r="OVS45" s="50"/>
      <c r="OVT45" s="50"/>
      <c r="OVU45" s="50"/>
      <c r="OVV45" s="50"/>
      <c r="OVW45" s="50"/>
      <c r="OVX45" s="50"/>
      <c r="OVY45" s="50"/>
      <c r="OVZ45" s="50"/>
      <c r="OWA45" s="50"/>
      <c r="OWB45" s="50"/>
      <c r="OWC45" s="50"/>
      <c r="OWD45" s="50"/>
      <c r="OWE45" s="50"/>
      <c r="OWF45" s="50"/>
      <c r="OWG45" s="50"/>
      <c r="OWH45" s="50"/>
      <c r="OWI45" s="50"/>
      <c r="OWJ45" s="50"/>
      <c r="OWK45" s="50"/>
      <c r="OWL45" s="50"/>
      <c r="OWM45" s="50"/>
      <c r="OWN45" s="50"/>
      <c r="OWO45" s="50"/>
      <c r="OWP45" s="50"/>
      <c r="OWQ45" s="50"/>
      <c r="OWR45" s="50"/>
      <c r="OWS45" s="50"/>
      <c r="OWT45" s="50"/>
      <c r="OWU45" s="50"/>
      <c r="OWV45" s="50"/>
      <c r="OWW45" s="50"/>
      <c r="OWX45" s="50"/>
      <c r="OWY45" s="50"/>
      <c r="OWZ45" s="50"/>
      <c r="OXA45" s="50"/>
      <c r="OXB45" s="50"/>
      <c r="OXC45" s="50"/>
      <c r="OXD45" s="50"/>
      <c r="OXE45" s="50"/>
      <c r="OXF45" s="50"/>
      <c r="OXG45" s="50"/>
      <c r="OXH45" s="50"/>
      <c r="OXI45" s="50"/>
      <c r="OXJ45" s="50"/>
      <c r="OXK45" s="50"/>
      <c r="OXL45" s="50"/>
      <c r="OXM45" s="50"/>
      <c r="OXN45" s="50"/>
      <c r="OXO45" s="50"/>
      <c r="OXP45" s="50"/>
      <c r="OXQ45" s="50"/>
      <c r="OXR45" s="50"/>
      <c r="OXS45" s="50"/>
      <c r="OXT45" s="50"/>
      <c r="OXU45" s="50"/>
      <c r="OXV45" s="50"/>
      <c r="OXW45" s="50"/>
      <c r="OXX45" s="50"/>
      <c r="OXY45" s="50"/>
      <c r="OXZ45" s="50"/>
      <c r="OYA45" s="50"/>
      <c r="OYB45" s="50"/>
      <c r="OYC45" s="50"/>
      <c r="OYD45" s="50"/>
      <c r="OYE45" s="50"/>
      <c r="OYF45" s="50"/>
      <c r="OYG45" s="50"/>
      <c r="OYH45" s="50"/>
      <c r="OYI45" s="50"/>
      <c r="OYJ45" s="50"/>
      <c r="OYK45" s="50"/>
      <c r="OYL45" s="50"/>
      <c r="OYM45" s="50"/>
      <c r="OYN45" s="50"/>
      <c r="OYO45" s="50"/>
      <c r="OYP45" s="50"/>
      <c r="OYQ45" s="50"/>
      <c r="OYR45" s="50"/>
      <c r="OYS45" s="50"/>
      <c r="OYT45" s="50"/>
      <c r="OYU45" s="50"/>
      <c r="OYV45" s="50"/>
      <c r="OYW45" s="50"/>
      <c r="OYX45" s="50"/>
      <c r="OYY45" s="50"/>
      <c r="OYZ45" s="50"/>
      <c r="OZA45" s="50"/>
      <c r="OZB45" s="50"/>
      <c r="OZC45" s="50"/>
      <c r="OZD45" s="50"/>
      <c r="OZE45" s="50"/>
      <c r="OZF45" s="50"/>
      <c r="OZG45" s="50"/>
      <c r="OZH45" s="50"/>
      <c r="OZI45" s="50"/>
      <c r="OZJ45" s="50"/>
      <c r="OZK45" s="50"/>
      <c r="OZL45" s="50"/>
      <c r="OZM45" s="50"/>
      <c r="OZN45" s="50"/>
      <c r="OZO45" s="50"/>
      <c r="OZP45" s="50"/>
      <c r="OZQ45" s="50"/>
      <c r="OZR45" s="50"/>
      <c r="OZS45" s="50"/>
      <c r="OZT45" s="50"/>
      <c r="OZU45" s="50"/>
      <c r="OZV45" s="50"/>
      <c r="OZW45" s="50"/>
      <c r="OZX45" s="50"/>
      <c r="OZY45" s="50"/>
      <c r="OZZ45" s="50"/>
      <c r="PAA45" s="50"/>
      <c r="PAB45" s="50"/>
      <c r="PAC45" s="50"/>
      <c r="PAD45" s="50"/>
      <c r="PAE45" s="50"/>
      <c r="PAF45" s="50"/>
      <c r="PAG45" s="50"/>
      <c r="PAH45" s="50"/>
      <c r="PAI45" s="50"/>
      <c r="PAJ45" s="50"/>
      <c r="PAK45" s="50"/>
      <c r="PAL45" s="50"/>
      <c r="PAM45" s="50"/>
      <c r="PAN45" s="50"/>
      <c r="PAO45" s="50"/>
      <c r="PAP45" s="50"/>
      <c r="PAQ45" s="50"/>
      <c r="PAR45" s="50"/>
      <c r="PAS45" s="50"/>
      <c r="PAT45" s="50"/>
      <c r="PAU45" s="50"/>
      <c r="PAV45" s="50"/>
      <c r="PAW45" s="50"/>
      <c r="PAX45" s="50"/>
      <c r="PAY45" s="50"/>
      <c r="PAZ45" s="50"/>
      <c r="PBA45" s="50"/>
      <c r="PBB45" s="50"/>
      <c r="PBC45" s="50"/>
      <c r="PBD45" s="50"/>
      <c r="PBE45" s="50"/>
      <c r="PBF45" s="50"/>
      <c r="PBG45" s="50"/>
      <c r="PBH45" s="50"/>
      <c r="PBI45" s="50"/>
      <c r="PBJ45" s="50"/>
      <c r="PBK45" s="50"/>
      <c r="PBL45" s="50"/>
      <c r="PBM45" s="50"/>
      <c r="PBN45" s="50"/>
      <c r="PBO45" s="50"/>
      <c r="PBP45" s="50"/>
      <c r="PBQ45" s="50"/>
      <c r="PBR45" s="50"/>
      <c r="PBS45" s="50"/>
      <c r="PBT45" s="50"/>
      <c r="PBU45" s="50"/>
      <c r="PBV45" s="50"/>
      <c r="PBW45" s="50"/>
      <c r="PBX45" s="50"/>
      <c r="PBY45" s="50"/>
      <c r="PBZ45" s="50"/>
      <c r="PCA45" s="50"/>
      <c r="PCB45" s="50"/>
      <c r="PCC45" s="50"/>
      <c r="PCD45" s="50"/>
      <c r="PCE45" s="50"/>
      <c r="PCF45" s="50"/>
      <c r="PCG45" s="50"/>
      <c r="PCH45" s="50"/>
      <c r="PCI45" s="50"/>
      <c r="PCJ45" s="50"/>
      <c r="PCK45" s="50"/>
      <c r="PCL45" s="50"/>
      <c r="PCM45" s="50"/>
      <c r="PCN45" s="50"/>
      <c r="PCO45" s="50"/>
      <c r="PCP45" s="50"/>
      <c r="PCQ45" s="50"/>
      <c r="PCR45" s="50"/>
      <c r="PCS45" s="50"/>
      <c r="PCT45" s="50"/>
      <c r="PCU45" s="50"/>
      <c r="PCV45" s="50"/>
      <c r="PCW45" s="50"/>
      <c r="PCX45" s="50"/>
      <c r="PCY45" s="50"/>
      <c r="PCZ45" s="50"/>
      <c r="PDA45" s="50"/>
      <c r="PDB45" s="50"/>
      <c r="PDC45" s="50"/>
      <c r="PDD45" s="50"/>
      <c r="PDE45" s="50"/>
      <c r="PDF45" s="50"/>
      <c r="PDG45" s="50"/>
      <c r="PDH45" s="50"/>
      <c r="PDI45" s="50"/>
      <c r="PDJ45" s="50"/>
      <c r="PDK45" s="50"/>
      <c r="PDL45" s="50"/>
      <c r="PDM45" s="50"/>
      <c r="PDN45" s="50"/>
      <c r="PDO45" s="50"/>
      <c r="PDP45" s="50"/>
      <c r="PDQ45" s="50"/>
      <c r="PDR45" s="50"/>
      <c r="PDS45" s="50"/>
      <c r="PDT45" s="50"/>
      <c r="PDU45" s="50"/>
      <c r="PDV45" s="50"/>
      <c r="PDW45" s="50"/>
      <c r="PDX45" s="50"/>
      <c r="PDY45" s="50"/>
      <c r="PDZ45" s="50"/>
      <c r="PEA45" s="50"/>
      <c r="PEB45" s="50"/>
      <c r="PEC45" s="50"/>
      <c r="PED45" s="50"/>
      <c r="PEE45" s="50"/>
      <c r="PEF45" s="50"/>
      <c r="PEG45" s="50"/>
      <c r="PEH45" s="50"/>
      <c r="PEI45" s="50"/>
      <c r="PEJ45" s="50"/>
      <c r="PEK45" s="50"/>
      <c r="PEL45" s="50"/>
      <c r="PEM45" s="50"/>
      <c r="PEN45" s="50"/>
      <c r="PEO45" s="50"/>
      <c r="PEP45" s="50"/>
      <c r="PEQ45" s="50"/>
      <c r="PER45" s="50"/>
      <c r="PES45" s="50"/>
      <c r="PET45" s="50"/>
      <c r="PEU45" s="50"/>
      <c r="PEV45" s="50"/>
      <c r="PEW45" s="50"/>
      <c r="PEX45" s="50"/>
      <c r="PEY45" s="50"/>
      <c r="PEZ45" s="50"/>
      <c r="PFA45" s="50"/>
      <c r="PFB45" s="50"/>
      <c r="PFC45" s="50"/>
      <c r="PFD45" s="50"/>
      <c r="PFE45" s="50"/>
      <c r="PFF45" s="50"/>
      <c r="PFG45" s="50"/>
      <c r="PFH45" s="50"/>
      <c r="PFI45" s="50"/>
      <c r="PFJ45" s="50"/>
      <c r="PFK45" s="50"/>
      <c r="PFL45" s="50"/>
      <c r="PFM45" s="50"/>
      <c r="PFN45" s="50"/>
      <c r="PFO45" s="50"/>
      <c r="PFP45" s="50"/>
      <c r="PFQ45" s="50"/>
      <c r="PFR45" s="50"/>
      <c r="PFS45" s="50"/>
      <c r="PFT45" s="50"/>
      <c r="PFU45" s="50"/>
      <c r="PFV45" s="50"/>
      <c r="PFW45" s="50"/>
      <c r="PFX45" s="50"/>
      <c r="PFY45" s="50"/>
      <c r="PFZ45" s="50"/>
      <c r="PGA45" s="50"/>
      <c r="PGB45" s="50"/>
      <c r="PGC45" s="50"/>
      <c r="PGD45" s="50"/>
      <c r="PGE45" s="50"/>
      <c r="PGF45" s="50"/>
      <c r="PGG45" s="50"/>
      <c r="PGH45" s="50"/>
      <c r="PGI45" s="50"/>
      <c r="PGJ45" s="50"/>
      <c r="PGK45" s="50"/>
      <c r="PGL45" s="50"/>
      <c r="PGM45" s="50"/>
      <c r="PGN45" s="50"/>
      <c r="PGO45" s="50"/>
      <c r="PGP45" s="50"/>
      <c r="PGQ45" s="50"/>
      <c r="PGR45" s="50"/>
      <c r="PGS45" s="50"/>
      <c r="PGT45" s="50"/>
      <c r="PGU45" s="50"/>
      <c r="PGV45" s="50"/>
      <c r="PGW45" s="50"/>
      <c r="PGX45" s="50"/>
      <c r="PGY45" s="50"/>
      <c r="PGZ45" s="50"/>
      <c r="PHA45" s="50"/>
      <c r="PHB45" s="50"/>
      <c r="PHC45" s="50"/>
      <c r="PHD45" s="50"/>
      <c r="PHE45" s="50"/>
      <c r="PHF45" s="50"/>
      <c r="PHG45" s="50"/>
      <c r="PHH45" s="50"/>
      <c r="PHI45" s="50"/>
      <c r="PHJ45" s="50"/>
      <c r="PHK45" s="50"/>
      <c r="PHL45" s="50"/>
      <c r="PHM45" s="50"/>
      <c r="PHN45" s="50"/>
      <c r="PHO45" s="50"/>
      <c r="PHP45" s="50"/>
      <c r="PHQ45" s="50"/>
      <c r="PHR45" s="50"/>
      <c r="PHS45" s="50"/>
      <c r="PHT45" s="50"/>
      <c r="PHU45" s="50"/>
      <c r="PHV45" s="50"/>
      <c r="PHW45" s="50"/>
      <c r="PHX45" s="50"/>
      <c r="PHY45" s="50"/>
      <c r="PHZ45" s="50"/>
      <c r="PIA45" s="50"/>
      <c r="PIB45" s="50"/>
      <c r="PIC45" s="50"/>
      <c r="PID45" s="50"/>
      <c r="PIE45" s="50"/>
      <c r="PIF45" s="50"/>
      <c r="PIG45" s="50"/>
      <c r="PIH45" s="50"/>
      <c r="PII45" s="50"/>
      <c r="PIJ45" s="50"/>
      <c r="PIK45" s="50"/>
      <c r="PIL45" s="50"/>
      <c r="PIM45" s="50"/>
      <c r="PIN45" s="50"/>
      <c r="PIO45" s="50"/>
      <c r="PIP45" s="50"/>
      <c r="PIQ45" s="50"/>
      <c r="PIR45" s="50"/>
      <c r="PIS45" s="50"/>
      <c r="PIT45" s="50"/>
      <c r="PIU45" s="50"/>
      <c r="PIV45" s="50"/>
      <c r="PIW45" s="50"/>
      <c r="PIX45" s="50"/>
      <c r="PIY45" s="50"/>
      <c r="PIZ45" s="50"/>
      <c r="PJA45" s="50"/>
      <c r="PJB45" s="50"/>
      <c r="PJC45" s="50"/>
      <c r="PJD45" s="50"/>
      <c r="PJE45" s="50"/>
      <c r="PJF45" s="50"/>
      <c r="PJG45" s="50"/>
      <c r="PJH45" s="50"/>
      <c r="PJI45" s="50"/>
      <c r="PJJ45" s="50"/>
      <c r="PJK45" s="50"/>
      <c r="PJL45" s="50"/>
      <c r="PJM45" s="50"/>
      <c r="PJN45" s="50"/>
      <c r="PJO45" s="50"/>
      <c r="PJP45" s="50"/>
      <c r="PJQ45" s="50"/>
      <c r="PJR45" s="50"/>
      <c r="PJS45" s="50"/>
      <c r="PJT45" s="50"/>
      <c r="PJU45" s="50"/>
      <c r="PJV45" s="50"/>
      <c r="PJW45" s="50"/>
      <c r="PJX45" s="50"/>
      <c r="PJY45" s="50"/>
      <c r="PJZ45" s="50"/>
      <c r="PKA45" s="50"/>
      <c r="PKB45" s="50"/>
      <c r="PKC45" s="50"/>
      <c r="PKD45" s="50"/>
      <c r="PKE45" s="50"/>
      <c r="PKF45" s="50"/>
      <c r="PKG45" s="50"/>
      <c r="PKH45" s="50"/>
      <c r="PKI45" s="50"/>
      <c r="PKJ45" s="50"/>
      <c r="PKK45" s="50"/>
      <c r="PKL45" s="50"/>
      <c r="PKM45" s="50"/>
      <c r="PKN45" s="50"/>
      <c r="PKO45" s="50"/>
      <c r="PKP45" s="50"/>
      <c r="PKQ45" s="50"/>
      <c r="PKR45" s="50"/>
      <c r="PKS45" s="50"/>
      <c r="PKT45" s="50"/>
      <c r="PKU45" s="50"/>
      <c r="PKV45" s="50"/>
      <c r="PKW45" s="50"/>
      <c r="PKX45" s="50"/>
      <c r="PKY45" s="50"/>
      <c r="PKZ45" s="50"/>
      <c r="PLA45" s="50"/>
      <c r="PLB45" s="50"/>
      <c r="PLC45" s="50"/>
      <c r="PLD45" s="50"/>
      <c r="PLE45" s="50"/>
      <c r="PLF45" s="50"/>
      <c r="PLG45" s="50"/>
      <c r="PLH45" s="50"/>
      <c r="PLI45" s="50"/>
      <c r="PLJ45" s="50"/>
      <c r="PLK45" s="50"/>
      <c r="PLL45" s="50"/>
      <c r="PLM45" s="50"/>
      <c r="PLN45" s="50"/>
      <c r="PLO45" s="50"/>
      <c r="PLP45" s="50"/>
      <c r="PLQ45" s="50"/>
      <c r="PLR45" s="50"/>
      <c r="PLS45" s="50"/>
      <c r="PLT45" s="50"/>
      <c r="PLU45" s="50"/>
      <c r="PLV45" s="50"/>
      <c r="PLW45" s="50"/>
      <c r="PLX45" s="50"/>
      <c r="PLY45" s="50"/>
      <c r="PLZ45" s="50"/>
      <c r="PMA45" s="50"/>
      <c r="PMB45" s="50"/>
      <c r="PMC45" s="50"/>
      <c r="PMD45" s="50"/>
      <c r="PME45" s="50"/>
      <c r="PMF45" s="50"/>
      <c r="PMG45" s="50"/>
      <c r="PMH45" s="50"/>
      <c r="PMI45" s="50"/>
      <c r="PMJ45" s="50"/>
      <c r="PMK45" s="50"/>
      <c r="PML45" s="50"/>
      <c r="PMM45" s="50"/>
      <c r="PMN45" s="50"/>
      <c r="PMO45" s="50"/>
      <c r="PMP45" s="50"/>
      <c r="PMQ45" s="50"/>
      <c r="PMR45" s="50"/>
      <c r="PMS45" s="50"/>
      <c r="PMT45" s="50"/>
      <c r="PMU45" s="50"/>
      <c r="PMV45" s="50"/>
      <c r="PMW45" s="50"/>
      <c r="PMX45" s="50"/>
      <c r="PMY45" s="50"/>
      <c r="PMZ45" s="50"/>
      <c r="PNA45" s="50"/>
      <c r="PNB45" s="50"/>
      <c r="PNC45" s="50"/>
      <c r="PND45" s="50"/>
      <c r="PNE45" s="50"/>
      <c r="PNF45" s="50"/>
      <c r="PNG45" s="50"/>
      <c r="PNH45" s="50"/>
      <c r="PNI45" s="50"/>
      <c r="PNJ45" s="50"/>
      <c r="PNK45" s="50"/>
      <c r="PNL45" s="50"/>
      <c r="PNM45" s="50"/>
      <c r="PNN45" s="50"/>
      <c r="PNO45" s="50"/>
      <c r="PNP45" s="50"/>
      <c r="PNQ45" s="50"/>
      <c r="PNR45" s="50"/>
      <c r="PNS45" s="50"/>
      <c r="PNT45" s="50"/>
      <c r="PNU45" s="50"/>
      <c r="PNV45" s="50"/>
      <c r="PNW45" s="50"/>
      <c r="PNX45" s="50"/>
      <c r="PNY45" s="50"/>
      <c r="PNZ45" s="50"/>
      <c r="POA45" s="50"/>
      <c r="POB45" s="50"/>
      <c r="POC45" s="50"/>
      <c r="POD45" s="50"/>
      <c r="POE45" s="50"/>
      <c r="POF45" s="50"/>
      <c r="POG45" s="50"/>
      <c r="POH45" s="50"/>
      <c r="POI45" s="50"/>
      <c r="POJ45" s="50"/>
      <c r="POK45" s="50"/>
      <c r="POL45" s="50"/>
      <c r="POM45" s="50"/>
      <c r="PON45" s="50"/>
      <c r="POO45" s="50"/>
      <c r="POP45" s="50"/>
      <c r="POQ45" s="50"/>
      <c r="POR45" s="50"/>
      <c r="POS45" s="50"/>
      <c r="POT45" s="50"/>
      <c r="POU45" s="50"/>
      <c r="POV45" s="50"/>
      <c r="POW45" s="50"/>
      <c r="POX45" s="50"/>
      <c r="POY45" s="50"/>
      <c r="POZ45" s="50"/>
      <c r="PPA45" s="50"/>
      <c r="PPB45" s="50"/>
      <c r="PPC45" s="50"/>
      <c r="PPD45" s="50"/>
      <c r="PPE45" s="50"/>
      <c r="PPF45" s="50"/>
      <c r="PPG45" s="50"/>
      <c r="PPH45" s="50"/>
      <c r="PPI45" s="50"/>
      <c r="PPJ45" s="50"/>
      <c r="PPK45" s="50"/>
      <c r="PPL45" s="50"/>
      <c r="PPM45" s="50"/>
      <c r="PPN45" s="50"/>
      <c r="PPO45" s="50"/>
      <c r="PPP45" s="50"/>
      <c r="PPQ45" s="50"/>
      <c r="PPR45" s="50"/>
      <c r="PPS45" s="50"/>
      <c r="PPT45" s="50"/>
      <c r="PPU45" s="50"/>
      <c r="PPV45" s="50"/>
      <c r="PPW45" s="50"/>
      <c r="PPX45" s="50"/>
      <c r="PPY45" s="50"/>
      <c r="PPZ45" s="50"/>
      <c r="PQA45" s="50"/>
      <c r="PQB45" s="50"/>
      <c r="PQC45" s="50"/>
      <c r="PQD45" s="50"/>
      <c r="PQE45" s="50"/>
      <c r="PQF45" s="50"/>
      <c r="PQG45" s="50"/>
      <c r="PQH45" s="50"/>
      <c r="PQI45" s="50"/>
      <c r="PQJ45" s="50"/>
      <c r="PQK45" s="50"/>
      <c r="PQL45" s="50"/>
      <c r="PQM45" s="50"/>
      <c r="PQN45" s="50"/>
      <c r="PQO45" s="50"/>
      <c r="PQP45" s="50"/>
      <c r="PQQ45" s="50"/>
      <c r="PQR45" s="50"/>
      <c r="PQS45" s="50"/>
      <c r="PQT45" s="50"/>
      <c r="PQU45" s="50"/>
      <c r="PQV45" s="50"/>
      <c r="PQW45" s="50"/>
      <c r="PQX45" s="50"/>
      <c r="PQY45" s="50"/>
      <c r="PQZ45" s="50"/>
      <c r="PRA45" s="50"/>
      <c r="PRB45" s="50"/>
      <c r="PRC45" s="50"/>
      <c r="PRD45" s="50"/>
      <c r="PRE45" s="50"/>
      <c r="PRF45" s="50"/>
      <c r="PRG45" s="50"/>
      <c r="PRH45" s="50"/>
      <c r="PRI45" s="50"/>
      <c r="PRJ45" s="50"/>
      <c r="PRK45" s="50"/>
      <c r="PRL45" s="50"/>
      <c r="PRM45" s="50"/>
      <c r="PRN45" s="50"/>
      <c r="PRO45" s="50"/>
      <c r="PRP45" s="50"/>
      <c r="PRQ45" s="50"/>
      <c r="PRR45" s="50"/>
      <c r="PRS45" s="50"/>
      <c r="PRT45" s="50"/>
      <c r="PRU45" s="50"/>
      <c r="PRV45" s="50"/>
      <c r="PRW45" s="50"/>
      <c r="PRX45" s="50"/>
      <c r="PRY45" s="50"/>
      <c r="PRZ45" s="50"/>
      <c r="PSA45" s="50"/>
      <c r="PSB45" s="50"/>
      <c r="PSC45" s="50"/>
      <c r="PSD45" s="50"/>
      <c r="PSE45" s="50"/>
      <c r="PSF45" s="50"/>
      <c r="PSG45" s="50"/>
      <c r="PSH45" s="50"/>
      <c r="PSI45" s="50"/>
      <c r="PSJ45" s="50"/>
      <c r="PSK45" s="50"/>
      <c r="PSL45" s="50"/>
      <c r="PSM45" s="50"/>
      <c r="PSN45" s="50"/>
      <c r="PSO45" s="50"/>
      <c r="PSP45" s="50"/>
      <c r="PSQ45" s="50"/>
      <c r="PSR45" s="50"/>
      <c r="PSS45" s="50"/>
      <c r="PST45" s="50"/>
      <c r="PSU45" s="50"/>
      <c r="PSV45" s="50"/>
      <c r="PSW45" s="50"/>
      <c r="PSX45" s="50"/>
      <c r="PSY45" s="50"/>
      <c r="PSZ45" s="50"/>
      <c r="PTA45" s="50"/>
      <c r="PTB45" s="50"/>
      <c r="PTC45" s="50"/>
      <c r="PTD45" s="50"/>
      <c r="PTE45" s="50"/>
      <c r="PTF45" s="50"/>
      <c r="PTG45" s="50"/>
      <c r="PTH45" s="50"/>
      <c r="PTI45" s="50"/>
      <c r="PTJ45" s="50"/>
      <c r="PTK45" s="50"/>
      <c r="PTL45" s="50"/>
      <c r="PTM45" s="50"/>
      <c r="PTN45" s="50"/>
      <c r="PTO45" s="50"/>
      <c r="PTP45" s="50"/>
      <c r="PTQ45" s="50"/>
      <c r="PTR45" s="50"/>
      <c r="PTS45" s="50"/>
      <c r="PTT45" s="50"/>
      <c r="PTU45" s="50"/>
      <c r="PTV45" s="50"/>
      <c r="PTW45" s="50"/>
      <c r="PTX45" s="50"/>
      <c r="PTY45" s="50"/>
      <c r="PTZ45" s="50"/>
      <c r="PUA45" s="50"/>
      <c r="PUB45" s="50"/>
      <c r="PUC45" s="50"/>
      <c r="PUD45" s="50"/>
      <c r="PUE45" s="50"/>
      <c r="PUF45" s="50"/>
      <c r="PUG45" s="50"/>
      <c r="PUH45" s="50"/>
      <c r="PUI45" s="50"/>
      <c r="PUJ45" s="50"/>
      <c r="PUK45" s="50"/>
      <c r="PUL45" s="50"/>
      <c r="PUM45" s="50"/>
      <c r="PUN45" s="50"/>
      <c r="PUO45" s="50"/>
      <c r="PUP45" s="50"/>
      <c r="PUQ45" s="50"/>
      <c r="PUR45" s="50"/>
      <c r="PUS45" s="50"/>
      <c r="PUT45" s="50"/>
      <c r="PUU45" s="50"/>
      <c r="PUV45" s="50"/>
      <c r="PUW45" s="50"/>
      <c r="PUX45" s="50"/>
      <c r="PUY45" s="50"/>
      <c r="PUZ45" s="50"/>
      <c r="PVA45" s="50"/>
      <c r="PVB45" s="50"/>
      <c r="PVC45" s="50"/>
      <c r="PVD45" s="50"/>
      <c r="PVE45" s="50"/>
      <c r="PVF45" s="50"/>
      <c r="PVG45" s="50"/>
      <c r="PVH45" s="50"/>
      <c r="PVI45" s="50"/>
      <c r="PVJ45" s="50"/>
      <c r="PVK45" s="50"/>
      <c r="PVL45" s="50"/>
      <c r="PVM45" s="50"/>
      <c r="PVN45" s="50"/>
      <c r="PVO45" s="50"/>
      <c r="PVP45" s="50"/>
      <c r="PVQ45" s="50"/>
      <c r="PVR45" s="50"/>
      <c r="PVS45" s="50"/>
      <c r="PVT45" s="50"/>
      <c r="PVU45" s="50"/>
      <c r="PVV45" s="50"/>
      <c r="PVW45" s="50"/>
      <c r="PVX45" s="50"/>
      <c r="PVY45" s="50"/>
      <c r="PVZ45" s="50"/>
      <c r="PWA45" s="50"/>
      <c r="PWB45" s="50"/>
      <c r="PWC45" s="50"/>
      <c r="PWD45" s="50"/>
      <c r="PWE45" s="50"/>
      <c r="PWF45" s="50"/>
      <c r="PWG45" s="50"/>
      <c r="PWH45" s="50"/>
      <c r="PWI45" s="50"/>
      <c r="PWJ45" s="50"/>
      <c r="PWK45" s="50"/>
      <c r="PWL45" s="50"/>
      <c r="PWM45" s="50"/>
      <c r="PWN45" s="50"/>
      <c r="PWO45" s="50"/>
      <c r="PWP45" s="50"/>
      <c r="PWQ45" s="50"/>
      <c r="PWR45" s="50"/>
      <c r="PWS45" s="50"/>
      <c r="PWT45" s="50"/>
      <c r="PWU45" s="50"/>
      <c r="PWV45" s="50"/>
      <c r="PWW45" s="50"/>
      <c r="PWX45" s="50"/>
      <c r="PWY45" s="50"/>
      <c r="PWZ45" s="50"/>
      <c r="PXA45" s="50"/>
      <c r="PXB45" s="50"/>
      <c r="PXC45" s="50"/>
      <c r="PXD45" s="50"/>
      <c r="PXE45" s="50"/>
      <c r="PXF45" s="50"/>
      <c r="PXG45" s="50"/>
      <c r="PXH45" s="50"/>
      <c r="PXI45" s="50"/>
      <c r="PXJ45" s="50"/>
      <c r="PXK45" s="50"/>
      <c r="PXL45" s="50"/>
      <c r="PXM45" s="50"/>
      <c r="PXN45" s="50"/>
      <c r="PXO45" s="50"/>
      <c r="PXP45" s="50"/>
      <c r="PXQ45" s="50"/>
      <c r="PXR45" s="50"/>
      <c r="PXS45" s="50"/>
      <c r="PXT45" s="50"/>
      <c r="PXU45" s="50"/>
      <c r="PXV45" s="50"/>
      <c r="PXW45" s="50"/>
      <c r="PXX45" s="50"/>
      <c r="PXY45" s="50"/>
      <c r="PXZ45" s="50"/>
      <c r="PYA45" s="50"/>
      <c r="PYB45" s="50"/>
      <c r="PYC45" s="50"/>
      <c r="PYD45" s="50"/>
      <c r="PYE45" s="50"/>
      <c r="PYF45" s="50"/>
      <c r="PYG45" s="50"/>
      <c r="PYH45" s="50"/>
      <c r="PYI45" s="50"/>
      <c r="PYJ45" s="50"/>
      <c r="PYK45" s="50"/>
      <c r="PYL45" s="50"/>
      <c r="PYM45" s="50"/>
      <c r="PYN45" s="50"/>
      <c r="PYO45" s="50"/>
      <c r="PYP45" s="50"/>
      <c r="PYQ45" s="50"/>
      <c r="PYR45" s="50"/>
      <c r="PYS45" s="50"/>
      <c r="PYT45" s="50"/>
      <c r="PYU45" s="50"/>
      <c r="PYV45" s="50"/>
      <c r="PYW45" s="50"/>
      <c r="PYX45" s="50"/>
      <c r="PYY45" s="50"/>
      <c r="PYZ45" s="50"/>
      <c r="PZA45" s="50"/>
      <c r="PZB45" s="50"/>
      <c r="PZC45" s="50"/>
      <c r="PZD45" s="50"/>
      <c r="PZE45" s="50"/>
      <c r="PZF45" s="50"/>
      <c r="PZG45" s="50"/>
      <c r="PZH45" s="50"/>
      <c r="PZI45" s="50"/>
      <c r="PZJ45" s="50"/>
      <c r="PZK45" s="50"/>
      <c r="PZL45" s="50"/>
      <c r="PZM45" s="50"/>
      <c r="PZN45" s="50"/>
      <c r="PZO45" s="50"/>
      <c r="PZP45" s="50"/>
      <c r="PZQ45" s="50"/>
      <c r="PZR45" s="50"/>
      <c r="PZS45" s="50"/>
      <c r="PZT45" s="50"/>
      <c r="PZU45" s="50"/>
      <c r="PZV45" s="50"/>
      <c r="PZW45" s="50"/>
      <c r="PZX45" s="50"/>
      <c r="PZY45" s="50"/>
      <c r="PZZ45" s="50"/>
      <c r="QAA45" s="50"/>
      <c r="QAB45" s="50"/>
      <c r="QAC45" s="50"/>
      <c r="QAD45" s="50"/>
      <c r="QAE45" s="50"/>
      <c r="QAF45" s="50"/>
      <c r="QAG45" s="50"/>
      <c r="QAH45" s="50"/>
      <c r="QAI45" s="50"/>
      <c r="QAJ45" s="50"/>
      <c r="QAK45" s="50"/>
      <c r="QAL45" s="50"/>
      <c r="QAM45" s="50"/>
      <c r="QAN45" s="50"/>
      <c r="QAO45" s="50"/>
      <c r="QAP45" s="50"/>
      <c r="QAQ45" s="50"/>
      <c r="QAR45" s="50"/>
      <c r="QAS45" s="50"/>
      <c r="QAT45" s="50"/>
      <c r="QAU45" s="50"/>
      <c r="QAV45" s="50"/>
      <c r="QAW45" s="50"/>
      <c r="QAX45" s="50"/>
      <c r="QAY45" s="50"/>
      <c r="QAZ45" s="50"/>
      <c r="QBA45" s="50"/>
      <c r="QBB45" s="50"/>
      <c r="QBC45" s="50"/>
      <c r="QBD45" s="50"/>
      <c r="QBE45" s="50"/>
      <c r="QBF45" s="50"/>
      <c r="QBG45" s="50"/>
      <c r="QBH45" s="50"/>
      <c r="QBI45" s="50"/>
      <c r="QBJ45" s="50"/>
      <c r="QBK45" s="50"/>
      <c r="QBL45" s="50"/>
      <c r="QBM45" s="50"/>
      <c r="QBN45" s="50"/>
      <c r="QBO45" s="50"/>
      <c r="QBP45" s="50"/>
      <c r="QBQ45" s="50"/>
      <c r="QBR45" s="50"/>
      <c r="QBS45" s="50"/>
      <c r="QBT45" s="50"/>
      <c r="QBU45" s="50"/>
      <c r="QBV45" s="50"/>
      <c r="QBW45" s="50"/>
      <c r="QBX45" s="50"/>
      <c r="QBY45" s="50"/>
      <c r="QBZ45" s="50"/>
      <c r="QCA45" s="50"/>
      <c r="QCB45" s="50"/>
      <c r="QCC45" s="50"/>
      <c r="QCD45" s="50"/>
      <c r="QCE45" s="50"/>
      <c r="QCF45" s="50"/>
      <c r="QCG45" s="50"/>
      <c r="QCH45" s="50"/>
      <c r="QCI45" s="50"/>
      <c r="QCJ45" s="50"/>
      <c r="QCK45" s="50"/>
      <c r="QCL45" s="50"/>
      <c r="QCM45" s="50"/>
      <c r="QCN45" s="50"/>
      <c r="QCO45" s="50"/>
      <c r="QCP45" s="50"/>
      <c r="QCQ45" s="50"/>
      <c r="QCR45" s="50"/>
      <c r="QCS45" s="50"/>
      <c r="QCT45" s="50"/>
      <c r="QCU45" s="50"/>
      <c r="QCV45" s="50"/>
      <c r="QCW45" s="50"/>
      <c r="QCX45" s="50"/>
      <c r="QCY45" s="50"/>
      <c r="QCZ45" s="50"/>
      <c r="QDA45" s="50"/>
      <c r="QDB45" s="50"/>
      <c r="QDC45" s="50"/>
      <c r="QDD45" s="50"/>
      <c r="QDE45" s="50"/>
      <c r="QDF45" s="50"/>
      <c r="QDG45" s="50"/>
      <c r="QDH45" s="50"/>
      <c r="QDI45" s="50"/>
      <c r="QDJ45" s="50"/>
      <c r="QDK45" s="50"/>
      <c r="QDL45" s="50"/>
      <c r="QDM45" s="50"/>
      <c r="QDN45" s="50"/>
      <c r="QDO45" s="50"/>
      <c r="QDP45" s="50"/>
      <c r="QDQ45" s="50"/>
      <c r="QDR45" s="50"/>
      <c r="QDS45" s="50"/>
      <c r="QDT45" s="50"/>
      <c r="QDU45" s="50"/>
      <c r="QDV45" s="50"/>
      <c r="QDW45" s="50"/>
      <c r="QDX45" s="50"/>
      <c r="QDY45" s="50"/>
      <c r="QDZ45" s="50"/>
      <c r="QEA45" s="50"/>
      <c r="QEB45" s="50"/>
      <c r="QEC45" s="50"/>
      <c r="QED45" s="50"/>
      <c r="QEE45" s="50"/>
      <c r="QEF45" s="50"/>
      <c r="QEG45" s="50"/>
      <c r="QEH45" s="50"/>
      <c r="QEI45" s="50"/>
      <c r="QEJ45" s="50"/>
      <c r="QEK45" s="50"/>
      <c r="QEL45" s="50"/>
      <c r="QEM45" s="50"/>
      <c r="QEN45" s="50"/>
      <c r="QEO45" s="50"/>
      <c r="QEP45" s="50"/>
      <c r="QEQ45" s="50"/>
      <c r="QER45" s="50"/>
      <c r="QES45" s="50"/>
      <c r="QET45" s="50"/>
      <c r="QEU45" s="50"/>
      <c r="QEV45" s="50"/>
      <c r="QEW45" s="50"/>
      <c r="QEX45" s="50"/>
      <c r="QEY45" s="50"/>
      <c r="QEZ45" s="50"/>
      <c r="QFA45" s="50"/>
      <c r="QFB45" s="50"/>
      <c r="QFC45" s="50"/>
      <c r="QFD45" s="50"/>
      <c r="QFE45" s="50"/>
      <c r="QFF45" s="50"/>
      <c r="QFG45" s="50"/>
      <c r="QFH45" s="50"/>
      <c r="QFI45" s="50"/>
      <c r="QFJ45" s="50"/>
      <c r="QFK45" s="50"/>
      <c r="QFL45" s="50"/>
      <c r="QFM45" s="50"/>
      <c r="QFN45" s="50"/>
      <c r="QFO45" s="50"/>
      <c r="QFP45" s="50"/>
      <c r="QFQ45" s="50"/>
      <c r="QFR45" s="50"/>
      <c r="QFS45" s="50"/>
      <c r="QFT45" s="50"/>
      <c r="QFU45" s="50"/>
      <c r="QFV45" s="50"/>
      <c r="QFW45" s="50"/>
      <c r="QFX45" s="50"/>
      <c r="QFY45" s="50"/>
      <c r="QFZ45" s="50"/>
      <c r="QGA45" s="50"/>
      <c r="QGB45" s="50"/>
      <c r="QGC45" s="50"/>
      <c r="QGD45" s="50"/>
      <c r="QGE45" s="50"/>
      <c r="QGF45" s="50"/>
      <c r="QGG45" s="50"/>
      <c r="QGH45" s="50"/>
      <c r="QGI45" s="50"/>
      <c r="QGJ45" s="50"/>
      <c r="QGK45" s="50"/>
      <c r="QGL45" s="50"/>
      <c r="QGM45" s="50"/>
      <c r="QGN45" s="50"/>
      <c r="QGO45" s="50"/>
      <c r="QGP45" s="50"/>
      <c r="QGQ45" s="50"/>
      <c r="QGR45" s="50"/>
      <c r="QGS45" s="50"/>
      <c r="QGT45" s="50"/>
      <c r="QGU45" s="50"/>
      <c r="QGV45" s="50"/>
      <c r="QGW45" s="50"/>
      <c r="QGX45" s="50"/>
      <c r="QGY45" s="50"/>
      <c r="QGZ45" s="50"/>
      <c r="QHA45" s="50"/>
      <c r="QHB45" s="50"/>
      <c r="QHC45" s="50"/>
      <c r="QHD45" s="50"/>
      <c r="QHE45" s="50"/>
      <c r="QHF45" s="50"/>
      <c r="QHG45" s="50"/>
      <c r="QHH45" s="50"/>
      <c r="QHI45" s="50"/>
      <c r="QHJ45" s="50"/>
      <c r="QHK45" s="50"/>
      <c r="QHL45" s="50"/>
      <c r="QHM45" s="50"/>
      <c r="QHN45" s="50"/>
      <c r="QHO45" s="50"/>
      <c r="QHP45" s="50"/>
      <c r="QHQ45" s="50"/>
      <c r="QHR45" s="50"/>
      <c r="QHS45" s="50"/>
      <c r="QHT45" s="50"/>
      <c r="QHU45" s="50"/>
      <c r="QHV45" s="50"/>
      <c r="QHW45" s="50"/>
      <c r="QHX45" s="50"/>
      <c r="QHY45" s="50"/>
      <c r="QHZ45" s="50"/>
      <c r="QIA45" s="50"/>
      <c r="QIB45" s="50"/>
      <c r="QIC45" s="50"/>
      <c r="QID45" s="50"/>
      <c r="QIE45" s="50"/>
      <c r="QIF45" s="50"/>
      <c r="QIG45" s="50"/>
      <c r="QIH45" s="50"/>
      <c r="QII45" s="50"/>
      <c r="QIJ45" s="50"/>
      <c r="QIK45" s="50"/>
      <c r="QIL45" s="50"/>
      <c r="QIM45" s="50"/>
      <c r="QIN45" s="50"/>
      <c r="QIO45" s="50"/>
      <c r="QIP45" s="50"/>
      <c r="QIQ45" s="50"/>
      <c r="QIR45" s="50"/>
      <c r="QIS45" s="50"/>
      <c r="QIT45" s="50"/>
      <c r="QIU45" s="50"/>
      <c r="QIV45" s="50"/>
      <c r="QIW45" s="50"/>
      <c r="QIX45" s="50"/>
      <c r="QIY45" s="50"/>
      <c r="QIZ45" s="50"/>
      <c r="QJA45" s="50"/>
      <c r="QJB45" s="50"/>
      <c r="QJC45" s="50"/>
      <c r="QJD45" s="50"/>
      <c r="QJE45" s="50"/>
      <c r="QJF45" s="50"/>
      <c r="QJG45" s="50"/>
      <c r="QJH45" s="50"/>
      <c r="QJI45" s="50"/>
      <c r="QJJ45" s="50"/>
      <c r="QJK45" s="50"/>
      <c r="QJL45" s="50"/>
      <c r="QJM45" s="50"/>
      <c r="QJN45" s="50"/>
      <c r="QJO45" s="50"/>
      <c r="QJP45" s="50"/>
      <c r="QJQ45" s="50"/>
      <c r="QJR45" s="50"/>
      <c r="QJS45" s="50"/>
      <c r="QJT45" s="50"/>
      <c r="QJU45" s="50"/>
      <c r="QJV45" s="50"/>
      <c r="QJW45" s="50"/>
      <c r="QJX45" s="50"/>
      <c r="QJY45" s="50"/>
      <c r="QJZ45" s="50"/>
      <c r="QKA45" s="50"/>
      <c r="QKB45" s="50"/>
      <c r="QKC45" s="50"/>
      <c r="QKD45" s="50"/>
      <c r="QKE45" s="50"/>
      <c r="QKF45" s="50"/>
      <c r="QKG45" s="50"/>
      <c r="QKH45" s="50"/>
      <c r="QKI45" s="50"/>
      <c r="QKJ45" s="50"/>
      <c r="QKK45" s="50"/>
      <c r="QKL45" s="50"/>
      <c r="QKM45" s="50"/>
      <c r="QKN45" s="50"/>
      <c r="QKO45" s="50"/>
      <c r="QKP45" s="50"/>
      <c r="QKQ45" s="50"/>
      <c r="QKR45" s="50"/>
      <c r="QKS45" s="50"/>
      <c r="QKT45" s="50"/>
      <c r="QKU45" s="50"/>
      <c r="QKV45" s="50"/>
      <c r="QKW45" s="50"/>
      <c r="QKX45" s="50"/>
      <c r="QKY45" s="50"/>
      <c r="QKZ45" s="50"/>
      <c r="QLA45" s="50"/>
      <c r="QLB45" s="50"/>
      <c r="QLC45" s="50"/>
      <c r="QLD45" s="50"/>
      <c r="QLE45" s="50"/>
      <c r="QLF45" s="50"/>
      <c r="QLG45" s="50"/>
      <c r="QLH45" s="50"/>
      <c r="QLI45" s="50"/>
      <c r="QLJ45" s="50"/>
      <c r="QLK45" s="50"/>
      <c r="QLL45" s="50"/>
      <c r="QLM45" s="50"/>
      <c r="QLN45" s="50"/>
      <c r="QLO45" s="50"/>
      <c r="QLP45" s="50"/>
      <c r="QLQ45" s="50"/>
      <c r="QLR45" s="50"/>
      <c r="QLS45" s="50"/>
      <c r="QLT45" s="50"/>
      <c r="QLU45" s="50"/>
      <c r="QLV45" s="50"/>
      <c r="QLW45" s="50"/>
      <c r="QLX45" s="50"/>
      <c r="QLY45" s="50"/>
      <c r="QLZ45" s="50"/>
      <c r="QMA45" s="50"/>
      <c r="QMB45" s="50"/>
      <c r="QMC45" s="50"/>
      <c r="QMD45" s="50"/>
      <c r="QME45" s="50"/>
      <c r="QMF45" s="50"/>
      <c r="QMG45" s="50"/>
      <c r="QMH45" s="50"/>
      <c r="QMI45" s="50"/>
      <c r="QMJ45" s="50"/>
      <c r="QMK45" s="50"/>
      <c r="QML45" s="50"/>
      <c r="QMM45" s="50"/>
      <c r="QMN45" s="50"/>
      <c r="QMO45" s="50"/>
      <c r="QMP45" s="50"/>
      <c r="QMQ45" s="50"/>
      <c r="QMR45" s="50"/>
      <c r="QMS45" s="50"/>
      <c r="QMT45" s="50"/>
      <c r="QMU45" s="50"/>
      <c r="QMV45" s="50"/>
      <c r="QMW45" s="50"/>
      <c r="QMX45" s="50"/>
      <c r="QMY45" s="50"/>
      <c r="QMZ45" s="50"/>
      <c r="QNA45" s="50"/>
      <c r="QNB45" s="50"/>
      <c r="QNC45" s="50"/>
      <c r="QND45" s="50"/>
      <c r="QNE45" s="50"/>
      <c r="QNF45" s="50"/>
      <c r="QNG45" s="50"/>
      <c r="QNH45" s="50"/>
      <c r="QNI45" s="50"/>
      <c r="QNJ45" s="50"/>
      <c r="QNK45" s="50"/>
      <c r="QNL45" s="50"/>
      <c r="QNM45" s="50"/>
      <c r="QNN45" s="50"/>
      <c r="QNO45" s="50"/>
      <c r="QNP45" s="50"/>
      <c r="QNQ45" s="50"/>
      <c r="QNR45" s="50"/>
      <c r="QNS45" s="50"/>
      <c r="QNT45" s="50"/>
      <c r="QNU45" s="50"/>
      <c r="QNV45" s="50"/>
      <c r="QNW45" s="50"/>
      <c r="QNX45" s="50"/>
      <c r="QNY45" s="50"/>
      <c r="QNZ45" s="50"/>
      <c r="QOA45" s="50"/>
      <c r="QOB45" s="50"/>
      <c r="QOC45" s="50"/>
      <c r="QOD45" s="50"/>
      <c r="QOE45" s="50"/>
      <c r="QOF45" s="50"/>
      <c r="QOG45" s="50"/>
      <c r="QOH45" s="50"/>
      <c r="QOI45" s="50"/>
      <c r="QOJ45" s="50"/>
      <c r="QOK45" s="50"/>
      <c r="QOL45" s="50"/>
      <c r="QOM45" s="50"/>
      <c r="QON45" s="50"/>
      <c r="QOO45" s="50"/>
      <c r="QOP45" s="50"/>
      <c r="QOQ45" s="50"/>
      <c r="QOR45" s="50"/>
      <c r="QOS45" s="50"/>
      <c r="QOT45" s="50"/>
      <c r="QOU45" s="50"/>
      <c r="QOV45" s="50"/>
      <c r="QOW45" s="50"/>
      <c r="QOX45" s="50"/>
      <c r="QOY45" s="50"/>
      <c r="QOZ45" s="50"/>
      <c r="QPA45" s="50"/>
      <c r="QPB45" s="50"/>
      <c r="QPC45" s="50"/>
      <c r="QPD45" s="50"/>
      <c r="QPE45" s="50"/>
      <c r="QPF45" s="50"/>
      <c r="QPG45" s="50"/>
      <c r="QPH45" s="50"/>
      <c r="QPI45" s="50"/>
      <c r="QPJ45" s="50"/>
      <c r="QPK45" s="50"/>
      <c r="QPL45" s="50"/>
      <c r="QPM45" s="50"/>
      <c r="QPN45" s="50"/>
      <c r="QPO45" s="50"/>
      <c r="QPP45" s="50"/>
      <c r="QPQ45" s="50"/>
      <c r="QPR45" s="50"/>
      <c r="QPS45" s="50"/>
      <c r="QPT45" s="50"/>
      <c r="QPU45" s="50"/>
      <c r="QPV45" s="50"/>
      <c r="QPW45" s="50"/>
      <c r="QPX45" s="50"/>
      <c r="QPY45" s="50"/>
      <c r="QPZ45" s="50"/>
      <c r="QQA45" s="50"/>
      <c r="QQB45" s="50"/>
      <c r="QQC45" s="50"/>
      <c r="QQD45" s="50"/>
      <c r="QQE45" s="50"/>
      <c r="QQF45" s="50"/>
      <c r="QQG45" s="50"/>
      <c r="QQH45" s="50"/>
      <c r="QQI45" s="50"/>
      <c r="QQJ45" s="50"/>
      <c r="QQK45" s="50"/>
      <c r="QQL45" s="50"/>
      <c r="QQM45" s="50"/>
      <c r="QQN45" s="50"/>
      <c r="QQO45" s="50"/>
      <c r="QQP45" s="50"/>
      <c r="QQQ45" s="50"/>
      <c r="QQR45" s="50"/>
      <c r="QQS45" s="50"/>
      <c r="QQT45" s="50"/>
      <c r="QQU45" s="50"/>
      <c r="QQV45" s="50"/>
      <c r="QQW45" s="50"/>
      <c r="QQX45" s="50"/>
      <c r="QQY45" s="50"/>
      <c r="QQZ45" s="50"/>
      <c r="QRA45" s="50"/>
      <c r="QRB45" s="50"/>
      <c r="QRC45" s="50"/>
      <c r="QRD45" s="50"/>
      <c r="QRE45" s="50"/>
      <c r="QRF45" s="50"/>
      <c r="QRG45" s="50"/>
      <c r="QRH45" s="50"/>
      <c r="QRI45" s="50"/>
      <c r="QRJ45" s="50"/>
      <c r="QRK45" s="50"/>
      <c r="QRL45" s="50"/>
      <c r="QRM45" s="50"/>
      <c r="QRN45" s="50"/>
      <c r="QRO45" s="50"/>
      <c r="QRP45" s="50"/>
      <c r="QRQ45" s="50"/>
      <c r="QRR45" s="50"/>
      <c r="QRS45" s="50"/>
      <c r="QRT45" s="50"/>
      <c r="QRU45" s="50"/>
      <c r="QRV45" s="50"/>
      <c r="QRW45" s="50"/>
      <c r="QRX45" s="50"/>
      <c r="QRY45" s="50"/>
      <c r="QRZ45" s="50"/>
      <c r="QSA45" s="50"/>
      <c r="QSB45" s="50"/>
      <c r="QSC45" s="50"/>
      <c r="QSD45" s="50"/>
      <c r="QSE45" s="50"/>
      <c r="QSF45" s="50"/>
      <c r="QSG45" s="50"/>
      <c r="QSH45" s="50"/>
      <c r="QSI45" s="50"/>
      <c r="QSJ45" s="50"/>
      <c r="QSK45" s="50"/>
      <c r="QSL45" s="50"/>
      <c r="QSM45" s="50"/>
      <c r="QSN45" s="50"/>
      <c r="QSO45" s="50"/>
      <c r="QSP45" s="50"/>
      <c r="QSQ45" s="50"/>
      <c r="QSR45" s="50"/>
      <c r="QSS45" s="50"/>
      <c r="QST45" s="50"/>
      <c r="QSU45" s="50"/>
      <c r="QSV45" s="50"/>
      <c r="QSW45" s="50"/>
      <c r="QSX45" s="50"/>
      <c r="QSY45" s="50"/>
      <c r="QSZ45" s="50"/>
      <c r="QTA45" s="50"/>
      <c r="QTB45" s="50"/>
      <c r="QTC45" s="50"/>
      <c r="QTD45" s="50"/>
      <c r="QTE45" s="50"/>
      <c r="QTF45" s="50"/>
      <c r="QTG45" s="50"/>
      <c r="QTH45" s="50"/>
      <c r="QTI45" s="50"/>
      <c r="QTJ45" s="50"/>
      <c r="QTK45" s="50"/>
      <c r="QTL45" s="50"/>
      <c r="QTM45" s="50"/>
      <c r="QTN45" s="50"/>
      <c r="QTO45" s="50"/>
      <c r="QTP45" s="50"/>
      <c r="QTQ45" s="50"/>
      <c r="QTR45" s="50"/>
      <c r="QTS45" s="50"/>
      <c r="QTT45" s="50"/>
      <c r="QTU45" s="50"/>
      <c r="QTV45" s="50"/>
      <c r="QTW45" s="50"/>
      <c r="QTX45" s="50"/>
      <c r="QTY45" s="50"/>
      <c r="QTZ45" s="50"/>
      <c r="QUA45" s="50"/>
      <c r="QUB45" s="50"/>
      <c r="QUC45" s="50"/>
      <c r="QUD45" s="50"/>
      <c r="QUE45" s="50"/>
      <c r="QUF45" s="50"/>
      <c r="QUG45" s="50"/>
      <c r="QUH45" s="50"/>
      <c r="QUI45" s="50"/>
      <c r="QUJ45" s="50"/>
      <c r="QUK45" s="50"/>
      <c r="QUL45" s="50"/>
      <c r="QUM45" s="50"/>
      <c r="QUN45" s="50"/>
      <c r="QUO45" s="50"/>
      <c r="QUP45" s="50"/>
      <c r="QUQ45" s="50"/>
      <c r="QUR45" s="50"/>
      <c r="QUS45" s="50"/>
      <c r="QUT45" s="50"/>
      <c r="QUU45" s="50"/>
      <c r="QUV45" s="50"/>
      <c r="QUW45" s="50"/>
      <c r="QUX45" s="50"/>
      <c r="QUY45" s="50"/>
      <c r="QUZ45" s="50"/>
      <c r="QVA45" s="50"/>
      <c r="QVB45" s="50"/>
      <c r="QVC45" s="50"/>
      <c r="QVD45" s="50"/>
      <c r="QVE45" s="50"/>
      <c r="QVF45" s="50"/>
      <c r="QVG45" s="50"/>
      <c r="QVH45" s="50"/>
      <c r="QVI45" s="50"/>
      <c r="QVJ45" s="50"/>
      <c r="QVK45" s="50"/>
      <c r="QVL45" s="50"/>
      <c r="QVM45" s="50"/>
      <c r="QVN45" s="50"/>
      <c r="QVO45" s="50"/>
      <c r="QVP45" s="50"/>
      <c r="QVQ45" s="50"/>
      <c r="QVR45" s="50"/>
      <c r="QVS45" s="50"/>
      <c r="QVT45" s="50"/>
      <c r="QVU45" s="50"/>
      <c r="QVV45" s="50"/>
      <c r="QVW45" s="50"/>
      <c r="QVX45" s="50"/>
      <c r="QVY45" s="50"/>
      <c r="QVZ45" s="50"/>
      <c r="QWA45" s="50"/>
      <c r="QWB45" s="50"/>
      <c r="QWC45" s="50"/>
      <c r="QWD45" s="50"/>
      <c r="QWE45" s="50"/>
      <c r="QWF45" s="50"/>
      <c r="QWG45" s="50"/>
      <c r="QWH45" s="50"/>
      <c r="QWI45" s="50"/>
      <c r="QWJ45" s="50"/>
      <c r="QWK45" s="50"/>
      <c r="QWL45" s="50"/>
      <c r="QWM45" s="50"/>
      <c r="QWN45" s="50"/>
      <c r="QWO45" s="50"/>
      <c r="QWP45" s="50"/>
      <c r="QWQ45" s="50"/>
      <c r="QWR45" s="50"/>
      <c r="QWS45" s="50"/>
      <c r="QWT45" s="50"/>
      <c r="QWU45" s="50"/>
      <c r="QWV45" s="50"/>
      <c r="QWW45" s="50"/>
      <c r="QWX45" s="50"/>
      <c r="QWY45" s="50"/>
      <c r="QWZ45" s="50"/>
      <c r="QXA45" s="50"/>
      <c r="QXB45" s="50"/>
      <c r="QXC45" s="50"/>
      <c r="QXD45" s="50"/>
      <c r="QXE45" s="50"/>
      <c r="QXF45" s="50"/>
      <c r="QXG45" s="50"/>
      <c r="QXH45" s="50"/>
      <c r="QXI45" s="50"/>
      <c r="QXJ45" s="50"/>
      <c r="QXK45" s="50"/>
      <c r="QXL45" s="50"/>
      <c r="QXM45" s="50"/>
      <c r="QXN45" s="50"/>
      <c r="QXO45" s="50"/>
      <c r="QXP45" s="50"/>
      <c r="QXQ45" s="50"/>
      <c r="QXR45" s="50"/>
      <c r="QXS45" s="50"/>
      <c r="QXT45" s="50"/>
      <c r="QXU45" s="50"/>
      <c r="QXV45" s="50"/>
      <c r="QXW45" s="50"/>
      <c r="QXX45" s="50"/>
      <c r="QXY45" s="50"/>
      <c r="QXZ45" s="50"/>
      <c r="QYA45" s="50"/>
      <c r="QYB45" s="50"/>
      <c r="QYC45" s="50"/>
      <c r="QYD45" s="50"/>
      <c r="QYE45" s="50"/>
      <c r="QYF45" s="50"/>
      <c r="QYG45" s="50"/>
      <c r="QYH45" s="50"/>
      <c r="QYI45" s="50"/>
      <c r="QYJ45" s="50"/>
      <c r="QYK45" s="50"/>
      <c r="QYL45" s="50"/>
      <c r="QYM45" s="50"/>
      <c r="QYN45" s="50"/>
      <c r="QYO45" s="50"/>
      <c r="QYP45" s="50"/>
      <c r="QYQ45" s="50"/>
      <c r="QYR45" s="50"/>
      <c r="QYS45" s="50"/>
      <c r="QYT45" s="50"/>
      <c r="QYU45" s="50"/>
      <c r="QYV45" s="50"/>
      <c r="QYW45" s="50"/>
      <c r="QYX45" s="50"/>
      <c r="QYY45" s="50"/>
      <c r="QYZ45" s="50"/>
      <c r="QZA45" s="50"/>
      <c r="QZB45" s="50"/>
      <c r="QZC45" s="50"/>
      <c r="QZD45" s="50"/>
      <c r="QZE45" s="50"/>
      <c r="QZF45" s="50"/>
      <c r="QZG45" s="50"/>
      <c r="QZH45" s="50"/>
      <c r="QZI45" s="50"/>
      <c r="QZJ45" s="50"/>
      <c r="QZK45" s="50"/>
      <c r="QZL45" s="50"/>
      <c r="QZM45" s="50"/>
      <c r="QZN45" s="50"/>
      <c r="QZO45" s="50"/>
      <c r="QZP45" s="50"/>
      <c r="QZQ45" s="50"/>
      <c r="QZR45" s="50"/>
      <c r="QZS45" s="50"/>
      <c r="QZT45" s="50"/>
      <c r="QZU45" s="50"/>
      <c r="QZV45" s="50"/>
      <c r="QZW45" s="50"/>
      <c r="QZX45" s="50"/>
      <c r="QZY45" s="50"/>
      <c r="QZZ45" s="50"/>
      <c r="RAA45" s="50"/>
      <c r="RAB45" s="50"/>
      <c r="RAC45" s="50"/>
      <c r="RAD45" s="50"/>
      <c r="RAE45" s="50"/>
      <c r="RAF45" s="50"/>
      <c r="RAG45" s="50"/>
      <c r="RAH45" s="50"/>
      <c r="RAI45" s="50"/>
      <c r="RAJ45" s="50"/>
      <c r="RAK45" s="50"/>
      <c r="RAL45" s="50"/>
      <c r="RAM45" s="50"/>
      <c r="RAN45" s="50"/>
      <c r="RAO45" s="50"/>
      <c r="RAP45" s="50"/>
      <c r="RAQ45" s="50"/>
      <c r="RAR45" s="50"/>
      <c r="RAS45" s="50"/>
      <c r="RAT45" s="50"/>
      <c r="RAU45" s="50"/>
      <c r="RAV45" s="50"/>
      <c r="RAW45" s="50"/>
      <c r="RAX45" s="50"/>
      <c r="RAY45" s="50"/>
      <c r="RAZ45" s="50"/>
      <c r="RBA45" s="50"/>
      <c r="RBB45" s="50"/>
      <c r="RBC45" s="50"/>
      <c r="RBD45" s="50"/>
      <c r="RBE45" s="50"/>
      <c r="RBF45" s="50"/>
      <c r="RBG45" s="50"/>
      <c r="RBH45" s="50"/>
      <c r="RBI45" s="50"/>
      <c r="RBJ45" s="50"/>
      <c r="RBK45" s="50"/>
      <c r="RBL45" s="50"/>
      <c r="RBM45" s="50"/>
      <c r="RBN45" s="50"/>
      <c r="RBO45" s="50"/>
      <c r="RBP45" s="50"/>
      <c r="RBQ45" s="50"/>
      <c r="RBR45" s="50"/>
      <c r="RBS45" s="50"/>
      <c r="RBT45" s="50"/>
      <c r="RBU45" s="50"/>
      <c r="RBV45" s="50"/>
      <c r="RBW45" s="50"/>
      <c r="RBX45" s="50"/>
      <c r="RBY45" s="50"/>
      <c r="RBZ45" s="50"/>
      <c r="RCA45" s="50"/>
      <c r="RCB45" s="50"/>
      <c r="RCC45" s="50"/>
      <c r="RCD45" s="50"/>
      <c r="RCE45" s="50"/>
      <c r="RCF45" s="50"/>
      <c r="RCG45" s="50"/>
      <c r="RCH45" s="50"/>
      <c r="RCI45" s="50"/>
      <c r="RCJ45" s="50"/>
      <c r="RCK45" s="50"/>
      <c r="RCL45" s="50"/>
      <c r="RCM45" s="50"/>
      <c r="RCN45" s="50"/>
      <c r="RCO45" s="50"/>
      <c r="RCP45" s="50"/>
      <c r="RCQ45" s="50"/>
      <c r="RCR45" s="50"/>
      <c r="RCS45" s="50"/>
      <c r="RCT45" s="50"/>
      <c r="RCU45" s="50"/>
      <c r="RCV45" s="50"/>
      <c r="RCW45" s="50"/>
      <c r="RCX45" s="50"/>
      <c r="RCY45" s="50"/>
      <c r="RCZ45" s="50"/>
      <c r="RDA45" s="50"/>
      <c r="RDB45" s="50"/>
      <c r="RDC45" s="50"/>
      <c r="RDD45" s="50"/>
      <c r="RDE45" s="50"/>
      <c r="RDF45" s="50"/>
      <c r="RDG45" s="50"/>
      <c r="RDH45" s="50"/>
      <c r="RDI45" s="50"/>
      <c r="RDJ45" s="50"/>
      <c r="RDK45" s="50"/>
      <c r="RDL45" s="50"/>
      <c r="RDM45" s="50"/>
      <c r="RDN45" s="50"/>
      <c r="RDO45" s="50"/>
      <c r="RDP45" s="50"/>
      <c r="RDQ45" s="50"/>
      <c r="RDR45" s="50"/>
      <c r="RDS45" s="50"/>
      <c r="RDT45" s="50"/>
      <c r="RDU45" s="50"/>
      <c r="RDV45" s="50"/>
      <c r="RDW45" s="50"/>
      <c r="RDX45" s="50"/>
      <c r="RDY45" s="50"/>
      <c r="RDZ45" s="50"/>
      <c r="REA45" s="50"/>
      <c r="REB45" s="50"/>
      <c r="REC45" s="50"/>
      <c r="RED45" s="50"/>
      <c r="REE45" s="50"/>
      <c r="REF45" s="50"/>
      <c r="REG45" s="50"/>
      <c r="REH45" s="50"/>
      <c r="REI45" s="50"/>
      <c r="REJ45" s="50"/>
      <c r="REK45" s="50"/>
      <c r="REL45" s="50"/>
      <c r="REM45" s="50"/>
      <c r="REN45" s="50"/>
      <c r="REO45" s="50"/>
      <c r="REP45" s="50"/>
      <c r="REQ45" s="50"/>
      <c r="RER45" s="50"/>
      <c r="RES45" s="50"/>
      <c r="RET45" s="50"/>
      <c r="REU45" s="50"/>
      <c r="REV45" s="50"/>
      <c r="REW45" s="50"/>
      <c r="REX45" s="50"/>
      <c r="REY45" s="50"/>
      <c r="REZ45" s="50"/>
      <c r="RFA45" s="50"/>
      <c r="RFB45" s="50"/>
      <c r="RFC45" s="50"/>
      <c r="RFD45" s="50"/>
      <c r="RFE45" s="50"/>
      <c r="RFF45" s="50"/>
      <c r="RFG45" s="50"/>
      <c r="RFH45" s="50"/>
      <c r="RFI45" s="50"/>
      <c r="RFJ45" s="50"/>
      <c r="RFK45" s="50"/>
      <c r="RFL45" s="50"/>
      <c r="RFM45" s="50"/>
      <c r="RFN45" s="50"/>
      <c r="RFO45" s="50"/>
      <c r="RFP45" s="50"/>
      <c r="RFQ45" s="50"/>
      <c r="RFR45" s="50"/>
      <c r="RFS45" s="50"/>
      <c r="RFT45" s="50"/>
      <c r="RFU45" s="50"/>
      <c r="RFV45" s="50"/>
      <c r="RFW45" s="50"/>
      <c r="RFX45" s="50"/>
      <c r="RFY45" s="50"/>
      <c r="RFZ45" s="50"/>
      <c r="RGA45" s="50"/>
      <c r="RGB45" s="50"/>
      <c r="RGC45" s="50"/>
      <c r="RGD45" s="50"/>
      <c r="RGE45" s="50"/>
      <c r="RGF45" s="50"/>
      <c r="RGG45" s="50"/>
      <c r="RGH45" s="50"/>
      <c r="RGI45" s="50"/>
      <c r="RGJ45" s="50"/>
      <c r="RGK45" s="50"/>
      <c r="RGL45" s="50"/>
      <c r="RGM45" s="50"/>
      <c r="RGN45" s="50"/>
      <c r="RGO45" s="50"/>
      <c r="RGP45" s="50"/>
      <c r="RGQ45" s="50"/>
      <c r="RGR45" s="50"/>
      <c r="RGS45" s="50"/>
      <c r="RGT45" s="50"/>
      <c r="RGU45" s="50"/>
      <c r="RGV45" s="50"/>
      <c r="RGW45" s="50"/>
      <c r="RGX45" s="50"/>
      <c r="RGY45" s="50"/>
      <c r="RGZ45" s="50"/>
      <c r="RHA45" s="50"/>
      <c r="RHB45" s="50"/>
      <c r="RHC45" s="50"/>
      <c r="RHD45" s="50"/>
      <c r="RHE45" s="50"/>
      <c r="RHF45" s="50"/>
      <c r="RHG45" s="50"/>
      <c r="RHH45" s="50"/>
      <c r="RHI45" s="50"/>
      <c r="RHJ45" s="50"/>
      <c r="RHK45" s="50"/>
      <c r="RHL45" s="50"/>
      <c r="RHM45" s="50"/>
      <c r="RHN45" s="50"/>
      <c r="RHO45" s="50"/>
      <c r="RHP45" s="50"/>
      <c r="RHQ45" s="50"/>
      <c r="RHR45" s="50"/>
      <c r="RHS45" s="50"/>
      <c r="RHT45" s="50"/>
      <c r="RHU45" s="50"/>
      <c r="RHV45" s="50"/>
      <c r="RHW45" s="50"/>
      <c r="RHX45" s="50"/>
      <c r="RHY45" s="50"/>
      <c r="RHZ45" s="50"/>
      <c r="RIA45" s="50"/>
      <c r="RIB45" s="50"/>
      <c r="RIC45" s="50"/>
      <c r="RID45" s="50"/>
      <c r="RIE45" s="50"/>
      <c r="RIF45" s="50"/>
      <c r="RIG45" s="50"/>
      <c r="RIH45" s="50"/>
      <c r="RII45" s="50"/>
      <c r="RIJ45" s="50"/>
      <c r="RIK45" s="50"/>
      <c r="RIL45" s="50"/>
      <c r="RIM45" s="50"/>
      <c r="RIN45" s="50"/>
      <c r="RIO45" s="50"/>
      <c r="RIP45" s="50"/>
      <c r="RIQ45" s="50"/>
      <c r="RIR45" s="50"/>
      <c r="RIS45" s="50"/>
      <c r="RIT45" s="50"/>
      <c r="RIU45" s="50"/>
      <c r="RIV45" s="50"/>
      <c r="RIW45" s="50"/>
      <c r="RIX45" s="50"/>
      <c r="RIY45" s="50"/>
      <c r="RIZ45" s="50"/>
      <c r="RJA45" s="50"/>
      <c r="RJB45" s="50"/>
      <c r="RJC45" s="50"/>
      <c r="RJD45" s="50"/>
      <c r="RJE45" s="50"/>
      <c r="RJF45" s="50"/>
      <c r="RJG45" s="50"/>
      <c r="RJH45" s="50"/>
      <c r="RJI45" s="50"/>
      <c r="RJJ45" s="50"/>
      <c r="RJK45" s="50"/>
      <c r="RJL45" s="50"/>
      <c r="RJM45" s="50"/>
      <c r="RJN45" s="50"/>
      <c r="RJO45" s="50"/>
      <c r="RJP45" s="50"/>
      <c r="RJQ45" s="50"/>
      <c r="RJR45" s="50"/>
      <c r="RJS45" s="50"/>
      <c r="RJT45" s="50"/>
      <c r="RJU45" s="50"/>
      <c r="RJV45" s="50"/>
      <c r="RJW45" s="50"/>
      <c r="RJX45" s="50"/>
      <c r="RJY45" s="50"/>
      <c r="RJZ45" s="50"/>
      <c r="RKA45" s="50"/>
      <c r="RKB45" s="50"/>
      <c r="RKC45" s="50"/>
      <c r="RKD45" s="50"/>
      <c r="RKE45" s="50"/>
      <c r="RKF45" s="50"/>
      <c r="RKG45" s="50"/>
      <c r="RKH45" s="50"/>
      <c r="RKI45" s="50"/>
      <c r="RKJ45" s="50"/>
      <c r="RKK45" s="50"/>
      <c r="RKL45" s="50"/>
      <c r="RKM45" s="50"/>
      <c r="RKN45" s="50"/>
      <c r="RKO45" s="50"/>
      <c r="RKP45" s="50"/>
      <c r="RKQ45" s="50"/>
      <c r="RKR45" s="50"/>
      <c r="RKS45" s="50"/>
      <c r="RKT45" s="50"/>
      <c r="RKU45" s="50"/>
      <c r="RKV45" s="50"/>
      <c r="RKW45" s="50"/>
      <c r="RKX45" s="50"/>
      <c r="RKY45" s="50"/>
      <c r="RKZ45" s="50"/>
      <c r="RLA45" s="50"/>
      <c r="RLB45" s="50"/>
      <c r="RLC45" s="50"/>
      <c r="RLD45" s="50"/>
      <c r="RLE45" s="50"/>
      <c r="RLF45" s="50"/>
      <c r="RLG45" s="50"/>
      <c r="RLH45" s="50"/>
      <c r="RLI45" s="50"/>
      <c r="RLJ45" s="50"/>
      <c r="RLK45" s="50"/>
      <c r="RLL45" s="50"/>
      <c r="RLM45" s="50"/>
      <c r="RLN45" s="50"/>
      <c r="RLO45" s="50"/>
      <c r="RLP45" s="50"/>
      <c r="RLQ45" s="50"/>
      <c r="RLR45" s="50"/>
      <c r="RLS45" s="50"/>
      <c r="RLT45" s="50"/>
      <c r="RLU45" s="50"/>
      <c r="RLV45" s="50"/>
      <c r="RLW45" s="50"/>
      <c r="RLX45" s="50"/>
      <c r="RLY45" s="50"/>
      <c r="RLZ45" s="50"/>
      <c r="RMA45" s="50"/>
      <c r="RMB45" s="50"/>
      <c r="RMC45" s="50"/>
      <c r="RMD45" s="50"/>
      <c r="RME45" s="50"/>
      <c r="RMF45" s="50"/>
      <c r="RMG45" s="50"/>
      <c r="RMH45" s="50"/>
      <c r="RMI45" s="50"/>
      <c r="RMJ45" s="50"/>
      <c r="RMK45" s="50"/>
      <c r="RML45" s="50"/>
      <c r="RMM45" s="50"/>
      <c r="RMN45" s="50"/>
      <c r="RMO45" s="50"/>
      <c r="RMP45" s="50"/>
      <c r="RMQ45" s="50"/>
      <c r="RMR45" s="50"/>
      <c r="RMS45" s="50"/>
      <c r="RMT45" s="50"/>
      <c r="RMU45" s="50"/>
      <c r="RMV45" s="50"/>
      <c r="RMW45" s="50"/>
      <c r="RMX45" s="50"/>
      <c r="RMY45" s="50"/>
      <c r="RMZ45" s="50"/>
      <c r="RNA45" s="50"/>
      <c r="RNB45" s="50"/>
      <c r="RNC45" s="50"/>
      <c r="RND45" s="50"/>
      <c r="RNE45" s="50"/>
      <c r="RNF45" s="50"/>
      <c r="RNG45" s="50"/>
      <c r="RNH45" s="50"/>
      <c r="RNI45" s="50"/>
      <c r="RNJ45" s="50"/>
      <c r="RNK45" s="50"/>
      <c r="RNL45" s="50"/>
      <c r="RNM45" s="50"/>
      <c r="RNN45" s="50"/>
      <c r="RNO45" s="50"/>
      <c r="RNP45" s="50"/>
      <c r="RNQ45" s="50"/>
      <c r="RNR45" s="50"/>
      <c r="RNS45" s="50"/>
      <c r="RNT45" s="50"/>
      <c r="RNU45" s="50"/>
      <c r="RNV45" s="50"/>
      <c r="RNW45" s="50"/>
      <c r="RNX45" s="50"/>
      <c r="RNY45" s="50"/>
      <c r="RNZ45" s="50"/>
      <c r="ROA45" s="50"/>
      <c r="ROB45" s="50"/>
      <c r="ROC45" s="50"/>
      <c r="ROD45" s="50"/>
      <c r="ROE45" s="50"/>
      <c r="ROF45" s="50"/>
      <c r="ROG45" s="50"/>
      <c r="ROH45" s="50"/>
      <c r="ROI45" s="50"/>
      <c r="ROJ45" s="50"/>
      <c r="ROK45" s="50"/>
      <c r="ROL45" s="50"/>
      <c r="ROM45" s="50"/>
      <c r="RON45" s="50"/>
      <c r="ROO45" s="50"/>
      <c r="ROP45" s="50"/>
      <c r="ROQ45" s="50"/>
      <c r="ROR45" s="50"/>
      <c r="ROS45" s="50"/>
      <c r="ROT45" s="50"/>
      <c r="ROU45" s="50"/>
      <c r="ROV45" s="50"/>
      <c r="ROW45" s="50"/>
      <c r="ROX45" s="50"/>
      <c r="ROY45" s="50"/>
      <c r="ROZ45" s="50"/>
      <c r="RPA45" s="50"/>
      <c r="RPB45" s="50"/>
      <c r="RPC45" s="50"/>
      <c r="RPD45" s="50"/>
      <c r="RPE45" s="50"/>
      <c r="RPF45" s="50"/>
      <c r="RPG45" s="50"/>
      <c r="RPH45" s="50"/>
      <c r="RPI45" s="50"/>
      <c r="RPJ45" s="50"/>
      <c r="RPK45" s="50"/>
      <c r="RPL45" s="50"/>
      <c r="RPM45" s="50"/>
      <c r="RPN45" s="50"/>
      <c r="RPO45" s="50"/>
      <c r="RPP45" s="50"/>
      <c r="RPQ45" s="50"/>
      <c r="RPR45" s="50"/>
      <c r="RPS45" s="50"/>
      <c r="RPT45" s="50"/>
      <c r="RPU45" s="50"/>
      <c r="RPV45" s="50"/>
      <c r="RPW45" s="50"/>
      <c r="RPX45" s="50"/>
      <c r="RPY45" s="50"/>
      <c r="RPZ45" s="50"/>
      <c r="RQA45" s="50"/>
      <c r="RQB45" s="50"/>
      <c r="RQC45" s="50"/>
      <c r="RQD45" s="50"/>
      <c r="RQE45" s="50"/>
      <c r="RQF45" s="50"/>
      <c r="RQG45" s="50"/>
      <c r="RQH45" s="50"/>
      <c r="RQI45" s="50"/>
      <c r="RQJ45" s="50"/>
      <c r="RQK45" s="50"/>
      <c r="RQL45" s="50"/>
      <c r="RQM45" s="50"/>
      <c r="RQN45" s="50"/>
      <c r="RQO45" s="50"/>
      <c r="RQP45" s="50"/>
      <c r="RQQ45" s="50"/>
      <c r="RQR45" s="50"/>
      <c r="RQS45" s="50"/>
      <c r="RQT45" s="50"/>
      <c r="RQU45" s="50"/>
      <c r="RQV45" s="50"/>
      <c r="RQW45" s="50"/>
      <c r="RQX45" s="50"/>
      <c r="RQY45" s="50"/>
      <c r="RQZ45" s="50"/>
      <c r="RRA45" s="50"/>
      <c r="RRB45" s="50"/>
      <c r="RRC45" s="50"/>
      <c r="RRD45" s="50"/>
      <c r="RRE45" s="50"/>
      <c r="RRF45" s="50"/>
      <c r="RRG45" s="50"/>
      <c r="RRH45" s="50"/>
      <c r="RRI45" s="50"/>
      <c r="RRJ45" s="50"/>
      <c r="RRK45" s="50"/>
      <c r="RRL45" s="50"/>
      <c r="RRM45" s="50"/>
      <c r="RRN45" s="50"/>
      <c r="RRO45" s="50"/>
      <c r="RRP45" s="50"/>
      <c r="RRQ45" s="50"/>
      <c r="RRR45" s="50"/>
      <c r="RRS45" s="50"/>
      <c r="RRT45" s="50"/>
      <c r="RRU45" s="50"/>
      <c r="RRV45" s="50"/>
      <c r="RRW45" s="50"/>
      <c r="RRX45" s="50"/>
      <c r="RRY45" s="50"/>
      <c r="RRZ45" s="50"/>
      <c r="RSA45" s="50"/>
      <c r="RSB45" s="50"/>
      <c r="RSC45" s="50"/>
      <c r="RSD45" s="50"/>
      <c r="RSE45" s="50"/>
      <c r="RSF45" s="50"/>
      <c r="RSG45" s="50"/>
      <c r="RSH45" s="50"/>
      <c r="RSI45" s="50"/>
      <c r="RSJ45" s="50"/>
      <c r="RSK45" s="50"/>
      <c r="RSL45" s="50"/>
      <c r="RSM45" s="50"/>
      <c r="RSN45" s="50"/>
      <c r="RSO45" s="50"/>
      <c r="RSP45" s="50"/>
      <c r="RSQ45" s="50"/>
      <c r="RSR45" s="50"/>
      <c r="RSS45" s="50"/>
      <c r="RST45" s="50"/>
      <c r="RSU45" s="50"/>
      <c r="RSV45" s="50"/>
      <c r="RSW45" s="50"/>
      <c r="RSX45" s="50"/>
      <c r="RSY45" s="50"/>
      <c r="RSZ45" s="50"/>
      <c r="RTA45" s="50"/>
      <c r="RTB45" s="50"/>
      <c r="RTC45" s="50"/>
      <c r="RTD45" s="50"/>
      <c r="RTE45" s="50"/>
      <c r="RTF45" s="50"/>
      <c r="RTG45" s="50"/>
      <c r="RTH45" s="50"/>
      <c r="RTI45" s="50"/>
      <c r="RTJ45" s="50"/>
      <c r="RTK45" s="50"/>
      <c r="RTL45" s="50"/>
      <c r="RTM45" s="50"/>
      <c r="RTN45" s="50"/>
      <c r="RTO45" s="50"/>
      <c r="RTP45" s="50"/>
      <c r="RTQ45" s="50"/>
      <c r="RTR45" s="50"/>
      <c r="RTS45" s="50"/>
      <c r="RTT45" s="50"/>
      <c r="RTU45" s="50"/>
      <c r="RTV45" s="50"/>
      <c r="RTW45" s="50"/>
      <c r="RTX45" s="50"/>
      <c r="RTY45" s="50"/>
      <c r="RTZ45" s="50"/>
      <c r="RUA45" s="50"/>
      <c r="RUB45" s="50"/>
      <c r="RUC45" s="50"/>
      <c r="RUD45" s="50"/>
      <c r="RUE45" s="50"/>
      <c r="RUF45" s="50"/>
      <c r="RUG45" s="50"/>
      <c r="RUH45" s="50"/>
      <c r="RUI45" s="50"/>
      <c r="RUJ45" s="50"/>
      <c r="RUK45" s="50"/>
      <c r="RUL45" s="50"/>
      <c r="RUM45" s="50"/>
      <c r="RUN45" s="50"/>
      <c r="RUO45" s="50"/>
      <c r="RUP45" s="50"/>
      <c r="RUQ45" s="50"/>
      <c r="RUR45" s="50"/>
      <c r="RUS45" s="50"/>
      <c r="RUT45" s="50"/>
      <c r="RUU45" s="50"/>
      <c r="RUV45" s="50"/>
      <c r="RUW45" s="50"/>
      <c r="RUX45" s="50"/>
      <c r="RUY45" s="50"/>
      <c r="RUZ45" s="50"/>
      <c r="RVA45" s="50"/>
      <c r="RVB45" s="50"/>
      <c r="RVC45" s="50"/>
      <c r="RVD45" s="50"/>
      <c r="RVE45" s="50"/>
      <c r="RVF45" s="50"/>
      <c r="RVG45" s="50"/>
      <c r="RVH45" s="50"/>
      <c r="RVI45" s="50"/>
      <c r="RVJ45" s="50"/>
      <c r="RVK45" s="50"/>
      <c r="RVL45" s="50"/>
      <c r="RVM45" s="50"/>
      <c r="RVN45" s="50"/>
      <c r="RVO45" s="50"/>
      <c r="RVP45" s="50"/>
      <c r="RVQ45" s="50"/>
      <c r="RVR45" s="50"/>
      <c r="RVS45" s="50"/>
      <c r="RVT45" s="50"/>
      <c r="RVU45" s="50"/>
      <c r="RVV45" s="50"/>
      <c r="RVW45" s="50"/>
      <c r="RVX45" s="50"/>
      <c r="RVY45" s="50"/>
      <c r="RVZ45" s="50"/>
      <c r="RWA45" s="50"/>
      <c r="RWB45" s="50"/>
      <c r="RWC45" s="50"/>
      <c r="RWD45" s="50"/>
      <c r="RWE45" s="50"/>
      <c r="RWF45" s="50"/>
      <c r="RWG45" s="50"/>
      <c r="RWH45" s="50"/>
      <c r="RWI45" s="50"/>
      <c r="RWJ45" s="50"/>
      <c r="RWK45" s="50"/>
      <c r="RWL45" s="50"/>
      <c r="RWM45" s="50"/>
      <c r="RWN45" s="50"/>
      <c r="RWO45" s="50"/>
      <c r="RWP45" s="50"/>
      <c r="RWQ45" s="50"/>
      <c r="RWR45" s="50"/>
      <c r="RWS45" s="50"/>
      <c r="RWT45" s="50"/>
      <c r="RWU45" s="50"/>
      <c r="RWV45" s="50"/>
      <c r="RWW45" s="50"/>
      <c r="RWX45" s="50"/>
      <c r="RWY45" s="50"/>
      <c r="RWZ45" s="50"/>
      <c r="RXA45" s="50"/>
      <c r="RXB45" s="50"/>
      <c r="RXC45" s="50"/>
      <c r="RXD45" s="50"/>
      <c r="RXE45" s="50"/>
      <c r="RXF45" s="50"/>
      <c r="RXG45" s="50"/>
      <c r="RXH45" s="50"/>
      <c r="RXI45" s="50"/>
      <c r="RXJ45" s="50"/>
      <c r="RXK45" s="50"/>
      <c r="RXL45" s="50"/>
      <c r="RXM45" s="50"/>
      <c r="RXN45" s="50"/>
      <c r="RXO45" s="50"/>
      <c r="RXP45" s="50"/>
      <c r="RXQ45" s="50"/>
      <c r="RXR45" s="50"/>
      <c r="RXS45" s="50"/>
      <c r="RXT45" s="50"/>
      <c r="RXU45" s="50"/>
      <c r="RXV45" s="50"/>
      <c r="RXW45" s="50"/>
      <c r="RXX45" s="50"/>
      <c r="RXY45" s="50"/>
      <c r="RXZ45" s="50"/>
      <c r="RYA45" s="50"/>
      <c r="RYB45" s="50"/>
      <c r="RYC45" s="50"/>
      <c r="RYD45" s="50"/>
      <c r="RYE45" s="50"/>
      <c r="RYF45" s="50"/>
      <c r="RYG45" s="50"/>
      <c r="RYH45" s="50"/>
      <c r="RYI45" s="50"/>
      <c r="RYJ45" s="50"/>
      <c r="RYK45" s="50"/>
      <c r="RYL45" s="50"/>
      <c r="RYM45" s="50"/>
      <c r="RYN45" s="50"/>
      <c r="RYO45" s="50"/>
      <c r="RYP45" s="50"/>
      <c r="RYQ45" s="50"/>
      <c r="RYR45" s="50"/>
      <c r="RYS45" s="50"/>
      <c r="RYT45" s="50"/>
      <c r="RYU45" s="50"/>
      <c r="RYV45" s="50"/>
      <c r="RYW45" s="50"/>
      <c r="RYX45" s="50"/>
      <c r="RYY45" s="50"/>
      <c r="RYZ45" s="50"/>
      <c r="RZA45" s="50"/>
      <c r="RZB45" s="50"/>
      <c r="RZC45" s="50"/>
      <c r="RZD45" s="50"/>
      <c r="RZE45" s="50"/>
      <c r="RZF45" s="50"/>
      <c r="RZG45" s="50"/>
      <c r="RZH45" s="50"/>
      <c r="RZI45" s="50"/>
      <c r="RZJ45" s="50"/>
      <c r="RZK45" s="50"/>
      <c r="RZL45" s="50"/>
      <c r="RZM45" s="50"/>
      <c r="RZN45" s="50"/>
      <c r="RZO45" s="50"/>
      <c r="RZP45" s="50"/>
      <c r="RZQ45" s="50"/>
      <c r="RZR45" s="50"/>
      <c r="RZS45" s="50"/>
      <c r="RZT45" s="50"/>
      <c r="RZU45" s="50"/>
      <c r="RZV45" s="50"/>
      <c r="RZW45" s="50"/>
      <c r="RZX45" s="50"/>
      <c r="RZY45" s="50"/>
      <c r="RZZ45" s="50"/>
      <c r="SAA45" s="50"/>
      <c r="SAB45" s="50"/>
      <c r="SAC45" s="50"/>
      <c r="SAD45" s="50"/>
      <c r="SAE45" s="50"/>
      <c r="SAF45" s="50"/>
      <c r="SAG45" s="50"/>
      <c r="SAH45" s="50"/>
      <c r="SAI45" s="50"/>
      <c r="SAJ45" s="50"/>
      <c r="SAK45" s="50"/>
      <c r="SAL45" s="50"/>
      <c r="SAM45" s="50"/>
      <c r="SAN45" s="50"/>
      <c r="SAO45" s="50"/>
      <c r="SAP45" s="50"/>
      <c r="SAQ45" s="50"/>
      <c r="SAR45" s="50"/>
      <c r="SAS45" s="50"/>
      <c r="SAT45" s="50"/>
      <c r="SAU45" s="50"/>
      <c r="SAV45" s="50"/>
      <c r="SAW45" s="50"/>
      <c r="SAX45" s="50"/>
      <c r="SAY45" s="50"/>
      <c r="SAZ45" s="50"/>
      <c r="SBA45" s="50"/>
      <c r="SBB45" s="50"/>
      <c r="SBC45" s="50"/>
      <c r="SBD45" s="50"/>
      <c r="SBE45" s="50"/>
      <c r="SBF45" s="50"/>
      <c r="SBG45" s="50"/>
      <c r="SBH45" s="50"/>
      <c r="SBI45" s="50"/>
      <c r="SBJ45" s="50"/>
      <c r="SBK45" s="50"/>
      <c r="SBL45" s="50"/>
      <c r="SBM45" s="50"/>
      <c r="SBN45" s="50"/>
      <c r="SBO45" s="50"/>
      <c r="SBP45" s="50"/>
      <c r="SBQ45" s="50"/>
      <c r="SBR45" s="50"/>
      <c r="SBS45" s="50"/>
      <c r="SBT45" s="50"/>
      <c r="SBU45" s="50"/>
      <c r="SBV45" s="50"/>
      <c r="SBW45" s="50"/>
      <c r="SBX45" s="50"/>
      <c r="SBY45" s="50"/>
      <c r="SBZ45" s="50"/>
      <c r="SCA45" s="50"/>
      <c r="SCB45" s="50"/>
      <c r="SCC45" s="50"/>
      <c r="SCD45" s="50"/>
      <c r="SCE45" s="50"/>
      <c r="SCF45" s="50"/>
      <c r="SCG45" s="50"/>
      <c r="SCH45" s="50"/>
      <c r="SCI45" s="50"/>
      <c r="SCJ45" s="50"/>
      <c r="SCK45" s="50"/>
      <c r="SCL45" s="50"/>
      <c r="SCM45" s="50"/>
      <c r="SCN45" s="50"/>
      <c r="SCO45" s="50"/>
      <c r="SCP45" s="50"/>
      <c r="SCQ45" s="50"/>
      <c r="SCR45" s="50"/>
      <c r="SCS45" s="50"/>
      <c r="SCT45" s="50"/>
      <c r="SCU45" s="50"/>
      <c r="SCV45" s="50"/>
      <c r="SCW45" s="50"/>
      <c r="SCX45" s="50"/>
      <c r="SCY45" s="50"/>
      <c r="SCZ45" s="50"/>
      <c r="SDA45" s="50"/>
      <c r="SDB45" s="50"/>
      <c r="SDC45" s="50"/>
      <c r="SDD45" s="50"/>
      <c r="SDE45" s="50"/>
      <c r="SDF45" s="50"/>
      <c r="SDG45" s="50"/>
      <c r="SDH45" s="50"/>
      <c r="SDI45" s="50"/>
      <c r="SDJ45" s="50"/>
      <c r="SDK45" s="50"/>
      <c r="SDL45" s="50"/>
      <c r="SDM45" s="50"/>
      <c r="SDN45" s="50"/>
      <c r="SDO45" s="50"/>
      <c r="SDP45" s="50"/>
      <c r="SDQ45" s="50"/>
      <c r="SDR45" s="50"/>
      <c r="SDS45" s="50"/>
      <c r="SDT45" s="50"/>
      <c r="SDU45" s="50"/>
      <c r="SDV45" s="50"/>
      <c r="SDW45" s="50"/>
      <c r="SDX45" s="50"/>
      <c r="SDY45" s="50"/>
      <c r="SDZ45" s="50"/>
      <c r="SEA45" s="50"/>
      <c r="SEB45" s="50"/>
      <c r="SEC45" s="50"/>
      <c r="SED45" s="50"/>
      <c r="SEE45" s="50"/>
      <c r="SEF45" s="50"/>
      <c r="SEG45" s="50"/>
      <c r="SEH45" s="50"/>
      <c r="SEI45" s="50"/>
      <c r="SEJ45" s="50"/>
      <c r="SEK45" s="50"/>
      <c r="SEL45" s="50"/>
      <c r="SEM45" s="50"/>
      <c r="SEN45" s="50"/>
      <c r="SEO45" s="50"/>
      <c r="SEP45" s="50"/>
      <c r="SEQ45" s="50"/>
      <c r="SER45" s="50"/>
      <c r="SES45" s="50"/>
      <c r="SET45" s="50"/>
      <c r="SEU45" s="50"/>
      <c r="SEV45" s="50"/>
      <c r="SEW45" s="50"/>
      <c r="SEX45" s="50"/>
      <c r="SEY45" s="50"/>
      <c r="SEZ45" s="50"/>
      <c r="SFA45" s="50"/>
      <c r="SFB45" s="50"/>
      <c r="SFC45" s="50"/>
      <c r="SFD45" s="50"/>
      <c r="SFE45" s="50"/>
      <c r="SFF45" s="50"/>
      <c r="SFG45" s="50"/>
      <c r="SFH45" s="50"/>
      <c r="SFI45" s="50"/>
      <c r="SFJ45" s="50"/>
      <c r="SFK45" s="50"/>
      <c r="SFL45" s="50"/>
      <c r="SFM45" s="50"/>
      <c r="SFN45" s="50"/>
      <c r="SFO45" s="50"/>
      <c r="SFP45" s="50"/>
      <c r="SFQ45" s="50"/>
      <c r="SFR45" s="50"/>
      <c r="SFS45" s="50"/>
      <c r="SFT45" s="50"/>
      <c r="SFU45" s="50"/>
      <c r="SFV45" s="50"/>
      <c r="SFW45" s="50"/>
      <c r="SFX45" s="50"/>
      <c r="SFY45" s="50"/>
      <c r="SFZ45" s="50"/>
      <c r="SGA45" s="50"/>
      <c r="SGB45" s="50"/>
      <c r="SGC45" s="50"/>
      <c r="SGD45" s="50"/>
      <c r="SGE45" s="50"/>
      <c r="SGF45" s="50"/>
      <c r="SGG45" s="50"/>
      <c r="SGH45" s="50"/>
      <c r="SGI45" s="50"/>
      <c r="SGJ45" s="50"/>
      <c r="SGK45" s="50"/>
      <c r="SGL45" s="50"/>
      <c r="SGM45" s="50"/>
      <c r="SGN45" s="50"/>
      <c r="SGO45" s="50"/>
      <c r="SGP45" s="50"/>
      <c r="SGQ45" s="50"/>
      <c r="SGR45" s="50"/>
      <c r="SGS45" s="50"/>
      <c r="SGT45" s="50"/>
      <c r="SGU45" s="50"/>
      <c r="SGV45" s="50"/>
      <c r="SGW45" s="50"/>
      <c r="SGX45" s="50"/>
      <c r="SGY45" s="50"/>
      <c r="SGZ45" s="50"/>
      <c r="SHA45" s="50"/>
      <c r="SHB45" s="50"/>
      <c r="SHC45" s="50"/>
      <c r="SHD45" s="50"/>
      <c r="SHE45" s="50"/>
      <c r="SHF45" s="50"/>
      <c r="SHG45" s="50"/>
      <c r="SHH45" s="50"/>
      <c r="SHI45" s="50"/>
      <c r="SHJ45" s="50"/>
      <c r="SHK45" s="50"/>
      <c r="SHL45" s="50"/>
      <c r="SHM45" s="50"/>
      <c r="SHN45" s="50"/>
      <c r="SHO45" s="50"/>
      <c r="SHP45" s="50"/>
      <c r="SHQ45" s="50"/>
      <c r="SHR45" s="50"/>
      <c r="SHS45" s="50"/>
      <c r="SHT45" s="50"/>
      <c r="SHU45" s="50"/>
      <c r="SHV45" s="50"/>
      <c r="SHW45" s="50"/>
      <c r="SHX45" s="50"/>
      <c r="SHY45" s="50"/>
      <c r="SHZ45" s="50"/>
      <c r="SIA45" s="50"/>
      <c r="SIB45" s="50"/>
      <c r="SIC45" s="50"/>
      <c r="SID45" s="50"/>
      <c r="SIE45" s="50"/>
      <c r="SIF45" s="50"/>
      <c r="SIG45" s="50"/>
      <c r="SIH45" s="50"/>
      <c r="SII45" s="50"/>
      <c r="SIJ45" s="50"/>
      <c r="SIK45" s="50"/>
      <c r="SIL45" s="50"/>
      <c r="SIM45" s="50"/>
      <c r="SIN45" s="50"/>
      <c r="SIO45" s="50"/>
      <c r="SIP45" s="50"/>
      <c r="SIQ45" s="50"/>
      <c r="SIR45" s="50"/>
      <c r="SIS45" s="50"/>
      <c r="SIT45" s="50"/>
      <c r="SIU45" s="50"/>
      <c r="SIV45" s="50"/>
      <c r="SIW45" s="50"/>
      <c r="SIX45" s="50"/>
      <c r="SIY45" s="50"/>
      <c r="SIZ45" s="50"/>
      <c r="SJA45" s="50"/>
      <c r="SJB45" s="50"/>
      <c r="SJC45" s="50"/>
      <c r="SJD45" s="50"/>
      <c r="SJE45" s="50"/>
      <c r="SJF45" s="50"/>
      <c r="SJG45" s="50"/>
      <c r="SJH45" s="50"/>
      <c r="SJI45" s="50"/>
      <c r="SJJ45" s="50"/>
      <c r="SJK45" s="50"/>
      <c r="SJL45" s="50"/>
      <c r="SJM45" s="50"/>
      <c r="SJN45" s="50"/>
      <c r="SJO45" s="50"/>
      <c r="SJP45" s="50"/>
      <c r="SJQ45" s="50"/>
      <c r="SJR45" s="50"/>
      <c r="SJS45" s="50"/>
      <c r="SJT45" s="50"/>
      <c r="SJU45" s="50"/>
      <c r="SJV45" s="50"/>
      <c r="SJW45" s="50"/>
      <c r="SJX45" s="50"/>
      <c r="SJY45" s="50"/>
      <c r="SJZ45" s="50"/>
      <c r="SKA45" s="50"/>
      <c r="SKB45" s="50"/>
      <c r="SKC45" s="50"/>
      <c r="SKD45" s="50"/>
      <c r="SKE45" s="50"/>
      <c r="SKF45" s="50"/>
      <c r="SKG45" s="50"/>
      <c r="SKH45" s="50"/>
      <c r="SKI45" s="50"/>
      <c r="SKJ45" s="50"/>
      <c r="SKK45" s="50"/>
      <c r="SKL45" s="50"/>
      <c r="SKM45" s="50"/>
      <c r="SKN45" s="50"/>
      <c r="SKO45" s="50"/>
      <c r="SKP45" s="50"/>
      <c r="SKQ45" s="50"/>
      <c r="SKR45" s="50"/>
      <c r="SKS45" s="50"/>
      <c r="SKT45" s="50"/>
      <c r="SKU45" s="50"/>
      <c r="SKV45" s="50"/>
      <c r="SKW45" s="50"/>
      <c r="SKX45" s="50"/>
      <c r="SKY45" s="50"/>
      <c r="SKZ45" s="50"/>
      <c r="SLA45" s="50"/>
      <c r="SLB45" s="50"/>
      <c r="SLC45" s="50"/>
      <c r="SLD45" s="50"/>
      <c r="SLE45" s="50"/>
      <c r="SLF45" s="50"/>
      <c r="SLG45" s="50"/>
      <c r="SLH45" s="50"/>
      <c r="SLI45" s="50"/>
      <c r="SLJ45" s="50"/>
      <c r="SLK45" s="50"/>
      <c r="SLL45" s="50"/>
      <c r="SLM45" s="50"/>
      <c r="SLN45" s="50"/>
      <c r="SLO45" s="50"/>
      <c r="SLP45" s="50"/>
      <c r="SLQ45" s="50"/>
      <c r="SLR45" s="50"/>
      <c r="SLS45" s="50"/>
      <c r="SLT45" s="50"/>
      <c r="SLU45" s="50"/>
      <c r="SLV45" s="50"/>
      <c r="SLW45" s="50"/>
      <c r="SLX45" s="50"/>
      <c r="SLY45" s="50"/>
      <c r="SLZ45" s="50"/>
      <c r="SMA45" s="50"/>
      <c r="SMB45" s="50"/>
      <c r="SMC45" s="50"/>
      <c r="SMD45" s="50"/>
      <c r="SME45" s="50"/>
      <c r="SMF45" s="50"/>
      <c r="SMG45" s="50"/>
      <c r="SMH45" s="50"/>
      <c r="SMI45" s="50"/>
      <c r="SMJ45" s="50"/>
      <c r="SMK45" s="50"/>
      <c r="SML45" s="50"/>
      <c r="SMM45" s="50"/>
      <c r="SMN45" s="50"/>
      <c r="SMO45" s="50"/>
      <c r="SMP45" s="50"/>
      <c r="SMQ45" s="50"/>
      <c r="SMR45" s="50"/>
      <c r="SMS45" s="50"/>
      <c r="SMT45" s="50"/>
      <c r="SMU45" s="50"/>
      <c r="SMV45" s="50"/>
      <c r="SMW45" s="50"/>
      <c r="SMX45" s="50"/>
      <c r="SMY45" s="50"/>
      <c r="SMZ45" s="50"/>
      <c r="SNA45" s="50"/>
      <c r="SNB45" s="50"/>
      <c r="SNC45" s="50"/>
      <c r="SND45" s="50"/>
      <c r="SNE45" s="50"/>
      <c r="SNF45" s="50"/>
      <c r="SNG45" s="50"/>
      <c r="SNH45" s="50"/>
      <c r="SNI45" s="50"/>
      <c r="SNJ45" s="50"/>
      <c r="SNK45" s="50"/>
      <c r="SNL45" s="50"/>
      <c r="SNM45" s="50"/>
      <c r="SNN45" s="50"/>
      <c r="SNO45" s="50"/>
      <c r="SNP45" s="50"/>
      <c r="SNQ45" s="50"/>
      <c r="SNR45" s="50"/>
      <c r="SNS45" s="50"/>
      <c r="SNT45" s="50"/>
      <c r="SNU45" s="50"/>
      <c r="SNV45" s="50"/>
      <c r="SNW45" s="50"/>
      <c r="SNX45" s="50"/>
      <c r="SNY45" s="50"/>
      <c r="SNZ45" s="50"/>
      <c r="SOA45" s="50"/>
      <c r="SOB45" s="50"/>
      <c r="SOC45" s="50"/>
      <c r="SOD45" s="50"/>
      <c r="SOE45" s="50"/>
      <c r="SOF45" s="50"/>
      <c r="SOG45" s="50"/>
      <c r="SOH45" s="50"/>
      <c r="SOI45" s="50"/>
      <c r="SOJ45" s="50"/>
      <c r="SOK45" s="50"/>
      <c r="SOL45" s="50"/>
      <c r="SOM45" s="50"/>
      <c r="SON45" s="50"/>
      <c r="SOO45" s="50"/>
      <c r="SOP45" s="50"/>
      <c r="SOQ45" s="50"/>
      <c r="SOR45" s="50"/>
      <c r="SOS45" s="50"/>
      <c r="SOT45" s="50"/>
      <c r="SOU45" s="50"/>
      <c r="SOV45" s="50"/>
      <c r="SOW45" s="50"/>
      <c r="SOX45" s="50"/>
      <c r="SOY45" s="50"/>
      <c r="SOZ45" s="50"/>
      <c r="SPA45" s="50"/>
      <c r="SPB45" s="50"/>
      <c r="SPC45" s="50"/>
      <c r="SPD45" s="50"/>
      <c r="SPE45" s="50"/>
      <c r="SPF45" s="50"/>
      <c r="SPG45" s="50"/>
      <c r="SPH45" s="50"/>
      <c r="SPI45" s="50"/>
      <c r="SPJ45" s="50"/>
      <c r="SPK45" s="50"/>
      <c r="SPL45" s="50"/>
      <c r="SPM45" s="50"/>
      <c r="SPN45" s="50"/>
      <c r="SPO45" s="50"/>
      <c r="SPP45" s="50"/>
      <c r="SPQ45" s="50"/>
      <c r="SPR45" s="50"/>
      <c r="SPS45" s="50"/>
      <c r="SPT45" s="50"/>
      <c r="SPU45" s="50"/>
      <c r="SPV45" s="50"/>
      <c r="SPW45" s="50"/>
      <c r="SPX45" s="50"/>
      <c r="SPY45" s="50"/>
      <c r="SPZ45" s="50"/>
      <c r="SQA45" s="50"/>
      <c r="SQB45" s="50"/>
      <c r="SQC45" s="50"/>
      <c r="SQD45" s="50"/>
      <c r="SQE45" s="50"/>
      <c r="SQF45" s="50"/>
      <c r="SQG45" s="50"/>
      <c r="SQH45" s="50"/>
      <c r="SQI45" s="50"/>
      <c r="SQJ45" s="50"/>
      <c r="SQK45" s="50"/>
      <c r="SQL45" s="50"/>
      <c r="SQM45" s="50"/>
      <c r="SQN45" s="50"/>
      <c r="SQO45" s="50"/>
      <c r="SQP45" s="50"/>
      <c r="SQQ45" s="50"/>
      <c r="SQR45" s="50"/>
      <c r="SQS45" s="50"/>
      <c r="SQT45" s="50"/>
      <c r="SQU45" s="50"/>
      <c r="SQV45" s="50"/>
      <c r="SQW45" s="50"/>
      <c r="SQX45" s="50"/>
      <c r="SQY45" s="50"/>
      <c r="SQZ45" s="50"/>
      <c r="SRA45" s="50"/>
      <c r="SRB45" s="50"/>
      <c r="SRC45" s="50"/>
      <c r="SRD45" s="50"/>
      <c r="SRE45" s="50"/>
      <c r="SRF45" s="50"/>
      <c r="SRG45" s="50"/>
      <c r="SRH45" s="50"/>
      <c r="SRI45" s="50"/>
      <c r="SRJ45" s="50"/>
      <c r="SRK45" s="50"/>
      <c r="SRL45" s="50"/>
      <c r="SRM45" s="50"/>
      <c r="SRN45" s="50"/>
      <c r="SRO45" s="50"/>
      <c r="SRP45" s="50"/>
      <c r="SRQ45" s="50"/>
      <c r="SRR45" s="50"/>
      <c r="SRS45" s="50"/>
      <c r="SRT45" s="50"/>
      <c r="SRU45" s="50"/>
      <c r="SRV45" s="50"/>
      <c r="SRW45" s="50"/>
      <c r="SRX45" s="50"/>
      <c r="SRY45" s="50"/>
      <c r="SRZ45" s="50"/>
      <c r="SSA45" s="50"/>
      <c r="SSB45" s="50"/>
      <c r="SSC45" s="50"/>
      <c r="SSD45" s="50"/>
      <c r="SSE45" s="50"/>
      <c r="SSF45" s="50"/>
      <c r="SSG45" s="50"/>
      <c r="SSH45" s="50"/>
      <c r="SSI45" s="50"/>
      <c r="SSJ45" s="50"/>
      <c r="SSK45" s="50"/>
      <c r="SSL45" s="50"/>
      <c r="SSM45" s="50"/>
      <c r="SSN45" s="50"/>
      <c r="SSO45" s="50"/>
      <c r="SSP45" s="50"/>
      <c r="SSQ45" s="50"/>
      <c r="SSR45" s="50"/>
      <c r="SSS45" s="50"/>
      <c r="SST45" s="50"/>
      <c r="SSU45" s="50"/>
      <c r="SSV45" s="50"/>
      <c r="SSW45" s="50"/>
      <c r="SSX45" s="50"/>
      <c r="SSY45" s="50"/>
      <c r="SSZ45" s="50"/>
      <c r="STA45" s="50"/>
      <c r="STB45" s="50"/>
      <c r="STC45" s="50"/>
      <c r="STD45" s="50"/>
      <c r="STE45" s="50"/>
      <c r="STF45" s="50"/>
      <c r="STG45" s="50"/>
      <c r="STH45" s="50"/>
      <c r="STI45" s="50"/>
      <c r="STJ45" s="50"/>
      <c r="STK45" s="50"/>
      <c r="STL45" s="50"/>
      <c r="STM45" s="50"/>
      <c r="STN45" s="50"/>
      <c r="STO45" s="50"/>
      <c r="STP45" s="50"/>
      <c r="STQ45" s="50"/>
      <c r="STR45" s="50"/>
      <c r="STS45" s="50"/>
      <c r="STT45" s="50"/>
      <c r="STU45" s="50"/>
      <c r="STV45" s="50"/>
      <c r="STW45" s="50"/>
      <c r="STX45" s="50"/>
      <c r="STY45" s="50"/>
      <c r="STZ45" s="50"/>
      <c r="SUA45" s="50"/>
      <c r="SUB45" s="50"/>
      <c r="SUC45" s="50"/>
      <c r="SUD45" s="50"/>
      <c r="SUE45" s="50"/>
      <c r="SUF45" s="50"/>
      <c r="SUG45" s="50"/>
      <c r="SUH45" s="50"/>
      <c r="SUI45" s="50"/>
      <c r="SUJ45" s="50"/>
      <c r="SUK45" s="50"/>
      <c r="SUL45" s="50"/>
      <c r="SUM45" s="50"/>
      <c r="SUN45" s="50"/>
      <c r="SUO45" s="50"/>
      <c r="SUP45" s="50"/>
      <c r="SUQ45" s="50"/>
      <c r="SUR45" s="50"/>
      <c r="SUS45" s="50"/>
      <c r="SUT45" s="50"/>
      <c r="SUU45" s="50"/>
      <c r="SUV45" s="50"/>
      <c r="SUW45" s="50"/>
      <c r="SUX45" s="50"/>
      <c r="SUY45" s="50"/>
      <c r="SUZ45" s="50"/>
      <c r="SVA45" s="50"/>
      <c r="SVB45" s="50"/>
      <c r="SVC45" s="50"/>
      <c r="SVD45" s="50"/>
      <c r="SVE45" s="50"/>
      <c r="SVF45" s="50"/>
      <c r="SVG45" s="50"/>
      <c r="SVH45" s="50"/>
      <c r="SVI45" s="50"/>
      <c r="SVJ45" s="50"/>
      <c r="SVK45" s="50"/>
      <c r="SVL45" s="50"/>
      <c r="SVM45" s="50"/>
      <c r="SVN45" s="50"/>
      <c r="SVO45" s="50"/>
      <c r="SVP45" s="50"/>
      <c r="SVQ45" s="50"/>
      <c r="SVR45" s="50"/>
      <c r="SVS45" s="50"/>
      <c r="SVT45" s="50"/>
      <c r="SVU45" s="50"/>
      <c r="SVV45" s="50"/>
      <c r="SVW45" s="50"/>
      <c r="SVX45" s="50"/>
      <c r="SVY45" s="50"/>
      <c r="SVZ45" s="50"/>
      <c r="SWA45" s="50"/>
      <c r="SWB45" s="50"/>
      <c r="SWC45" s="50"/>
      <c r="SWD45" s="50"/>
      <c r="SWE45" s="50"/>
      <c r="SWF45" s="50"/>
      <c r="SWG45" s="50"/>
      <c r="SWH45" s="50"/>
      <c r="SWI45" s="50"/>
      <c r="SWJ45" s="50"/>
      <c r="SWK45" s="50"/>
      <c r="SWL45" s="50"/>
      <c r="SWM45" s="50"/>
      <c r="SWN45" s="50"/>
      <c r="SWO45" s="50"/>
      <c r="SWP45" s="50"/>
      <c r="SWQ45" s="50"/>
      <c r="SWR45" s="50"/>
      <c r="SWS45" s="50"/>
      <c r="SWT45" s="50"/>
      <c r="SWU45" s="50"/>
      <c r="SWV45" s="50"/>
      <c r="SWW45" s="50"/>
      <c r="SWX45" s="50"/>
      <c r="SWY45" s="50"/>
      <c r="SWZ45" s="50"/>
      <c r="SXA45" s="50"/>
      <c r="SXB45" s="50"/>
      <c r="SXC45" s="50"/>
      <c r="SXD45" s="50"/>
      <c r="SXE45" s="50"/>
      <c r="SXF45" s="50"/>
      <c r="SXG45" s="50"/>
      <c r="SXH45" s="50"/>
      <c r="SXI45" s="50"/>
      <c r="SXJ45" s="50"/>
      <c r="SXK45" s="50"/>
      <c r="SXL45" s="50"/>
      <c r="SXM45" s="50"/>
      <c r="SXN45" s="50"/>
      <c r="SXO45" s="50"/>
      <c r="SXP45" s="50"/>
      <c r="SXQ45" s="50"/>
      <c r="SXR45" s="50"/>
      <c r="SXS45" s="50"/>
      <c r="SXT45" s="50"/>
      <c r="SXU45" s="50"/>
      <c r="SXV45" s="50"/>
      <c r="SXW45" s="50"/>
      <c r="SXX45" s="50"/>
      <c r="SXY45" s="50"/>
      <c r="SXZ45" s="50"/>
      <c r="SYA45" s="50"/>
      <c r="SYB45" s="50"/>
      <c r="SYC45" s="50"/>
      <c r="SYD45" s="50"/>
      <c r="SYE45" s="50"/>
      <c r="SYF45" s="50"/>
      <c r="SYG45" s="50"/>
      <c r="SYH45" s="50"/>
      <c r="SYI45" s="50"/>
      <c r="SYJ45" s="50"/>
      <c r="SYK45" s="50"/>
      <c r="SYL45" s="50"/>
      <c r="SYM45" s="50"/>
      <c r="SYN45" s="50"/>
      <c r="SYO45" s="50"/>
      <c r="SYP45" s="50"/>
      <c r="SYQ45" s="50"/>
      <c r="SYR45" s="50"/>
      <c r="SYS45" s="50"/>
      <c r="SYT45" s="50"/>
      <c r="SYU45" s="50"/>
      <c r="SYV45" s="50"/>
      <c r="SYW45" s="50"/>
      <c r="SYX45" s="50"/>
      <c r="SYY45" s="50"/>
      <c r="SYZ45" s="50"/>
      <c r="SZA45" s="50"/>
      <c r="SZB45" s="50"/>
      <c r="SZC45" s="50"/>
      <c r="SZD45" s="50"/>
      <c r="SZE45" s="50"/>
      <c r="SZF45" s="50"/>
      <c r="SZG45" s="50"/>
      <c r="SZH45" s="50"/>
      <c r="SZI45" s="50"/>
      <c r="SZJ45" s="50"/>
      <c r="SZK45" s="50"/>
      <c r="SZL45" s="50"/>
      <c r="SZM45" s="50"/>
      <c r="SZN45" s="50"/>
      <c r="SZO45" s="50"/>
      <c r="SZP45" s="50"/>
      <c r="SZQ45" s="50"/>
      <c r="SZR45" s="50"/>
      <c r="SZS45" s="50"/>
      <c r="SZT45" s="50"/>
      <c r="SZU45" s="50"/>
      <c r="SZV45" s="50"/>
      <c r="SZW45" s="50"/>
      <c r="SZX45" s="50"/>
      <c r="SZY45" s="50"/>
      <c r="SZZ45" s="50"/>
      <c r="TAA45" s="50"/>
      <c r="TAB45" s="50"/>
      <c r="TAC45" s="50"/>
      <c r="TAD45" s="50"/>
      <c r="TAE45" s="50"/>
      <c r="TAF45" s="50"/>
      <c r="TAG45" s="50"/>
      <c r="TAH45" s="50"/>
      <c r="TAI45" s="50"/>
      <c r="TAJ45" s="50"/>
      <c r="TAK45" s="50"/>
      <c r="TAL45" s="50"/>
      <c r="TAM45" s="50"/>
      <c r="TAN45" s="50"/>
      <c r="TAO45" s="50"/>
      <c r="TAP45" s="50"/>
      <c r="TAQ45" s="50"/>
      <c r="TAR45" s="50"/>
      <c r="TAS45" s="50"/>
      <c r="TAT45" s="50"/>
      <c r="TAU45" s="50"/>
      <c r="TAV45" s="50"/>
      <c r="TAW45" s="50"/>
      <c r="TAX45" s="50"/>
      <c r="TAY45" s="50"/>
      <c r="TAZ45" s="50"/>
      <c r="TBA45" s="50"/>
      <c r="TBB45" s="50"/>
      <c r="TBC45" s="50"/>
      <c r="TBD45" s="50"/>
      <c r="TBE45" s="50"/>
      <c r="TBF45" s="50"/>
      <c r="TBG45" s="50"/>
      <c r="TBH45" s="50"/>
      <c r="TBI45" s="50"/>
      <c r="TBJ45" s="50"/>
      <c r="TBK45" s="50"/>
      <c r="TBL45" s="50"/>
      <c r="TBM45" s="50"/>
      <c r="TBN45" s="50"/>
      <c r="TBO45" s="50"/>
      <c r="TBP45" s="50"/>
      <c r="TBQ45" s="50"/>
      <c r="TBR45" s="50"/>
      <c r="TBS45" s="50"/>
      <c r="TBT45" s="50"/>
      <c r="TBU45" s="50"/>
      <c r="TBV45" s="50"/>
      <c r="TBW45" s="50"/>
      <c r="TBX45" s="50"/>
      <c r="TBY45" s="50"/>
      <c r="TBZ45" s="50"/>
      <c r="TCA45" s="50"/>
      <c r="TCB45" s="50"/>
      <c r="TCC45" s="50"/>
      <c r="TCD45" s="50"/>
      <c r="TCE45" s="50"/>
      <c r="TCF45" s="50"/>
      <c r="TCG45" s="50"/>
      <c r="TCH45" s="50"/>
      <c r="TCI45" s="50"/>
      <c r="TCJ45" s="50"/>
      <c r="TCK45" s="50"/>
      <c r="TCL45" s="50"/>
      <c r="TCM45" s="50"/>
      <c r="TCN45" s="50"/>
      <c r="TCO45" s="50"/>
      <c r="TCP45" s="50"/>
      <c r="TCQ45" s="50"/>
      <c r="TCR45" s="50"/>
      <c r="TCS45" s="50"/>
      <c r="TCT45" s="50"/>
      <c r="TCU45" s="50"/>
      <c r="TCV45" s="50"/>
      <c r="TCW45" s="50"/>
      <c r="TCX45" s="50"/>
      <c r="TCY45" s="50"/>
      <c r="TCZ45" s="50"/>
      <c r="TDA45" s="50"/>
      <c r="TDB45" s="50"/>
      <c r="TDC45" s="50"/>
      <c r="TDD45" s="50"/>
      <c r="TDE45" s="50"/>
      <c r="TDF45" s="50"/>
      <c r="TDG45" s="50"/>
      <c r="TDH45" s="50"/>
      <c r="TDI45" s="50"/>
      <c r="TDJ45" s="50"/>
      <c r="TDK45" s="50"/>
      <c r="TDL45" s="50"/>
      <c r="TDM45" s="50"/>
      <c r="TDN45" s="50"/>
      <c r="TDO45" s="50"/>
      <c r="TDP45" s="50"/>
      <c r="TDQ45" s="50"/>
      <c r="TDR45" s="50"/>
      <c r="TDS45" s="50"/>
      <c r="TDT45" s="50"/>
      <c r="TDU45" s="50"/>
      <c r="TDV45" s="50"/>
      <c r="TDW45" s="50"/>
      <c r="TDX45" s="50"/>
      <c r="TDY45" s="50"/>
      <c r="TDZ45" s="50"/>
      <c r="TEA45" s="50"/>
      <c r="TEB45" s="50"/>
      <c r="TEC45" s="50"/>
      <c r="TED45" s="50"/>
      <c r="TEE45" s="50"/>
      <c r="TEF45" s="50"/>
      <c r="TEG45" s="50"/>
      <c r="TEH45" s="50"/>
      <c r="TEI45" s="50"/>
      <c r="TEJ45" s="50"/>
      <c r="TEK45" s="50"/>
      <c r="TEL45" s="50"/>
      <c r="TEM45" s="50"/>
      <c r="TEN45" s="50"/>
      <c r="TEO45" s="50"/>
      <c r="TEP45" s="50"/>
      <c r="TEQ45" s="50"/>
      <c r="TER45" s="50"/>
      <c r="TES45" s="50"/>
      <c r="TET45" s="50"/>
      <c r="TEU45" s="50"/>
      <c r="TEV45" s="50"/>
      <c r="TEW45" s="50"/>
      <c r="TEX45" s="50"/>
      <c r="TEY45" s="50"/>
      <c r="TEZ45" s="50"/>
      <c r="TFA45" s="50"/>
      <c r="TFB45" s="50"/>
      <c r="TFC45" s="50"/>
      <c r="TFD45" s="50"/>
      <c r="TFE45" s="50"/>
      <c r="TFF45" s="50"/>
      <c r="TFG45" s="50"/>
      <c r="TFH45" s="50"/>
      <c r="TFI45" s="50"/>
      <c r="TFJ45" s="50"/>
      <c r="TFK45" s="50"/>
      <c r="TFL45" s="50"/>
      <c r="TFM45" s="50"/>
      <c r="TFN45" s="50"/>
      <c r="TFO45" s="50"/>
      <c r="TFP45" s="50"/>
      <c r="TFQ45" s="50"/>
      <c r="TFR45" s="50"/>
      <c r="TFS45" s="50"/>
      <c r="TFT45" s="50"/>
      <c r="TFU45" s="50"/>
      <c r="TFV45" s="50"/>
      <c r="TFW45" s="50"/>
      <c r="TFX45" s="50"/>
      <c r="TFY45" s="50"/>
      <c r="TFZ45" s="50"/>
      <c r="TGA45" s="50"/>
      <c r="TGB45" s="50"/>
      <c r="TGC45" s="50"/>
      <c r="TGD45" s="50"/>
      <c r="TGE45" s="50"/>
      <c r="TGF45" s="50"/>
      <c r="TGG45" s="50"/>
      <c r="TGH45" s="50"/>
      <c r="TGI45" s="50"/>
      <c r="TGJ45" s="50"/>
      <c r="TGK45" s="50"/>
      <c r="TGL45" s="50"/>
      <c r="TGM45" s="50"/>
      <c r="TGN45" s="50"/>
      <c r="TGO45" s="50"/>
      <c r="TGP45" s="50"/>
      <c r="TGQ45" s="50"/>
      <c r="TGR45" s="50"/>
      <c r="TGS45" s="50"/>
      <c r="TGT45" s="50"/>
      <c r="TGU45" s="50"/>
      <c r="TGV45" s="50"/>
      <c r="TGW45" s="50"/>
      <c r="TGX45" s="50"/>
      <c r="TGY45" s="50"/>
      <c r="TGZ45" s="50"/>
      <c r="THA45" s="50"/>
      <c r="THB45" s="50"/>
      <c r="THC45" s="50"/>
      <c r="THD45" s="50"/>
      <c r="THE45" s="50"/>
      <c r="THF45" s="50"/>
      <c r="THG45" s="50"/>
      <c r="THH45" s="50"/>
      <c r="THI45" s="50"/>
      <c r="THJ45" s="50"/>
      <c r="THK45" s="50"/>
      <c r="THL45" s="50"/>
      <c r="THM45" s="50"/>
      <c r="THN45" s="50"/>
      <c r="THO45" s="50"/>
      <c r="THP45" s="50"/>
      <c r="THQ45" s="50"/>
      <c r="THR45" s="50"/>
      <c r="THS45" s="50"/>
      <c r="THT45" s="50"/>
      <c r="THU45" s="50"/>
      <c r="THV45" s="50"/>
      <c r="THW45" s="50"/>
      <c r="THX45" s="50"/>
      <c r="THY45" s="50"/>
      <c r="THZ45" s="50"/>
      <c r="TIA45" s="50"/>
      <c r="TIB45" s="50"/>
      <c r="TIC45" s="50"/>
      <c r="TID45" s="50"/>
      <c r="TIE45" s="50"/>
      <c r="TIF45" s="50"/>
      <c r="TIG45" s="50"/>
      <c r="TIH45" s="50"/>
      <c r="TII45" s="50"/>
      <c r="TIJ45" s="50"/>
      <c r="TIK45" s="50"/>
      <c r="TIL45" s="50"/>
      <c r="TIM45" s="50"/>
      <c r="TIN45" s="50"/>
      <c r="TIO45" s="50"/>
      <c r="TIP45" s="50"/>
      <c r="TIQ45" s="50"/>
      <c r="TIR45" s="50"/>
      <c r="TIS45" s="50"/>
      <c r="TIT45" s="50"/>
      <c r="TIU45" s="50"/>
      <c r="TIV45" s="50"/>
      <c r="TIW45" s="50"/>
      <c r="TIX45" s="50"/>
      <c r="TIY45" s="50"/>
      <c r="TIZ45" s="50"/>
      <c r="TJA45" s="50"/>
      <c r="TJB45" s="50"/>
      <c r="TJC45" s="50"/>
      <c r="TJD45" s="50"/>
      <c r="TJE45" s="50"/>
      <c r="TJF45" s="50"/>
      <c r="TJG45" s="50"/>
      <c r="TJH45" s="50"/>
      <c r="TJI45" s="50"/>
      <c r="TJJ45" s="50"/>
      <c r="TJK45" s="50"/>
      <c r="TJL45" s="50"/>
      <c r="TJM45" s="50"/>
      <c r="TJN45" s="50"/>
      <c r="TJO45" s="50"/>
      <c r="TJP45" s="50"/>
      <c r="TJQ45" s="50"/>
      <c r="TJR45" s="50"/>
      <c r="TJS45" s="50"/>
      <c r="TJT45" s="50"/>
      <c r="TJU45" s="50"/>
      <c r="TJV45" s="50"/>
      <c r="TJW45" s="50"/>
      <c r="TJX45" s="50"/>
      <c r="TJY45" s="50"/>
      <c r="TJZ45" s="50"/>
      <c r="TKA45" s="50"/>
      <c r="TKB45" s="50"/>
      <c r="TKC45" s="50"/>
      <c r="TKD45" s="50"/>
      <c r="TKE45" s="50"/>
      <c r="TKF45" s="50"/>
      <c r="TKG45" s="50"/>
      <c r="TKH45" s="50"/>
      <c r="TKI45" s="50"/>
      <c r="TKJ45" s="50"/>
      <c r="TKK45" s="50"/>
      <c r="TKL45" s="50"/>
      <c r="TKM45" s="50"/>
      <c r="TKN45" s="50"/>
      <c r="TKO45" s="50"/>
      <c r="TKP45" s="50"/>
      <c r="TKQ45" s="50"/>
      <c r="TKR45" s="50"/>
      <c r="TKS45" s="50"/>
      <c r="TKT45" s="50"/>
      <c r="TKU45" s="50"/>
      <c r="TKV45" s="50"/>
      <c r="TKW45" s="50"/>
      <c r="TKX45" s="50"/>
      <c r="TKY45" s="50"/>
      <c r="TKZ45" s="50"/>
      <c r="TLA45" s="50"/>
      <c r="TLB45" s="50"/>
      <c r="TLC45" s="50"/>
      <c r="TLD45" s="50"/>
      <c r="TLE45" s="50"/>
      <c r="TLF45" s="50"/>
      <c r="TLG45" s="50"/>
      <c r="TLH45" s="50"/>
      <c r="TLI45" s="50"/>
      <c r="TLJ45" s="50"/>
      <c r="TLK45" s="50"/>
      <c r="TLL45" s="50"/>
      <c r="TLM45" s="50"/>
      <c r="TLN45" s="50"/>
      <c r="TLO45" s="50"/>
      <c r="TLP45" s="50"/>
      <c r="TLQ45" s="50"/>
      <c r="TLR45" s="50"/>
      <c r="TLS45" s="50"/>
      <c r="TLT45" s="50"/>
      <c r="TLU45" s="50"/>
      <c r="TLV45" s="50"/>
      <c r="TLW45" s="50"/>
      <c r="TLX45" s="50"/>
      <c r="TLY45" s="50"/>
      <c r="TLZ45" s="50"/>
      <c r="TMA45" s="50"/>
      <c r="TMB45" s="50"/>
      <c r="TMC45" s="50"/>
      <c r="TMD45" s="50"/>
      <c r="TME45" s="50"/>
      <c r="TMF45" s="50"/>
      <c r="TMG45" s="50"/>
      <c r="TMH45" s="50"/>
      <c r="TMI45" s="50"/>
      <c r="TMJ45" s="50"/>
      <c r="TMK45" s="50"/>
      <c r="TML45" s="50"/>
      <c r="TMM45" s="50"/>
      <c r="TMN45" s="50"/>
      <c r="TMO45" s="50"/>
      <c r="TMP45" s="50"/>
      <c r="TMQ45" s="50"/>
      <c r="TMR45" s="50"/>
      <c r="TMS45" s="50"/>
      <c r="TMT45" s="50"/>
      <c r="TMU45" s="50"/>
      <c r="TMV45" s="50"/>
      <c r="TMW45" s="50"/>
      <c r="TMX45" s="50"/>
      <c r="TMY45" s="50"/>
      <c r="TMZ45" s="50"/>
      <c r="TNA45" s="50"/>
      <c r="TNB45" s="50"/>
      <c r="TNC45" s="50"/>
      <c r="TND45" s="50"/>
      <c r="TNE45" s="50"/>
      <c r="TNF45" s="50"/>
      <c r="TNG45" s="50"/>
      <c r="TNH45" s="50"/>
      <c r="TNI45" s="50"/>
      <c r="TNJ45" s="50"/>
      <c r="TNK45" s="50"/>
      <c r="TNL45" s="50"/>
      <c r="TNM45" s="50"/>
      <c r="TNN45" s="50"/>
      <c r="TNO45" s="50"/>
      <c r="TNP45" s="50"/>
      <c r="TNQ45" s="50"/>
      <c r="TNR45" s="50"/>
      <c r="TNS45" s="50"/>
      <c r="TNT45" s="50"/>
      <c r="TNU45" s="50"/>
      <c r="TNV45" s="50"/>
      <c r="TNW45" s="50"/>
      <c r="TNX45" s="50"/>
      <c r="TNY45" s="50"/>
      <c r="TNZ45" s="50"/>
      <c r="TOA45" s="50"/>
      <c r="TOB45" s="50"/>
      <c r="TOC45" s="50"/>
      <c r="TOD45" s="50"/>
      <c r="TOE45" s="50"/>
      <c r="TOF45" s="50"/>
      <c r="TOG45" s="50"/>
      <c r="TOH45" s="50"/>
      <c r="TOI45" s="50"/>
      <c r="TOJ45" s="50"/>
      <c r="TOK45" s="50"/>
      <c r="TOL45" s="50"/>
      <c r="TOM45" s="50"/>
      <c r="TON45" s="50"/>
      <c r="TOO45" s="50"/>
      <c r="TOP45" s="50"/>
      <c r="TOQ45" s="50"/>
      <c r="TOR45" s="50"/>
      <c r="TOS45" s="50"/>
      <c r="TOT45" s="50"/>
      <c r="TOU45" s="50"/>
      <c r="TOV45" s="50"/>
      <c r="TOW45" s="50"/>
      <c r="TOX45" s="50"/>
      <c r="TOY45" s="50"/>
      <c r="TOZ45" s="50"/>
      <c r="TPA45" s="50"/>
      <c r="TPB45" s="50"/>
      <c r="TPC45" s="50"/>
      <c r="TPD45" s="50"/>
      <c r="TPE45" s="50"/>
      <c r="TPF45" s="50"/>
      <c r="TPG45" s="50"/>
      <c r="TPH45" s="50"/>
      <c r="TPI45" s="50"/>
      <c r="TPJ45" s="50"/>
      <c r="TPK45" s="50"/>
      <c r="TPL45" s="50"/>
      <c r="TPM45" s="50"/>
      <c r="TPN45" s="50"/>
      <c r="TPO45" s="50"/>
      <c r="TPP45" s="50"/>
      <c r="TPQ45" s="50"/>
      <c r="TPR45" s="50"/>
      <c r="TPS45" s="50"/>
      <c r="TPT45" s="50"/>
      <c r="TPU45" s="50"/>
      <c r="TPV45" s="50"/>
      <c r="TPW45" s="50"/>
      <c r="TPX45" s="50"/>
      <c r="TPY45" s="50"/>
      <c r="TPZ45" s="50"/>
      <c r="TQA45" s="50"/>
      <c r="TQB45" s="50"/>
      <c r="TQC45" s="50"/>
      <c r="TQD45" s="50"/>
      <c r="TQE45" s="50"/>
      <c r="TQF45" s="50"/>
      <c r="TQG45" s="50"/>
      <c r="TQH45" s="50"/>
      <c r="TQI45" s="50"/>
      <c r="TQJ45" s="50"/>
      <c r="TQK45" s="50"/>
      <c r="TQL45" s="50"/>
      <c r="TQM45" s="50"/>
      <c r="TQN45" s="50"/>
      <c r="TQO45" s="50"/>
      <c r="TQP45" s="50"/>
      <c r="TQQ45" s="50"/>
      <c r="TQR45" s="50"/>
      <c r="TQS45" s="50"/>
      <c r="TQT45" s="50"/>
      <c r="TQU45" s="50"/>
      <c r="TQV45" s="50"/>
      <c r="TQW45" s="50"/>
      <c r="TQX45" s="50"/>
      <c r="TQY45" s="50"/>
      <c r="TQZ45" s="50"/>
      <c r="TRA45" s="50"/>
      <c r="TRB45" s="50"/>
      <c r="TRC45" s="50"/>
      <c r="TRD45" s="50"/>
      <c r="TRE45" s="50"/>
      <c r="TRF45" s="50"/>
      <c r="TRG45" s="50"/>
      <c r="TRH45" s="50"/>
      <c r="TRI45" s="50"/>
      <c r="TRJ45" s="50"/>
      <c r="TRK45" s="50"/>
      <c r="TRL45" s="50"/>
      <c r="TRM45" s="50"/>
      <c r="TRN45" s="50"/>
      <c r="TRO45" s="50"/>
      <c r="TRP45" s="50"/>
      <c r="TRQ45" s="50"/>
      <c r="TRR45" s="50"/>
      <c r="TRS45" s="50"/>
      <c r="TRT45" s="50"/>
      <c r="TRU45" s="50"/>
      <c r="TRV45" s="50"/>
      <c r="TRW45" s="50"/>
      <c r="TRX45" s="50"/>
      <c r="TRY45" s="50"/>
      <c r="TRZ45" s="50"/>
      <c r="TSA45" s="50"/>
      <c r="TSB45" s="50"/>
      <c r="TSC45" s="50"/>
      <c r="TSD45" s="50"/>
      <c r="TSE45" s="50"/>
      <c r="TSF45" s="50"/>
      <c r="TSG45" s="50"/>
      <c r="TSH45" s="50"/>
      <c r="TSI45" s="50"/>
      <c r="TSJ45" s="50"/>
      <c r="TSK45" s="50"/>
      <c r="TSL45" s="50"/>
      <c r="TSM45" s="50"/>
      <c r="TSN45" s="50"/>
      <c r="TSO45" s="50"/>
      <c r="TSP45" s="50"/>
      <c r="TSQ45" s="50"/>
      <c r="TSR45" s="50"/>
      <c r="TSS45" s="50"/>
      <c r="TST45" s="50"/>
      <c r="TSU45" s="50"/>
      <c r="TSV45" s="50"/>
      <c r="TSW45" s="50"/>
      <c r="TSX45" s="50"/>
      <c r="TSY45" s="50"/>
      <c r="TSZ45" s="50"/>
      <c r="TTA45" s="50"/>
      <c r="TTB45" s="50"/>
      <c r="TTC45" s="50"/>
      <c r="TTD45" s="50"/>
      <c r="TTE45" s="50"/>
      <c r="TTF45" s="50"/>
      <c r="TTG45" s="50"/>
      <c r="TTH45" s="50"/>
      <c r="TTI45" s="50"/>
      <c r="TTJ45" s="50"/>
      <c r="TTK45" s="50"/>
      <c r="TTL45" s="50"/>
      <c r="TTM45" s="50"/>
      <c r="TTN45" s="50"/>
      <c r="TTO45" s="50"/>
      <c r="TTP45" s="50"/>
      <c r="TTQ45" s="50"/>
      <c r="TTR45" s="50"/>
      <c r="TTS45" s="50"/>
      <c r="TTT45" s="50"/>
      <c r="TTU45" s="50"/>
      <c r="TTV45" s="50"/>
      <c r="TTW45" s="50"/>
      <c r="TTX45" s="50"/>
      <c r="TTY45" s="50"/>
      <c r="TTZ45" s="50"/>
      <c r="TUA45" s="50"/>
      <c r="TUB45" s="50"/>
      <c r="TUC45" s="50"/>
      <c r="TUD45" s="50"/>
      <c r="TUE45" s="50"/>
      <c r="TUF45" s="50"/>
      <c r="TUG45" s="50"/>
      <c r="TUH45" s="50"/>
      <c r="TUI45" s="50"/>
      <c r="TUJ45" s="50"/>
      <c r="TUK45" s="50"/>
      <c r="TUL45" s="50"/>
      <c r="TUM45" s="50"/>
      <c r="TUN45" s="50"/>
      <c r="TUO45" s="50"/>
      <c r="TUP45" s="50"/>
      <c r="TUQ45" s="50"/>
      <c r="TUR45" s="50"/>
      <c r="TUS45" s="50"/>
      <c r="TUT45" s="50"/>
      <c r="TUU45" s="50"/>
      <c r="TUV45" s="50"/>
      <c r="TUW45" s="50"/>
      <c r="TUX45" s="50"/>
      <c r="TUY45" s="50"/>
      <c r="TUZ45" s="50"/>
      <c r="TVA45" s="50"/>
      <c r="TVB45" s="50"/>
      <c r="TVC45" s="50"/>
      <c r="TVD45" s="50"/>
      <c r="TVE45" s="50"/>
      <c r="TVF45" s="50"/>
      <c r="TVG45" s="50"/>
      <c r="TVH45" s="50"/>
      <c r="TVI45" s="50"/>
      <c r="TVJ45" s="50"/>
      <c r="TVK45" s="50"/>
      <c r="TVL45" s="50"/>
      <c r="TVM45" s="50"/>
      <c r="TVN45" s="50"/>
      <c r="TVO45" s="50"/>
      <c r="TVP45" s="50"/>
      <c r="TVQ45" s="50"/>
      <c r="TVR45" s="50"/>
      <c r="TVS45" s="50"/>
      <c r="TVT45" s="50"/>
      <c r="TVU45" s="50"/>
      <c r="TVV45" s="50"/>
      <c r="TVW45" s="50"/>
      <c r="TVX45" s="50"/>
      <c r="TVY45" s="50"/>
      <c r="TVZ45" s="50"/>
      <c r="TWA45" s="50"/>
      <c r="TWB45" s="50"/>
      <c r="TWC45" s="50"/>
      <c r="TWD45" s="50"/>
      <c r="TWE45" s="50"/>
      <c r="TWF45" s="50"/>
      <c r="TWG45" s="50"/>
      <c r="TWH45" s="50"/>
      <c r="TWI45" s="50"/>
      <c r="TWJ45" s="50"/>
      <c r="TWK45" s="50"/>
      <c r="TWL45" s="50"/>
      <c r="TWM45" s="50"/>
      <c r="TWN45" s="50"/>
      <c r="TWO45" s="50"/>
      <c r="TWP45" s="50"/>
      <c r="TWQ45" s="50"/>
      <c r="TWR45" s="50"/>
      <c r="TWS45" s="50"/>
      <c r="TWT45" s="50"/>
      <c r="TWU45" s="50"/>
      <c r="TWV45" s="50"/>
      <c r="TWW45" s="50"/>
      <c r="TWX45" s="50"/>
      <c r="TWY45" s="50"/>
      <c r="TWZ45" s="50"/>
      <c r="TXA45" s="50"/>
      <c r="TXB45" s="50"/>
      <c r="TXC45" s="50"/>
      <c r="TXD45" s="50"/>
      <c r="TXE45" s="50"/>
      <c r="TXF45" s="50"/>
      <c r="TXG45" s="50"/>
      <c r="TXH45" s="50"/>
      <c r="TXI45" s="50"/>
      <c r="TXJ45" s="50"/>
      <c r="TXK45" s="50"/>
      <c r="TXL45" s="50"/>
      <c r="TXM45" s="50"/>
      <c r="TXN45" s="50"/>
      <c r="TXO45" s="50"/>
      <c r="TXP45" s="50"/>
      <c r="TXQ45" s="50"/>
      <c r="TXR45" s="50"/>
      <c r="TXS45" s="50"/>
      <c r="TXT45" s="50"/>
      <c r="TXU45" s="50"/>
      <c r="TXV45" s="50"/>
      <c r="TXW45" s="50"/>
      <c r="TXX45" s="50"/>
      <c r="TXY45" s="50"/>
      <c r="TXZ45" s="50"/>
      <c r="TYA45" s="50"/>
      <c r="TYB45" s="50"/>
      <c r="TYC45" s="50"/>
      <c r="TYD45" s="50"/>
      <c r="TYE45" s="50"/>
      <c r="TYF45" s="50"/>
      <c r="TYG45" s="50"/>
      <c r="TYH45" s="50"/>
      <c r="TYI45" s="50"/>
      <c r="TYJ45" s="50"/>
      <c r="TYK45" s="50"/>
      <c r="TYL45" s="50"/>
      <c r="TYM45" s="50"/>
      <c r="TYN45" s="50"/>
      <c r="TYO45" s="50"/>
      <c r="TYP45" s="50"/>
      <c r="TYQ45" s="50"/>
      <c r="TYR45" s="50"/>
      <c r="TYS45" s="50"/>
      <c r="TYT45" s="50"/>
      <c r="TYU45" s="50"/>
      <c r="TYV45" s="50"/>
      <c r="TYW45" s="50"/>
      <c r="TYX45" s="50"/>
      <c r="TYY45" s="50"/>
      <c r="TYZ45" s="50"/>
      <c r="TZA45" s="50"/>
      <c r="TZB45" s="50"/>
      <c r="TZC45" s="50"/>
      <c r="TZD45" s="50"/>
      <c r="TZE45" s="50"/>
      <c r="TZF45" s="50"/>
      <c r="TZG45" s="50"/>
      <c r="TZH45" s="50"/>
      <c r="TZI45" s="50"/>
      <c r="TZJ45" s="50"/>
      <c r="TZK45" s="50"/>
      <c r="TZL45" s="50"/>
      <c r="TZM45" s="50"/>
      <c r="TZN45" s="50"/>
      <c r="TZO45" s="50"/>
      <c r="TZP45" s="50"/>
      <c r="TZQ45" s="50"/>
      <c r="TZR45" s="50"/>
      <c r="TZS45" s="50"/>
      <c r="TZT45" s="50"/>
      <c r="TZU45" s="50"/>
      <c r="TZV45" s="50"/>
      <c r="TZW45" s="50"/>
      <c r="TZX45" s="50"/>
      <c r="TZY45" s="50"/>
      <c r="TZZ45" s="50"/>
      <c r="UAA45" s="50"/>
      <c r="UAB45" s="50"/>
      <c r="UAC45" s="50"/>
      <c r="UAD45" s="50"/>
      <c r="UAE45" s="50"/>
      <c r="UAF45" s="50"/>
      <c r="UAG45" s="50"/>
      <c r="UAH45" s="50"/>
      <c r="UAI45" s="50"/>
      <c r="UAJ45" s="50"/>
      <c r="UAK45" s="50"/>
      <c r="UAL45" s="50"/>
      <c r="UAM45" s="50"/>
      <c r="UAN45" s="50"/>
      <c r="UAO45" s="50"/>
      <c r="UAP45" s="50"/>
      <c r="UAQ45" s="50"/>
      <c r="UAR45" s="50"/>
      <c r="UAS45" s="50"/>
      <c r="UAT45" s="50"/>
      <c r="UAU45" s="50"/>
      <c r="UAV45" s="50"/>
      <c r="UAW45" s="50"/>
      <c r="UAX45" s="50"/>
      <c r="UAY45" s="50"/>
      <c r="UAZ45" s="50"/>
      <c r="UBA45" s="50"/>
      <c r="UBB45" s="50"/>
      <c r="UBC45" s="50"/>
      <c r="UBD45" s="50"/>
      <c r="UBE45" s="50"/>
      <c r="UBF45" s="50"/>
      <c r="UBG45" s="50"/>
      <c r="UBH45" s="50"/>
      <c r="UBI45" s="50"/>
      <c r="UBJ45" s="50"/>
      <c r="UBK45" s="50"/>
      <c r="UBL45" s="50"/>
      <c r="UBM45" s="50"/>
      <c r="UBN45" s="50"/>
      <c r="UBO45" s="50"/>
      <c r="UBP45" s="50"/>
      <c r="UBQ45" s="50"/>
      <c r="UBR45" s="50"/>
      <c r="UBS45" s="50"/>
      <c r="UBT45" s="50"/>
      <c r="UBU45" s="50"/>
      <c r="UBV45" s="50"/>
      <c r="UBW45" s="50"/>
      <c r="UBX45" s="50"/>
      <c r="UBY45" s="50"/>
      <c r="UBZ45" s="50"/>
      <c r="UCA45" s="50"/>
      <c r="UCB45" s="50"/>
      <c r="UCC45" s="50"/>
      <c r="UCD45" s="50"/>
      <c r="UCE45" s="50"/>
      <c r="UCF45" s="50"/>
      <c r="UCG45" s="50"/>
      <c r="UCH45" s="50"/>
      <c r="UCI45" s="50"/>
      <c r="UCJ45" s="50"/>
      <c r="UCK45" s="50"/>
      <c r="UCL45" s="50"/>
      <c r="UCM45" s="50"/>
      <c r="UCN45" s="50"/>
      <c r="UCO45" s="50"/>
      <c r="UCP45" s="50"/>
      <c r="UCQ45" s="50"/>
      <c r="UCR45" s="50"/>
      <c r="UCS45" s="50"/>
      <c r="UCT45" s="50"/>
      <c r="UCU45" s="50"/>
      <c r="UCV45" s="50"/>
      <c r="UCW45" s="50"/>
      <c r="UCX45" s="50"/>
      <c r="UCY45" s="50"/>
      <c r="UCZ45" s="50"/>
      <c r="UDA45" s="50"/>
      <c r="UDB45" s="50"/>
      <c r="UDC45" s="50"/>
      <c r="UDD45" s="50"/>
      <c r="UDE45" s="50"/>
      <c r="UDF45" s="50"/>
      <c r="UDG45" s="50"/>
      <c r="UDH45" s="50"/>
      <c r="UDI45" s="50"/>
      <c r="UDJ45" s="50"/>
      <c r="UDK45" s="50"/>
      <c r="UDL45" s="50"/>
      <c r="UDM45" s="50"/>
      <c r="UDN45" s="50"/>
      <c r="UDO45" s="50"/>
      <c r="UDP45" s="50"/>
      <c r="UDQ45" s="50"/>
      <c r="UDR45" s="50"/>
      <c r="UDS45" s="50"/>
      <c r="UDT45" s="50"/>
      <c r="UDU45" s="50"/>
      <c r="UDV45" s="50"/>
      <c r="UDW45" s="50"/>
      <c r="UDX45" s="50"/>
      <c r="UDY45" s="50"/>
      <c r="UDZ45" s="50"/>
      <c r="UEA45" s="50"/>
      <c r="UEB45" s="50"/>
      <c r="UEC45" s="50"/>
      <c r="UED45" s="50"/>
      <c r="UEE45" s="50"/>
      <c r="UEF45" s="50"/>
      <c r="UEG45" s="50"/>
      <c r="UEH45" s="50"/>
      <c r="UEI45" s="50"/>
      <c r="UEJ45" s="50"/>
      <c r="UEK45" s="50"/>
      <c r="UEL45" s="50"/>
      <c r="UEM45" s="50"/>
      <c r="UEN45" s="50"/>
      <c r="UEO45" s="50"/>
      <c r="UEP45" s="50"/>
      <c r="UEQ45" s="50"/>
      <c r="UER45" s="50"/>
      <c r="UES45" s="50"/>
      <c r="UET45" s="50"/>
      <c r="UEU45" s="50"/>
      <c r="UEV45" s="50"/>
      <c r="UEW45" s="50"/>
      <c r="UEX45" s="50"/>
      <c r="UEY45" s="50"/>
      <c r="UEZ45" s="50"/>
      <c r="UFA45" s="50"/>
      <c r="UFB45" s="50"/>
      <c r="UFC45" s="50"/>
      <c r="UFD45" s="50"/>
      <c r="UFE45" s="50"/>
      <c r="UFF45" s="50"/>
      <c r="UFG45" s="50"/>
      <c r="UFH45" s="50"/>
      <c r="UFI45" s="50"/>
      <c r="UFJ45" s="50"/>
      <c r="UFK45" s="50"/>
      <c r="UFL45" s="50"/>
      <c r="UFM45" s="50"/>
      <c r="UFN45" s="50"/>
      <c r="UFO45" s="50"/>
      <c r="UFP45" s="50"/>
      <c r="UFQ45" s="50"/>
      <c r="UFR45" s="50"/>
      <c r="UFS45" s="50"/>
      <c r="UFT45" s="50"/>
      <c r="UFU45" s="50"/>
      <c r="UFV45" s="50"/>
      <c r="UFW45" s="50"/>
      <c r="UFX45" s="50"/>
      <c r="UFY45" s="50"/>
      <c r="UFZ45" s="50"/>
      <c r="UGA45" s="50"/>
      <c r="UGB45" s="50"/>
      <c r="UGC45" s="50"/>
      <c r="UGD45" s="50"/>
      <c r="UGE45" s="50"/>
      <c r="UGF45" s="50"/>
      <c r="UGG45" s="50"/>
      <c r="UGH45" s="50"/>
      <c r="UGI45" s="50"/>
      <c r="UGJ45" s="50"/>
      <c r="UGK45" s="50"/>
      <c r="UGL45" s="50"/>
      <c r="UGM45" s="50"/>
      <c r="UGN45" s="50"/>
      <c r="UGO45" s="50"/>
      <c r="UGP45" s="50"/>
      <c r="UGQ45" s="50"/>
      <c r="UGR45" s="50"/>
      <c r="UGS45" s="50"/>
      <c r="UGT45" s="50"/>
      <c r="UGU45" s="50"/>
      <c r="UGV45" s="50"/>
      <c r="UGW45" s="50"/>
      <c r="UGX45" s="50"/>
      <c r="UGY45" s="50"/>
      <c r="UGZ45" s="50"/>
      <c r="UHA45" s="50"/>
      <c r="UHB45" s="50"/>
      <c r="UHC45" s="50"/>
      <c r="UHD45" s="50"/>
      <c r="UHE45" s="50"/>
      <c r="UHF45" s="50"/>
      <c r="UHG45" s="50"/>
      <c r="UHH45" s="50"/>
      <c r="UHI45" s="50"/>
      <c r="UHJ45" s="50"/>
      <c r="UHK45" s="50"/>
      <c r="UHL45" s="50"/>
      <c r="UHM45" s="50"/>
      <c r="UHN45" s="50"/>
      <c r="UHO45" s="50"/>
      <c r="UHP45" s="50"/>
      <c r="UHQ45" s="50"/>
      <c r="UHR45" s="50"/>
      <c r="UHS45" s="50"/>
      <c r="UHT45" s="50"/>
      <c r="UHU45" s="50"/>
      <c r="UHV45" s="50"/>
      <c r="UHW45" s="50"/>
      <c r="UHX45" s="50"/>
      <c r="UHY45" s="50"/>
      <c r="UHZ45" s="50"/>
      <c r="UIA45" s="50"/>
      <c r="UIB45" s="50"/>
      <c r="UIC45" s="50"/>
      <c r="UID45" s="50"/>
      <c r="UIE45" s="50"/>
      <c r="UIF45" s="50"/>
      <c r="UIG45" s="50"/>
      <c r="UIH45" s="50"/>
      <c r="UII45" s="50"/>
      <c r="UIJ45" s="50"/>
      <c r="UIK45" s="50"/>
      <c r="UIL45" s="50"/>
      <c r="UIM45" s="50"/>
      <c r="UIN45" s="50"/>
      <c r="UIO45" s="50"/>
      <c r="UIP45" s="50"/>
      <c r="UIQ45" s="50"/>
      <c r="UIR45" s="50"/>
      <c r="UIS45" s="50"/>
      <c r="UIT45" s="50"/>
      <c r="UIU45" s="50"/>
      <c r="UIV45" s="50"/>
      <c r="UIW45" s="50"/>
      <c r="UIX45" s="50"/>
      <c r="UIY45" s="50"/>
      <c r="UIZ45" s="50"/>
      <c r="UJA45" s="50"/>
      <c r="UJB45" s="50"/>
      <c r="UJC45" s="50"/>
      <c r="UJD45" s="50"/>
      <c r="UJE45" s="50"/>
      <c r="UJF45" s="50"/>
      <c r="UJG45" s="50"/>
      <c r="UJH45" s="50"/>
      <c r="UJI45" s="50"/>
      <c r="UJJ45" s="50"/>
      <c r="UJK45" s="50"/>
      <c r="UJL45" s="50"/>
      <c r="UJM45" s="50"/>
      <c r="UJN45" s="50"/>
      <c r="UJO45" s="50"/>
      <c r="UJP45" s="50"/>
      <c r="UJQ45" s="50"/>
      <c r="UJR45" s="50"/>
      <c r="UJS45" s="50"/>
      <c r="UJT45" s="50"/>
      <c r="UJU45" s="50"/>
      <c r="UJV45" s="50"/>
      <c r="UJW45" s="50"/>
      <c r="UJX45" s="50"/>
      <c r="UJY45" s="50"/>
      <c r="UJZ45" s="50"/>
      <c r="UKA45" s="50"/>
      <c r="UKB45" s="50"/>
      <c r="UKC45" s="50"/>
      <c r="UKD45" s="50"/>
      <c r="UKE45" s="50"/>
      <c r="UKF45" s="50"/>
      <c r="UKG45" s="50"/>
      <c r="UKH45" s="50"/>
      <c r="UKI45" s="50"/>
      <c r="UKJ45" s="50"/>
      <c r="UKK45" s="50"/>
      <c r="UKL45" s="50"/>
      <c r="UKM45" s="50"/>
      <c r="UKN45" s="50"/>
      <c r="UKO45" s="50"/>
      <c r="UKP45" s="50"/>
      <c r="UKQ45" s="50"/>
      <c r="UKR45" s="50"/>
      <c r="UKS45" s="50"/>
      <c r="UKT45" s="50"/>
      <c r="UKU45" s="50"/>
      <c r="UKV45" s="50"/>
      <c r="UKW45" s="50"/>
      <c r="UKX45" s="50"/>
      <c r="UKY45" s="50"/>
      <c r="UKZ45" s="50"/>
      <c r="ULA45" s="50"/>
      <c r="ULB45" s="50"/>
      <c r="ULC45" s="50"/>
      <c r="ULD45" s="50"/>
      <c r="ULE45" s="50"/>
      <c r="ULF45" s="50"/>
      <c r="ULG45" s="50"/>
      <c r="ULH45" s="50"/>
      <c r="ULI45" s="50"/>
      <c r="ULJ45" s="50"/>
      <c r="ULK45" s="50"/>
      <c r="ULL45" s="50"/>
      <c r="ULM45" s="50"/>
      <c r="ULN45" s="50"/>
      <c r="ULO45" s="50"/>
      <c r="ULP45" s="50"/>
      <c r="ULQ45" s="50"/>
      <c r="ULR45" s="50"/>
      <c r="ULS45" s="50"/>
      <c r="ULT45" s="50"/>
      <c r="ULU45" s="50"/>
      <c r="ULV45" s="50"/>
      <c r="ULW45" s="50"/>
      <c r="ULX45" s="50"/>
      <c r="ULY45" s="50"/>
      <c r="ULZ45" s="50"/>
      <c r="UMA45" s="50"/>
      <c r="UMB45" s="50"/>
      <c r="UMC45" s="50"/>
      <c r="UMD45" s="50"/>
      <c r="UME45" s="50"/>
      <c r="UMF45" s="50"/>
      <c r="UMG45" s="50"/>
      <c r="UMH45" s="50"/>
      <c r="UMI45" s="50"/>
      <c r="UMJ45" s="50"/>
      <c r="UMK45" s="50"/>
      <c r="UML45" s="50"/>
      <c r="UMM45" s="50"/>
      <c r="UMN45" s="50"/>
      <c r="UMO45" s="50"/>
      <c r="UMP45" s="50"/>
      <c r="UMQ45" s="50"/>
      <c r="UMR45" s="50"/>
      <c r="UMS45" s="50"/>
      <c r="UMT45" s="50"/>
      <c r="UMU45" s="50"/>
      <c r="UMV45" s="50"/>
      <c r="UMW45" s="50"/>
      <c r="UMX45" s="50"/>
      <c r="UMY45" s="50"/>
      <c r="UMZ45" s="50"/>
      <c r="UNA45" s="50"/>
      <c r="UNB45" s="50"/>
      <c r="UNC45" s="50"/>
      <c r="UND45" s="50"/>
      <c r="UNE45" s="50"/>
      <c r="UNF45" s="50"/>
      <c r="UNG45" s="50"/>
      <c r="UNH45" s="50"/>
      <c r="UNI45" s="50"/>
      <c r="UNJ45" s="50"/>
      <c r="UNK45" s="50"/>
      <c r="UNL45" s="50"/>
      <c r="UNM45" s="50"/>
      <c r="UNN45" s="50"/>
      <c r="UNO45" s="50"/>
      <c r="UNP45" s="50"/>
      <c r="UNQ45" s="50"/>
      <c r="UNR45" s="50"/>
      <c r="UNS45" s="50"/>
      <c r="UNT45" s="50"/>
      <c r="UNU45" s="50"/>
      <c r="UNV45" s="50"/>
      <c r="UNW45" s="50"/>
      <c r="UNX45" s="50"/>
      <c r="UNY45" s="50"/>
      <c r="UNZ45" s="50"/>
      <c r="UOA45" s="50"/>
      <c r="UOB45" s="50"/>
      <c r="UOC45" s="50"/>
      <c r="UOD45" s="50"/>
      <c r="UOE45" s="50"/>
      <c r="UOF45" s="50"/>
      <c r="UOG45" s="50"/>
      <c r="UOH45" s="50"/>
      <c r="UOI45" s="50"/>
      <c r="UOJ45" s="50"/>
      <c r="UOK45" s="50"/>
      <c r="UOL45" s="50"/>
      <c r="UOM45" s="50"/>
      <c r="UON45" s="50"/>
      <c r="UOO45" s="50"/>
      <c r="UOP45" s="50"/>
      <c r="UOQ45" s="50"/>
      <c r="UOR45" s="50"/>
      <c r="UOS45" s="50"/>
      <c r="UOT45" s="50"/>
      <c r="UOU45" s="50"/>
      <c r="UOV45" s="50"/>
      <c r="UOW45" s="50"/>
      <c r="UOX45" s="50"/>
      <c r="UOY45" s="50"/>
      <c r="UOZ45" s="50"/>
      <c r="UPA45" s="50"/>
      <c r="UPB45" s="50"/>
      <c r="UPC45" s="50"/>
      <c r="UPD45" s="50"/>
      <c r="UPE45" s="50"/>
      <c r="UPF45" s="50"/>
      <c r="UPG45" s="50"/>
      <c r="UPH45" s="50"/>
      <c r="UPI45" s="50"/>
      <c r="UPJ45" s="50"/>
      <c r="UPK45" s="50"/>
      <c r="UPL45" s="50"/>
      <c r="UPM45" s="50"/>
      <c r="UPN45" s="50"/>
      <c r="UPO45" s="50"/>
      <c r="UPP45" s="50"/>
      <c r="UPQ45" s="50"/>
      <c r="UPR45" s="50"/>
      <c r="UPS45" s="50"/>
      <c r="UPT45" s="50"/>
      <c r="UPU45" s="50"/>
      <c r="UPV45" s="50"/>
      <c r="UPW45" s="50"/>
      <c r="UPX45" s="50"/>
      <c r="UPY45" s="50"/>
      <c r="UPZ45" s="50"/>
      <c r="UQA45" s="50"/>
      <c r="UQB45" s="50"/>
      <c r="UQC45" s="50"/>
      <c r="UQD45" s="50"/>
      <c r="UQE45" s="50"/>
      <c r="UQF45" s="50"/>
      <c r="UQG45" s="50"/>
      <c r="UQH45" s="50"/>
      <c r="UQI45" s="50"/>
      <c r="UQJ45" s="50"/>
      <c r="UQK45" s="50"/>
      <c r="UQL45" s="50"/>
      <c r="UQM45" s="50"/>
      <c r="UQN45" s="50"/>
      <c r="UQO45" s="50"/>
      <c r="UQP45" s="50"/>
      <c r="UQQ45" s="50"/>
      <c r="UQR45" s="50"/>
      <c r="UQS45" s="50"/>
      <c r="UQT45" s="50"/>
      <c r="UQU45" s="50"/>
      <c r="UQV45" s="50"/>
      <c r="UQW45" s="50"/>
      <c r="UQX45" s="50"/>
      <c r="UQY45" s="50"/>
      <c r="UQZ45" s="50"/>
      <c r="URA45" s="50"/>
      <c r="URB45" s="50"/>
      <c r="URC45" s="50"/>
      <c r="URD45" s="50"/>
      <c r="URE45" s="50"/>
      <c r="URF45" s="50"/>
      <c r="URG45" s="50"/>
      <c r="URH45" s="50"/>
      <c r="URI45" s="50"/>
      <c r="URJ45" s="50"/>
      <c r="URK45" s="50"/>
      <c r="URL45" s="50"/>
      <c r="URM45" s="50"/>
      <c r="URN45" s="50"/>
      <c r="URO45" s="50"/>
      <c r="URP45" s="50"/>
      <c r="URQ45" s="50"/>
      <c r="URR45" s="50"/>
      <c r="URS45" s="50"/>
      <c r="URT45" s="50"/>
      <c r="URU45" s="50"/>
      <c r="URV45" s="50"/>
      <c r="URW45" s="50"/>
      <c r="URX45" s="50"/>
      <c r="URY45" s="50"/>
      <c r="URZ45" s="50"/>
      <c r="USA45" s="50"/>
      <c r="USB45" s="50"/>
      <c r="USC45" s="50"/>
      <c r="USD45" s="50"/>
      <c r="USE45" s="50"/>
      <c r="USF45" s="50"/>
      <c r="USG45" s="50"/>
      <c r="USH45" s="50"/>
      <c r="USI45" s="50"/>
      <c r="USJ45" s="50"/>
      <c r="USK45" s="50"/>
      <c r="USL45" s="50"/>
      <c r="USM45" s="50"/>
      <c r="USN45" s="50"/>
      <c r="USO45" s="50"/>
      <c r="USP45" s="50"/>
      <c r="USQ45" s="50"/>
      <c r="USR45" s="50"/>
      <c r="USS45" s="50"/>
      <c r="UST45" s="50"/>
      <c r="USU45" s="50"/>
      <c r="USV45" s="50"/>
      <c r="USW45" s="50"/>
      <c r="USX45" s="50"/>
      <c r="USY45" s="50"/>
      <c r="USZ45" s="50"/>
      <c r="UTA45" s="50"/>
      <c r="UTB45" s="50"/>
      <c r="UTC45" s="50"/>
      <c r="UTD45" s="50"/>
      <c r="UTE45" s="50"/>
      <c r="UTF45" s="50"/>
      <c r="UTG45" s="50"/>
      <c r="UTH45" s="50"/>
      <c r="UTI45" s="50"/>
      <c r="UTJ45" s="50"/>
      <c r="UTK45" s="50"/>
      <c r="UTL45" s="50"/>
      <c r="UTM45" s="50"/>
      <c r="UTN45" s="50"/>
      <c r="UTO45" s="50"/>
      <c r="UTP45" s="50"/>
      <c r="UTQ45" s="50"/>
      <c r="UTR45" s="50"/>
      <c r="UTS45" s="50"/>
      <c r="UTT45" s="50"/>
      <c r="UTU45" s="50"/>
      <c r="UTV45" s="50"/>
      <c r="UTW45" s="50"/>
      <c r="UTX45" s="50"/>
      <c r="UTY45" s="50"/>
      <c r="UTZ45" s="50"/>
      <c r="UUA45" s="50"/>
      <c r="UUB45" s="50"/>
      <c r="UUC45" s="50"/>
      <c r="UUD45" s="50"/>
      <c r="UUE45" s="50"/>
      <c r="UUF45" s="50"/>
      <c r="UUG45" s="50"/>
      <c r="UUH45" s="50"/>
      <c r="UUI45" s="50"/>
      <c r="UUJ45" s="50"/>
      <c r="UUK45" s="50"/>
      <c r="UUL45" s="50"/>
      <c r="UUM45" s="50"/>
      <c r="UUN45" s="50"/>
      <c r="UUO45" s="50"/>
      <c r="UUP45" s="50"/>
      <c r="UUQ45" s="50"/>
      <c r="UUR45" s="50"/>
      <c r="UUS45" s="50"/>
      <c r="UUT45" s="50"/>
      <c r="UUU45" s="50"/>
      <c r="UUV45" s="50"/>
      <c r="UUW45" s="50"/>
      <c r="UUX45" s="50"/>
      <c r="UUY45" s="50"/>
      <c r="UUZ45" s="50"/>
      <c r="UVA45" s="50"/>
      <c r="UVB45" s="50"/>
      <c r="UVC45" s="50"/>
      <c r="UVD45" s="50"/>
      <c r="UVE45" s="50"/>
      <c r="UVF45" s="50"/>
      <c r="UVG45" s="50"/>
      <c r="UVH45" s="50"/>
      <c r="UVI45" s="50"/>
      <c r="UVJ45" s="50"/>
      <c r="UVK45" s="50"/>
      <c r="UVL45" s="50"/>
      <c r="UVM45" s="50"/>
      <c r="UVN45" s="50"/>
      <c r="UVO45" s="50"/>
      <c r="UVP45" s="50"/>
      <c r="UVQ45" s="50"/>
      <c r="UVR45" s="50"/>
      <c r="UVS45" s="50"/>
      <c r="UVT45" s="50"/>
      <c r="UVU45" s="50"/>
      <c r="UVV45" s="50"/>
      <c r="UVW45" s="50"/>
      <c r="UVX45" s="50"/>
      <c r="UVY45" s="50"/>
      <c r="UVZ45" s="50"/>
      <c r="UWA45" s="50"/>
      <c r="UWB45" s="50"/>
      <c r="UWC45" s="50"/>
      <c r="UWD45" s="50"/>
      <c r="UWE45" s="50"/>
      <c r="UWF45" s="50"/>
      <c r="UWG45" s="50"/>
      <c r="UWH45" s="50"/>
      <c r="UWI45" s="50"/>
      <c r="UWJ45" s="50"/>
      <c r="UWK45" s="50"/>
      <c r="UWL45" s="50"/>
      <c r="UWM45" s="50"/>
      <c r="UWN45" s="50"/>
      <c r="UWO45" s="50"/>
      <c r="UWP45" s="50"/>
      <c r="UWQ45" s="50"/>
      <c r="UWR45" s="50"/>
      <c r="UWS45" s="50"/>
      <c r="UWT45" s="50"/>
      <c r="UWU45" s="50"/>
      <c r="UWV45" s="50"/>
      <c r="UWW45" s="50"/>
      <c r="UWX45" s="50"/>
      <c r="UWY45" s="50"/>
      <c r="UWZ45" s="50"/>
      <c r="UXA45" s="50"/>
      <c r="UXB45" s="50"/>
      <c r="UXC45" s="50"/>
      <c r="UXD45" s="50"/>
      <c r="UXE45" s="50"/>
      <c r="UXF45" s="50"/>
      <c r="UXG45" s="50"/>
      <c r="UXH45" s="50"/>
      <c r="UXI45" s="50"/>
      <c r="UXJ45" s="50"/>
      <c r="UXK45" s="50"/>
      <c r="UXL45" s="50"/>
      <c r="UXM45" s="50"/>
      <c r="UXN45" s="50"/>
      <c r="UXO45" s="50"/>
      <c r="UXP45" s="50"/>
      <c r="UXQ45" s="50"/>
      <c r="UXR45" s="50"/>
      <c r="UXS45" s="50"/>
      <c r="UXT45" s="50"/>
      <c r="UXU45" s="50"/>
      <c r="UXV45" s="50"/>
      <c r="UXW45" s="50"/>
      <c r="UXX45" s="50"/>
      <c r="UXY45" s="50"/>
      <c r="UXZ45" s="50"/>
      <c r="UYA45" s="50"/>
      <c r="UYB45" s="50"/>
      <c r="UYC45" s="50"/>
      <c r="UYD45" s="50"/>
      <c r="UYE45" s="50"/>
      <c r="UYF45" s="50"/>
      <c r="UYG45" s="50"/>
      <c r="UYH45" s="50"/>
      <c r="UYI45" s="50"/>
      <c r="UYJ45" s="50"/>
      <c r="UYK45" s="50"/>
      <c r="UYL45" s="50"/>
      <c r="UYM45" s="50"/>
      <c r="UYN45" s="50"/>
      <c r="UYO45" s="50"/>
      <c r="UYP45" s="50"/>
      <c r="UYQ45" s="50"/>
      <c r="UYR45" s="50"/>
      <c r="UYS45" s="50"/>
      <c r="UYT45" s="50"/>
      <c r="UYU45" s="50"/>
      <c r="UYV45" s="50"/>
      <c r="UYW45" s="50"/>
      <c r="UYX45" s="50"/>
      <c r="UYY45" s="50"/>
      <c r="UYZ45" s="50"/>
      <c r="UZA45" s="50"/>
      <c r="UZB45" s="50"/>
      <c r="UZC45" s="50"/>
      <c r="UZD45" s="50"/>
      <c r="UZE45" s="50"/>
      <c r="UZF45" s="50"/>
      <c r="UZG45" s="50"/>
      <c r="UZH45" s="50"/>
      <c r="UZI45" s="50"/>
      <c r="UZJ45" s="50"/>
      <c r="UZK45" s="50"/>
      <c r="UZL45" s="50"/>
      <c r="UZM45" s="50"/>
      <c r="UZN45" s="50"/>
      <c r="UZO45" s="50"/>
      <c r="UZP45" s="50"/>
      <c r="UZQ45" s="50"/>
      <c r="UZR45" s="50"/>
      <c r="UZS45" s="50"/>
      <c r="UZT45" s="50"/>
      <c r="UZU45" s="50"/>
      <c r="UZV45" s="50"/>
      <c r="UZW45" s="50"/>
      <c r="UZX45" s="50"/>
      <c r="UZY45" s="50"/>
      <c r="UZZ45" s="50"/>
      <c r="VAA45" s="50"/>
      <c r="VAB45" s="50"/>
      <c r="VAC45" s="50"/>
      <c r="VAD45" s="50"/>
      <c r="VAE45" s="50"/>
      <c r="VAF45" s="50"/>
      <c r="VAG45" s="50"/>
      <c r="VAH45" s="50"/>
      <c r="VAI45" s="50"/>
      <c r="VAJ45" s="50"/>
      <c r="VAK45" s="50"/>
      <c r="VAL45" s="50"/>
      <c r="VAM45" s="50"/>
      <c r="VAN45" s="50"/>
      <c r="VAO45" s="50"/>
      <c r="VAP45" s="50"/>
      <c r="VAQ45" s="50"/>
      <c r="VAR45" s="50"/>
      <c r="VAS45" s="50"/>
      <c r="VAT45" s="50"/>
      <c r="VAU45" s="50"/>
      <c r="VAV45" s="50"/>
      <c r="VAW45" s="50"/>
      <c r="VAX45" s="50"/>
      <c r="VAY45" s="50"/>
      <c r="VAZ45" s="50"/>
      <c r="VBA45" s="50"/>
      <c r="VBB45" s="50"/>
      <c r="VBC45" s="50"/>
      <c r="VBD45" s="50"/>
      <c r="VBE45" s="50"/>
      <c r="VBF45" s="50"/>
      <c r="VBG45" s="50"/>
      <c r="VBH45" s="50"/>
      <c r="VBI45" s="50"/>
      <c r="VBJ45" s="50"/>
      <c r="VBK45" s="50"/>
      <c r="VBL45" s="50"/>
      <c r="VBM45" s="50"/>
      <c r="VBN45" s="50"/>
      <c r="VBO45" s="50"/>
      <c r="VBP45" s="50"/>
      <c r="VBQ45" s="50"/>
      <c r="VBR45" s="50"/>
      <c r="VBS45" s="50"/>
      <c r="VBT45" s="50"/>
      <c r="VBU45" s="50"/>
      <c r="VBV45" s="50"/>
      <c r="VBW45" s="50"/>
      <c r="VBX45" s="50"/>
      <c r="VBY45" s="50"/>
      <c r="VBZ45" s="50"/>
      <c r="VCA45" s="50"/>
      <c r="VCB45" s="50"/>
      <c r="VCC45" s="50"/>
      <c r="VCD45" s="50"/>
      <c r="VCE45" s="50"/>
      <c r="VCF45" s="50"/>
      <c r="VCG45" s="50"/>
      <c r="VCH45" s="50"/>
      <c r="VCI45" s="50"/>
      <c r="VCJ45" s="50"/>
      <c r="VCK45" s="50"/>
      <c r="VCL45" s="50"/>
      <c r="VCM45" s="50"/>
      <c r="VCN45" s="50"/>
      <c r="VCO45" s="50"/>
      <c r="VCP45" s="50"/>
      <c r="VCQ45" s="50"/>
      <c r="VCR45" s="50"/>
      <c r="VCS45" s="50"/>
      <c r="VCT45" s="50"/>
      <c r="VCU45" s="50"/>
      <c r="VCV45" s="50"/>
      <c r="VCW45" s="50"/>
      <c r="VCX45" s="50"/>
      <c r="VCY45" s="50"/>
      <c r="VCZ45" s="50"/>
      <c r="VDA45" s="50"/>
      <c r="VDB45" s="50"/>
      <c r="VDC45" s="50"/>
      <c r="VDD45" s="50"/>
      <c r="VDE45" s="50"/>
      <c r="VDF45" s="50"/>
      <c r="VDG45" s="50"/>
      <c r="VDH45" s="50"/>
      <c r="VDI45" s="50"/>
      <c r="VDJ45" s="50"/>
      <c r="VDK45" s="50"/>
      <c r="VDL45" s="50"/>
      <c r="VDM45" s="50"/>
      <c r="VDN45" s="50"/>
      <c r="VDO45" s="50"/>
      <c r="VDP45" s="50"/>
      <c r="VDQ45" s="50"/>
      <c r="VDR45" s="50"/>
      <c r="VDS45" s="50"/>
      <c r="VDT45" s="50"/>
      <c r="VDU45" s="50"/>
      <c r="VDV45" s="50"/>
      <c r="VDW45" s="50"/>
      <c r="VDX45" s="50"/>
      <c r="VDY45" s="50"/>
      <c r="VDZ45" s="50"/>
      <c r="VEA45" s="50"/>
      <c r="VEB45" s="50"/>
      <c r="VEC45" s="50"/>
      <c r="VED45" s="50"/>
      <c r="VEE45" s="50"/>
      <c r="VEF45" s="50"/>
      <c r="VEG45" s="50"/>
      <c r="VEH45" s="50"/>
      <c r="VEI45" s="50"/>
      <c r="VEJ45" s="50"/>
      <c r="VEK45" s="50"/>
      <c r="VEL45" s="50"/>
      <c r="VEM45" s="50"/>
      <c r="VEN45" s="50"/>
      <c r="VEO45" s="50"/>
      <c r="VEP45" s="50"/>
      <c r="VEQ45" s="50"/>
      <c r="VER45" s="50"/>
      <c r="VES45" s="50"/>
      <c r="VET45" s="50"/>
      <c r="VEU45" s="50"/>
      <c r="VEV45" s="50"/>
      <c r="VEW45" s="50"/>
      <c r="VEX45" s="50"/>
      <c r="VEY45" s="50"/>
      <c r="VEZ45" s="50"/>
      <c r="VFA45" s="50"/>
      <c r="VFB45" s="50"/>
      <c r="VFC45" s="50"/>
      <c r="VFD45" s="50"/>
      <c r="VFE45" s="50"/>
      <c r="VFF45" s="50"/>
      <c r="VFG45" s="50"/>
      <c r="VFH45" s="50"/>
      <c r="VFI45" s="50"/>
      <c r="VFJ45" s="50"/>
      <c r="VFK45" s="50"/>
      <c r="VFL45" s="50"/>
      <c r="VFM45" s="50"/>
      <c r="VFN45" s="50"/>
      <c r="VFO45" s="50"/>
      <c r="VFP45" s="50"/>
      <c r="VFQ45" s="50"/>
      <c r="VFR45" s="50"/>
      <c r="VFS45" s="50"/>
      <c r="VFT45" s="50"/>
      <c r="VFU45" s="50"/>
      <c r="VFV45" s="50"/>
      <c r="VFW45" s="50"/>
      <c r="VFX45" s="50"/>
      <c r="VFY45" s="50"/>
      <c r="VFZ45" s="50"/>
      <c r="VGA45" s="50"/>
      <c r="VGB45" s="50"/>
      <c r="VGC45" s="50"/>
      <c r="VGD45" s="50"/>
      <c r="VGE45" s="50"/>
      <c r="VGF45" s="50"/>
      <c r="VGG45" s="50"/>
      <c r="VGH45" s="50"/>
      <c r="VGI45" s="50"/>
      <c r="VGJ45" s="50"/>
      <c r="VGK45" s="50"/>
      <c r="VGL45" s="50"/>
      <c r="VGM45" s="50"/>
      <c r="VGN45" s="50"/>
      <c r="VGO45" s="50"/>
      <c r="VGP45" s="50"/>
      <c r="VGQ45" s="50"/>
      <c r="VGR45" s="50"/>
      <c r="VGS45" s="50"/>
      <c r="VGT45" s="50"/>
      <c r="VGU45" s="50"/>
      <c r="VGV45" s="50"/>
      <c r="VGW45" s="50"/>
      <c r="VGX45" s="50"/>
      <c r="VGY45" s="50"/>
      <c r="VGZ45" s="50"/>
      <c r="VHA45" s="50"/>
      <c r="VHB45" s="50"/>
      <c r="VHC45" s="50"/>
      <c r="VHD45" s="50"/>
      <c r="VHE45" s="50"/>
      <c r="VHF45" s="50"/>
      <c r="VHG45" s="50"/>
      <c r="VHH45" s="50"/>
      <c r="VHI45" s="50"/>
      <c r="VHJ45" s="50"/>
      <c r="VHK45" s="50"/>
      <c r="VHL45" s="50"/>
      <c r="VHM45" s="50"/>
      <c r="VHN45" s="50"/>
      <c r="VHO45" s="50"/>
      <c r="VHP45" s="50"/>
      <c r="VHQ45" s="50"/>
      <c r="VHR45" s="50"/>
      <c r="VHS45" s="50"/>
      <c r="VHT45" s="50"/>
      <c r="VHU45" s="50"/>
      <c r="VHV45" s="50"/>
      <c r="VHW45" s="50"/>
      <c r="VHX45" s="50"/>
      <c r="VHY45" s="50"/>
      <c r="VHZ45" s="50"/>
      <c r="VIA45" s="50"/>
      <c r="VIB45" s="50"/>
      <c r="VIC45" s="50"/>
      <c r="VID45" s="50"/>
      <c r="VIE45" s="50"/>
      <c r="VIF45" s="50"/>
      <c r="VIG45" s="50"/>
      <c r="VIH45" s="50"/>
      <c r="VII45" s="50"/>
      <c r="VIJ45" s="50"/>
      <c r="VIK45" s="50"/>
      <c r="VIL45" s="50"/>
      <c r="VIM45" s="50"/>
      <c r="VIN45" s="50"/>
      <c r="VIO45" s="50"/>
      <c r="VIP45" s="50"/>
      <c r="VIQ45" s="50"/>
      <c r="VIR45" s="50"/>
      <c r="VIS45" s="50"/>
      <c r="VIT45" s="50"/>
      <c r="VIU45" s="50"/>
      <c r="VIV45" s="50"/>
      <c r="VIW45" s="50"/>
      <c r="VIX45" s="50"/>
      <c r="VIY45" s="50"/>
      <c r="VIZ45" s="50"/>
      <c r="VJA45" s="50"/>
      <c r="VJB45" s="50"/>
      <c r="VJC45" s="50"/>
      <c r="VJD45" s="50"/>
      <c r="VJE45" s="50"/>
      <c r="VJF45" s="50"/>
      <c r="VJG45" s="50"/>
      <c r="VJH45" s="50"/>
      <c r="VJI45" s="50"/>
      <c r="VJJ45" s="50"/>
      <c r="VJK45" s="50"/>
      <c r="VJL45" s="50"/>
      <c r="VJM45" s="50"/>
      <c r="VJN45" s="50"/>
      <c r="VJO45" s="50"/>
      <c r="VJP45" s="50"/>
      <c r="VJQ45" s="50"/>
      <c r="VJR45" s="50"/>
      <c r="VJS45" s="50"/>
      <c r="VJT45" s="50"/>
      <c r="VJU45" s="50"/>
      <c r="VJV45" s="50"/>
      <c r="VJW45" s="50"/>
      <c r="VJX45" s="50"/>
      <c r="VJY45" s="50"/>
      <c r="VJZ45" s="50"/>
      <c r="VKA45" s="50"/>
      <c r="VKB45" s="50"/>
      <c r="VKC45" s="50"/>
      <c r="VKD45" s="50"/>
      <c r="VKE45" s="50"/>
      <c r="VKF45" s="50"/>
      <c r="VKG45" s="50"/>
      <c r="VKH45" s="50"/>
      <c r="VKI45" s="50"/>
      <c r="VKJ45" s="50"/>
      <c r="VKK45" s="50"/>
      <c r="VKL45" s="50"/>
      <c r="VKM45" s="50"/>
      <c r="VKN45" s="50"/>
      <c r="VKO45" s="50"/>
      <c r="VKP45" s="50"/>
      <c r="VKQ45" s="50"/>
      <c r="VKR45" s="50"/>
      <c r="VKS45" s="50"/>
      <c r="VKT45" s="50"/>
      <c r="VKU45" s="50"/>
      <c r="VKV45" s="50"/>
      <c r="VKW45" s="50"/>
      <c r="VKX45" s="50"/>
      <c r="VKY45" s="50"/>
      <c r="VKZ45" s="50"/>
      <c r="VLA45" s="50"/>
      <c r="VLB45" s="50"/>
      <c r="VLC45" s="50"/>
      <c r="VLD45" s="50"/>
      <c r="VLE45" s="50"/>
      <c r="VLF45" s="50"/>
      <c r="VLG45" s="50"/>
      <c r="VLH45" s="50"/>
      <c r="VLI45" s="50"/>
      <c r="VLJ45" s="50"/>
      <c r="VLK45" s="50"/>
      <c r="VLL45" s="50"/>
      <c r="VLM45" s="50"/>
      <c r="VLN45" s="50"/>
      <c r="VLO45" s="50"/>
      <c r="VLP45" s="50"/>
      <c r="VLQ45" s="50"/>
      <c r="VLR45" s="50"/>
      <c r="VLS45" s="50"/>
      <c r="VLT45" s="50"/>
      <c r="VLU45" s="50"/>
      <c r="VLV45" s="50"/>
      <c r="VLW45" s="50"/>
      <c r="VLX45" s="50"/>
      <c r="VLY45" s="50"/>
      <c r="VLZ45" s="50"/>
      <c r="VMA45" s="50"/>
      <c r="VMB45" s="50"/>
      <c r="VMC45" s="50"/>
      <c r="VMD45" s="50"/>
      <c r="VME45" s="50"/>
      <c r="VMF45" s="50"/>
      <c r="VMG45" s="50"/>
      <c r="VMH45" s="50"/>
      <c r="VMI45" s="50"/>
      <c r="VMJ45" s="50"/>
      <c r="VMK45" s="50"/>
      <c r="VML45" s="50"/>
      <c r="VMM45" s="50"/>
      <c r="VMN45" s="50"/>
      <c r="VMO45" s="50"/>
      <c r="VMP45" s="50"/>
      <c r="VMQ45" s="50"/>
      <c r="VMR45" s="50"/>
      <c r="VMS45" s="50"/>
      <c r="VMT45" s="50"/>
      <c r="VMU45" s="50"/>
      <c r="VMV45" s="50"/>
      <c r="VMW45" s="50"/>
      <c r="VMX45" s="50"/>
      <c r="VMY45" s="50"/>
      <c r="VMZ45" s="50"/>
      <c r="VNA45" s="50"/>
      <c r="VNB45" s="50"/>
      <c r="VNC45" s="50"/>
      <c r="VND45" s="50"/>
      <c r="VNE45" s="50"/>
      <c r="VNF45" s="50"/>
      <c r="VNG45" s="50"/>
      <c r="VNH45" s="50"/>
      <c r="VNI45" s="50"/>
      <c r="VNJ45" s="50"/>
      <c r="VNK45" s="50"/>
      <c r="VNL45" s="50"/>
      <c r="VNM45" s="50"/>
      <c r="VNN45" s="50"/>
      <c r="VNO45" s="50"/>
      <c r="VNP45" s="50"/>
      <c r="VNQ45" s="50"/>
      <c r="VNR45" s="50"/>
      <c r="VNS45" s="50"/>
      <c r="VNT45" s="50"/>
      <c r="VNU45" s="50"/>
      <c r="VNV45" s="50"/>
      <c r="VNW45" s="50"/>
      <c r="VNX45" s="50"/>
      <c r="VNY45" s="50"/>
      <c r="VNZ45" s="50"/>
      <c r="VOA45" s="50"/>
      <c r="VOB45" s="50"/>
      <c r="VOC45" s="50"/>
      <c r="VOD45" s="50"/>
      <c r="VOE45" s="50"/>
      <c r="VOF45" s="50"/>
      <c r="VOG45" s="50"/>
      <c r="VOH45" s="50"/>
      <c r="VOI45" s="50"/>
      <c r="VOJ45" s="50"/>
      <c r="VOK45" s="50"/>
      <c r="VOL45" s="50"/>
      <c r="VOM45" s="50"/>
      <c r="VON45" s="50"/>
      <c r="VOO45" s="50"/>
      <c r="VOP45" s="50"/>
      <c r="VOQ45" s="50"/>
      <c r="VOR45" s="50"/>
      <c r="VOS45" s="50"/>
      <c r="VOT45" s="50"/>
      <c r="VOU45" s="50"/>
      <c r="VOV45" s="50"/>
      <c r="VOW45" s="50"/>
      <c r="VOX45" s="50"/>
      <c r="VOY45" s="50"/>
      <c r="VOZ45" s="50"/>
      <c r="VPA45" s="50"/>
      <c r="VPB45" s="50"/>
      <c r="VPC45" s="50"/>
      <c r="VPD45" s="50"/>
      <c r="VPE45" s="50"/>
      <c r="VPF45" s="50"/>
      <c r="VPG45" s="50"/>
      <c r="VPH45" s="50"/>
      <c r="VPI45" s="50"/>
      <c r="VPJ45" s="50"/>
      <c r="VPK45" s="50"/>
      <c r="VPL45" s="50"/>
      <c r="VPM45" s="50"/>
      <c r="VPN45" s="50"/>
      <c r="VPO45" s="50"/>
      <c r="VPP45" s="50"/>
      <c r="VPQ45" s="50"/>
      <c r="VPR45" s="50"/>
      <c r="VPS45" s="50"/>
      <c r="VPT45" s="50"/>
      <c r="VPU45" s="50"/>
      <c r="VPV45" s="50"/>
      <c r="VPW45" s="50"/>
      <c r="VPX45" s="50"/>
      <c r="VPY45" s="50"/>
      <c r="VPZ45" s="50"/>
      <c r="VQA45" s="50"/>
      <c r="VQB45" s="50"/>
      <c r="VQC45" s="50"/>
      <c r="VQD45" s="50"/>
      <c r="VQE45" s="50"/>
      <c r="VQF45" s="50"/>
      <c r="VQG45" s="50"/>
      <c r="VQH45" s="50"/>
      <c r="VQI45" s="50"/>
      <c r="VQJ45" s="50"/>
      <c r="VQK45" s="50"/>
      <c r="VQL45" s="50"/>
      <c r="VQM45" s="50"/>
      <c r="VQN45" s="50"/>
      <c r="VQO45" s="50"/>
      <c r="VQP45" s="50"/>
      <c r="VQQ45" s="50"/>
      <c r="VQR45" s="50"/>
      <c r="VQS45" s="50"/>
      <c r="VQT45" s="50"/>
      <c r="VQU45" s="50"/>
      <c r="VQV45" s="50"/>
      <c r="VQW45" s="50"/>
      <c r="VQX45" s="50"/>
      <c r="VQY45" s="50"/>
      <c r="VQZ45" s="50"/>
      <c r="VRA45" s="50"/>
      <c r="VRB45" s="50"/>
      <c r="VRC45" s="50"/>
      <c r="VRD45" s="50"/>
      <c r="VRE45" s="50"/>
      <c r="VRF45" s="50"/>
      <c r="VRG45" s="50"/>
      <c r="VRH45" s="50"/>
      <c r="VRI45" s="50"/>
      <c r="VRJ45" s="50"/>
      <c r="VRK45" s="50"/>
      <c r="VRL45" s="50"/>
      <c r="VRM45" s="50"/>
      <c r="VRN45" s="50"/>
      <c r="VRO45" s="50"/>
      <c r="VRP45" s="50"/>
      <c r="VRQ45" s="50"/>
      <c r="VRR45" s="50"/>
      <c r="VRS45" s="50"/>
      <c r="VRT45" s="50"/>
      <c r="VRU45" s="50"/>
      <c r="VRV45" s="50"/>
      <c r="VRW45" s="50"/>
      <c r="VRX45" s="50"/>
      <c r="VRY45" s="50"/>
      <c r="VRZ45" s="50"/>
      <c r="VSA45" s="50"/>
      <c r="VSB45" s="50"/>
      <c r="VSC45" s="50"/>
      <c r="VSD45" s="50"/>
      <c r="VSE45" s="50"/>
      <c r="VSF45" s="50"/>
      <c r="VSG45" s="50"/>
      <c r="VSH45" s="50"/>
      <c r="VSI45" s="50"/>
      <c r="VSJ45" s="50"/>
      <c r="VSK45" s="50"/>
      <c r="VSL45" s="50"/>
      <c r="VSM45" s="50"/>
      <c r="VSN45" s="50"/>
      <c r="VSO45" s="50"/>
      <c r="VSP45" s="50"/>
      <c r="VSQ45" s="50"/>
      <c r="VSR45" s="50"/>
      <c r="VSS45" s="50"/>
      <c r="VST45" s="50"/>
      <c r="VSU45" s="50"/>
      <c r="VSV45" s="50"/>
      <c r="VSW45" s="50"/>
      <c r="VSX45" s="50"/>
      <c r="VSY45" s="50"/>
      <c r="VSZ45" s="50"/>
      <c r="VTA45" s="50"/>
      <c r="VTB45" s="50"/>
      <c r="VTC45" s="50"/>
      <c r="VTD45" s="50"/>
      <c r="VTE45" s="50"/>
      <c r="VTF45" s="50"/>
      <c r="VTG45" s="50"/>
      <c r="VTH45" s="50"/>
      <c r="VTI45" s="50"/>
      <c r="VTJ45" s="50"/>
      <c r="VTK45" s="50"/>
      <c r="VTL45" s="50"/>
      <c r="VTM45" s="50"/>
      <c r="VTN45" s="50"/>
      <c r="VTO45" s="50"/>
      <c r="VTP45" s="50"/>
      <c r="VTQ45" s="50"/>
      <c r="VTR45" s="50"/>
      <c r="VTS45" s="50"/>
      <c r="VTT45" s="50"/>
      <c r="VTU45" s="50"/>
      <c r="VTV45" s="50"/>
      <c r="VTW45" s="50"/>
      <c r="VTX45" s="50"/>
      <c r="VTY45" s="50"/>
      <c r="VTZ45" s="50"/>
      <c r="VUA45" s="50"/>
      <c r="VUB45" s="50"/>
      <c r="VUC45" s="50"/>
      <c r="VUD45" s="50"/>
      <c r="VUE45" s="50"/>
      <c r="VUF45" s="50"/>
      <c r="VUG45" s="50"/>
      <c r="VUH45" s="50"/>
      <c r="VUI45" s="50"/>
      <c r="VUJ45" s="50"/>
      <c r="VUK45" s="50"/>
      <c r="VUL45" s="50"/>
      <c r="VUM45" s="50"/>
      <c r="VUN45" s="50"/>
      <c r="VUO45" s="50"/>
      <c r="VUP45" s="50"/>
      <c r="VUQ45" s="50"/>
      <c r="VUR45" s="50"/>
      <c r="VUS45" s="50"/>
      <c r="VUT45" s="50"/>
      <c r="VUU45" s="50"/>
      <c r="VUV45" s="50"/>
      <c r="VUW45" s="50"/>
      <c r="VUX45" s="50"/>
      <c r="VUY45" s="50"/>
      <c r="VUZ45" s="50"/>
      <c r="VVA45" s="50"/>
      <c r="VVB45" s="50"/>
      <c r="VVC45" s="50"/>
      <c r="VVD45" s="50"/>
      <c r="VVE45" s="50"/>
      <c r="VVF45" s="50"/>
      <c r="VVG45" s="50"/>
      <c r="VVH45" s="50"/>
      <c r="VVI45" s="50"/>
      <c r="VVJ45" s="50"/>
      <c r="VVK45" s="50"/>
      <c r="VVL45" s="50"/>
      <c r="VVM45" s="50"/>
      <c r="VVN45" s="50"/>
      <c r="VVO45" s="50"/>
      <c r="VVP45" s="50"/>
      <c r="VVQ45" s="50"/>
      <c r="VVR45" s="50"/>
      <c r="VVS45" s="50"/>
      <c r="VVT45" s="50"/>
      <c r="VVU45" s="50"/>
      <c r="VVV45" s="50"/>
      <c r="VVW45" s="50"/>
      <c r="VVX45" s="50"/>
      <c r="VVY45" s="50"/>
      <c r="VVZ45" s="50"/>
      <c r="VWA45" s="50"/>
      <c r="VWB45" s="50"/>
      <c r="VWC45" s="50"/>
      <c r="VWD45" s="50"/>
      <c r="VWE45" s="50"/>
      <c r="VWF45" s="50"/>
      <c r="VWG45" s="50"/>
      <c r="VWH45" s="50"/>
      <c r="VWI45" s="50"/>
      <c r="VWJ45" s="50"/>
      <c r="VWK45" s="50"/>
      <c r="VWL45" s="50"/>
      <c r="VWM45" s="50"/>
      <c r="VWN45" s="50"/>
      <c r="VWO45" s="50"/>
      <c r="VWP45" s="50"/>
      <c r="VWQ45" s="50"/>
      <c r="VWR45" s="50"/>
      <c r="VWS45" s="50"/>
      <c r="VWT45" s="50"/>
      <c r="VWU45" s="50"/>
      <c r="VWV45" s="50"/>
      <c r="VWW45" s="50"/>
      <c r="VWX45" s="50"/>
      <c r="VWY45" s="50"/>
      <c r="VWZ45" s="50"/>
      <c r="VXA45" s="50"/>
      <c r="VXB45" s="50"/>
      <c r="VXC45" s="50"/>
      <c r="VXD45" s="50"/>
      <c r="VXE45" s="50"/>
      <c r="VXF45" s="50"/>
      <c r="VXG45" s="50"/>
      <c r="VXH45" s="50"/>
      <c r="VXI45" s="50"/>
      <c r="VXJ45" s="50"/>
      <c r="VXK45" s="50"/>
      <c r="VXL45" s="50"/>
      <c r="VXM45" s="50"/>
      <c r="VXN45" s="50"/>
      <c r="VXO45" s="50"/>
      <c r="VXP45" s="50"/>
      <c r="VXQ45" s="50"/>
      <c r="VXR45" s="50"/>
      <c r="VXS45" s="50"/>
      <c r="VXT45" s="50"/>
      <c r="VXU45" s="50"/>
      <c r="VXV45" s="50"/>
      <c r="VXW45" s="50"/>
      <c r="VXX45" s="50"/>
      <c r="VXY45" s="50"/>
      <c r="VXZ45" s="50"/>
      <c r="VYA45" s="50"/>
      <c r="VYB45" s="50"/>
      <c r="VYC45" s="50"/>
      <c r="VYD45" s="50"/>
      <c r="VYE45" s="50"/>
      <c r="VYF45" s="50"/>
      <c r="VYG45" s="50"/>
      <c r="VYH45" s="50"/>
      <c r="VYI45" s="50"/>
      <c r="VYJ45" s="50"/>
      <c r="VYK45" s="50"/>
      <c r="VYL45" s="50"/>
      <c r="VYM45" s="50"/>
      <c r="VYN45" s="50"/>
      <c r="VYO45" s="50"/>
      <c r="VYP45" s="50"/>
      <c r="VYQ45" s="50"/>
      <c r="VYR45" s="50"/>
      <c r="VYS45" s="50"/>
      <c r="VYT45" s="50"/>
      <c r="VYU45" s="50"/>
      <c r="VYV45" s="50"/>
      <c r="VYW45" s="50"/>
      <c r="VYX45" s="50"/>
      <c r="VYY45" s="50"/>
      <c r="VYZ45" s="50"/>
      <c r="VZA45" s="50"/>
      <c r="VZB45" s="50"/>
      <c r="VZC45" s="50"/>
      <c r="VZD45" s="50"/>
      <c r="VZE45" s="50"/>
      <c r="VZF45" s="50"/>
      <c r="VZG45" s="50"/>
      <c r="VZH45" s="50"/>
      <c r="VZI45" s="50"/>
      <c r="VZJ45" s="50"/>
      <c r="VZK45" s="50"/>
      <c r="VZL45" s="50"/>
      <c r="VZM45" s="50"/>
      <c r="VZN45" s="50"/>
      <c r="VZO45" s="50"/>
      <c r="VZP45" s="50"/>
      <c r="VZQ45" s="50"/>
      <c r="VZR45" s="50"/>
      <c r="VZS45" s="50"/>
      <c r="VZT45" s="50"/>
      <c r="VZU45" s="50"/>
      <c r="VZV45" s="50"/>
      <c r="VZW45" s="50"/>
      <c r="VZX45" s="50"/>
      <c r="VZY45" s="50"/>
      <c r="VZZ45" s="50"/>
      <c r="WAA45" s="50"/>
      <c r="WAB45" s="50"/>
      <c r="WAC45" s="50"/>
      <c r="WAD45" s="50"/>
      <c r="WAE45" s="50"/>
      <c r="WAF45" s="50"/>
      <c r="WAG45" s="50"/>
      <c r="WAH45" s="50"/>
      <c r="WAI45" s="50"/>
      <c r="WAJ45" s="50"/>
      <c r="WAK45" s="50"/>
      <c r="WAL45" s="50"/>
      <c r="WAM45" s="50"/>
      <c r="WAN45" s="50"/>
      <c r="WAO45" s="50"/>
      <c r="WAP45" s="50"/>
      <c r="WAQ45" s="50"/>
      <c r="WAR45" s="50"/>
      <c r="WAS45" s="50"/>
      <c r="WAT45" s="50"/>
      <c r="WAU45" s="50"/>
      <c r="WAV45" s="50"/>
      <c r="WAW45" s="50"/>
      <c r="WAX45" s="50"/>
      <c r="WAY45" s="50"/>
      <c r="WAZ45" s="50"/>
      <c r="WBA45" s="50"/>
      <c r="WBB45" s="50"/>
      <c r="WBC45" s="50"/>
      <c r="WBD45" s="50"/>
      <c r="WBE45" s="50"/>
      <c r="WBF45" s="50"/>
      <c r="WBG45" s="50"/>
      <c r="WBH45" s="50"/>
      <c r="WBI45" s="50"/>
      <c r="WBJ45" s="50"/>
      <c r="WBK45" s="50"/>
      <c r="WBL45" s="50"/>
      <c r="WBM45" s="50"/>
      <c r="WBN45" s="50"/>
      <c r="WBO45" s="50"/>
      <c r="WBP45" s="50"/>
      <c r="WBQ45" s="50"/>
      <c r="WBR45" s="50"/>
      <c r="WBS45" s="50"/>
      <c r="WBT45" s="50"/>
      <c r="WBU45" s="50"/>
      <c r="WBV45" s="50"/>
      <c r="WBW45" s="50"/>
      <c r="WBX45" s="50"/>
      <c r="WBY45" s="50"/>
      <c r="WBZ45" s="50"/>
      <c r="WCA45" s="50"/>
      <c r="WCB45" s="50"/>
      <c r="WCC45" s="50"/>
      <c r="WCD45" s="50"/>
      <c r="WCE45" s="50"/>
      <c r="WCF45" s="50"/>
      <c r="WCG45" s="50"/>
      <c r="WCH45" s="50"/>
      <c r="WCI45" s="50"/>
      <c r="WCJ45" s="50"/>
      <c r="WCK45" s="50"/>
      <c r="WCL45" s="50"/>
      <c r="WCM45" s="50"/>
      <c r="WCN45" s="50"/>
      <c r="WCO45" s="50"/>
      <c r="WCP45" s="50"/>
      <c r="WCQ45" s="50"/>
      <c r="WCR45" s="50"/>
      <c r="WCS45" s="50"/>
      <c r="WCT45" s="50"/>
      <c r="WCU45" s="50"/>
      <c r="WCV45" s="50"/>
      <c r="WCW45" s="50"/>
      <c r="WCX45" s="50"/>
      <c r="WCY45" s="50"/>
      <c r="WCZ45" s="50"/>
      <c r="WDA45" s="50"/>
      <c r="WDB45" s="50"/>
      <c r="WDC45" s="50"/>
      <c r="WDD45" s="50"/>
      <c r="WDE45" s="50"/>
      <c r="WDF45" s="50"/>
      <c r="WDG45" s="50"/>
      <c r="WDH45" s="50"/>
      <c r="WDI45" s="50"/>
      <c r="WDJ45" s="50"/>
      <c r="WDK45" s="50"/>
      <c r="WDL45" s="50"/>
      <c r="WDM45" s="50"/>
      <c r="WDN45" s="50"/>
      <c r="WDO45" s="50"/>
      <c r="WDP45" s="50"/>
      <c r="WDQ45" s="50"/>
      <c r="WDR45" s="50"/>
      <c r="WDS45" s="50"/>
      <c r="WDT45" s="50"/>
      <c r="WDU45" s="50"/>
      <c r="WDV45" s="50"/>
      <c r="WDW45" s="50"/>
      <c r="WDX45" s="50"/>
      <c r="WDY45" s="50"/>
      <c r="WDZ45" s="50"/>
      <c r="WEA45" s="50"/>
      <c r="WEB45" s="50"/>
      <c r="WEC45" s="50"/>
      <c r="WED45" s="50"/>
      <c r="WEE45" s="50"/>
      <c r="WEF45" s="50"/>
      <c r="WEG45" s="50"/>
      <c r="WEH45" s="50"/>
      <c r="WEI45" s="50"/>
      <c r="WEJ45" s="50"/>
      <c r="WEK45" s="50"/>
      <c r="WEL45" s="50"/>
      <c r="WEM45" s="50"/>
      <c r="WEN45" s="50"/>
      <c r="WEO45" s="50"/>
      <c r="WEP45" s="50"/>
      <c r="WEQ45" s="50"/>
      <c r="WER45" s="50"/>
      <c r="WES45" s="50"/>
      <c r="WET45" s="50"/>
      <c r="WEU45" s="50"/>
      <c r="WEV45" s="50"/>
      <c r="WEW45" s="50"/>
      <c r="WEX45" s="50"/>
      <c r="WEY45" s="50"/>
      <c r="WEZ45" s="50"/>
      <c r="WFA45" s="50"/>
      <c r="WFB45" s="50"/>
      <c r="WFC45" s="50"/>
      <c r="WFD45" s="50"/>
      <c r="WFE45" s="50"/>
      <c r="WFF45" s="50"/>
      <c r="WFG45" s="50"/>
      <c r="WFH45" s="50"/>
      <c r="WFI45" s="50"/>
      <c r="WFJ45" s="50"/>
      <c r="WFK45" s="50"/>
      <c r="WFL45" s="50"/>
      <c r="WFM45" s="50"/>
      <c r="WFN45" s="50"/>
      <c r="WFO45" s="50"/>
      <c r="WFP45" s="50"/>
      <c r="WFQ45" s="50"/>
      <c r="WFR45" s="50"/>
      <c r="WFS45" s="50"/>
      <c r="WFT45" s="50"/>
      <c r="WFU45" s="50"/>
      <c r="WFV45" s="50"/>
      <c r="WFW45" s="50"/>
      <c r="WFX45" s="50"/>
      <c r="WFY45" s="50"/>
      <c r="WFZ45" s="50"/>
      <c r="WGA45" s="50"/>
      <c r="WGB45" s="50"/>
      <c r="WGC45" s="50"/>
      <c r="WGD45" s="50"/>
      <c r="WGE45" s="50"/>
      <c r="WGF45" s="50"/>
      <c r="WGG45" s="50"/>
      <c r="WGH45" s="50"/>
      <c r="WGI45" s="50"/>
      <c r="WGJ45" s="50"/>
      <c r="WGK45" s="50"/>
      <c r="WGL45" s="50"/>
      <c r="WGM45" s="50"/>
      <c r="WGN45" s="50"/>
      <c r="WGO45" s="50"/>
      <c r="WGP45" s="50"/>
      <c r="WGQ45" s="50"/>
      <c r="WGR45" s="50"/>
      <c r="WGS45" s="50"/>
      <c r="WGT45" s="50"/>
      <c r="WGU45" s="50"/>
      <c r="WGV45" s="50"/>
      <c r="WGW45" s="50"/>
      <c r="WGX45" s="50"/>
      <c r="WGY45" s="50"/>
      <c r="WGZ45" s="50"/>
      <c r="WHA45" s="50"/>
      <c r="WHB45" s="50"/>
      <c r="WHC45" s="50"/>
      <c r="WHD45" s="50"/>
      <c r="WHE45" s="50"/>
      <c r="WHF45" s="50"/>
      <c r="WHG45" s="50"/>
      <c r="WHH45" s="50"/>
      <c r="WHI45" s="50"/>
      <c r="WHJ45" s="50"/>
      <c r="WHK45" s="50"/>
      <c r="WHL45" s="50"/>
      <c r="WHM45" s="50"/>
      <c r="WHN45" s="50"/>
      <c r="WHO45" s="50"/>
      <c r="WHP45" s="50"/>
      <c r="WHQ45" s="50"/>
      <c r="WHR45" s="50"/>
      <c r="WHS45" s="50"/>
      <c r="WHT45" s="50"/>
      <c r="WHU45" s="50"/>
      <c r="WHV45" s="50"/>
      <c r="WHW45" s="50"/>
      <c r="WHX45" s="50"/>
      <c r="WHY45" s="50"/>
      <c r="WHZ45" s="50"/>
      <c r="WIA45" s="50"/>
      <c r="WIB45" s="50"/>
      <c r="WIC45" s="50"/>
      <c r="WID45" s="50"/>
      <c r="WIE45" s="50"/>
      <c r="WIF45" s="50"/>
      <c r="WIG45" s="50"/>
      <c r="WIH45" s="50"/>
      <c r="WII45" s="50"/>
      <c r="WIJ45" s="50"/>
      <c r="WIK45" s="50"/>
      <c r="WIL45" s="50"/>
      <c r="WIM45" s="50"/>
      <c r="WIN45" s="50"/>
      <c r="WIO45" s="50"/>
      <c r="WIP45" s="50"/>
      <c r="WIQ45" s="50"/>
      <c r="WIR45" s="50"/>
      <c r="WIS45" s="50"/>
      <c r="WIT45" s="50"/>
      <c r="WIU45" s="50"/>
      <c r="WIV45" s="50"/>
      <c r="WIW45" s="50"/>
      <c r="WIX45" s="50"/>
      <c r="WIY45" s="50"/>
      <c r="WIZ45" s="50"/>
      <c r="WJA45" s="50"/>
      <c r="WJB45" s="50"/>
      <c r="WJC45" s="50"/>
      <c r="WJD45" s="50"/>
      <c r="WJE45" s="50"/>
      <c r="WJF45" s="50"/>
      <c r="WJG45" s="50"/>
      <c r="WJH45" s="50"/>
      <c r="WJI45" s="50"/>
      <c r="WJJ45" s="50"/>
      <c r="WJK45" s="50"/>
      <c r="WJL45" s="50"/>
      <c r="WJM45" s="50"/>
      <c r="WJN45" s="50"/>
      <c r="WJO45" s="50"/>
      <c r="WJP45" s="50"/>
      <c r="WJQ45" s="50"/>
      <c r="WJR45" s="50"/>
      <c r="WJS45" s="50"/>
      <c r="WJT45" s="50"/>
      <c r="WJU45" s="50"/>
      <c r="WJV45" s="50"/>
      <c r="WJW45" s="50"/>
      <c r="WJX45" s="50"/>
      <c r="WJY45" s="50"/>
      <c r="WJZ45" s="50"/>
      <c r="WKA45" s="50"/>
      <c r="WKB45" s="50"/>
      <c r="WKC45" s="50"/>
      <c r="WKD45" s="50"/>
      <c r="WKE45" s="50"/>
      <c r="WKF45" s="50"/>
      <c r="WKG45" s="50"/>
      <c r="WKH45" s="50"/>
      <c r="WKI45" s="50"/>
      <c r="WKJ45" s="50"/>
      <c r="WKK45" s="50"/>
      <c r="WKL45" s="50"/>
      <c r="WKM45" s="50"/>
      <c r="WKN45" s="50"/>
      <c r="WKO45" s="50"/>
      <c r="WKP45" s="50"/>
      <c r="WKQ45" s="50"/>
      <c r="WKR45" s="50"/>
      <c r="WKS45" s="50"/>
      <c r="WKT45" s="50"/>
      <c r="WKU45" s="50"/>
      <c r="WKV45" s="50"/>
      <c r="WKW45" s="50"/>
      <c r="WKX45" s="50"/>
      <c r="WKY45" s="50"/>
      <c r="WKZ45" s="50"/>
      <c r="WLA45" s="50"/>
      <c r="WLB45" s="50"/>
      <c r="WLC45" s="50"/>
      <c r="WLD45" s="50"/>
      <c r="WLE45" s="50"/>
      <c r="WLF45" s="50"/>
      <c r="WLG45" s="50"/>
      <c r="WLH45" s="50"/>
      <c r="WLI45" s="50"/>
      <c r="WLJ45" s="50"/>
      <c r="WLK45" s="50"/>
      <c r="WLL45" s="50"/>
      <c r="WLM45" s="50"/>
      <c r="WLN45" s="50"/>
      <c r="WLO45" s="50"/>
      <c r="WLP45" s="50"/>
      <c r="WLQ45" s="50"/>
      <c r="WLR45" s="50"/>
      <c r="WLS45" s="50"/>
      <c r="WLT45" s="50"/>
      <c r="WLU45" s="50"/>
      <c r="WLV45" s="50"/>
      <c r="WLW45" s="50"/>
      <c r="WLX45" s="50"/>
      <c r="WLY45" s="50"/>
      <c r="WLZ45" s="50"/>
      <c r="WMA45" s="50"/>
      <c r="WMB45" s="50"/>
      <c r="WMC45" s="50"/>
      <c r="WMD45" s="50"/>
      <c r="WME45" s="50"/>
      <c r="WMF45" s="50"/>
      <c r="WMG45" s="50"/>
      <c r="WMH45" s="50"/>
      <c r="WMI45" s="50"/>
      <c r="WMJ45" s="50"/>
      <c r="WMK45" s="50"/>
      <c r="WML45" s="50"/>
      <c r="WMM45" s="50"/>
      <c r="WMN45" s="50"/>
      <c r="WMO45" s="50"/>
      <c r="WMP45" s="50"/>
      <c r="WMQ45" s="50"/>
      <c r="WMR45" s="50"/>
      <c r="WMS45" s="50"/>
      <c r="WMT45" s="50"/>
      <c r="WMU45" s="50"/>
      <c r="WMV45" s="50"/>
      <c r="WMW45" s="50"/>
      <c r="WMX45" s="50"/>
      <c r="WMY45" s="50"/>
      <c r="WMZ45" s="50"/>
      <c r="WNA45" s="50"/>
      <c r="WNB45" s="50"/>
      <c r="WNC45" s="50"/>
      <c r="WND45" s="50"/>
      <c r="WNE45" s="50"/>
      <c r="WNF45" s="50"/>
      <c r="WNG45" s="50"/>
      <c r="WNH45" s="50"/>
      <c r="WNI45" s="50"/>
      <c r="WNJ45" s="50"/>
      <c r="WNK45" s="50"/>
      <c r="WNL45" s="50"/>
      <c r="WNM45" s="50"/>
      <c r="WNN45" s="50"/>
      <c r="WNO45" s="50"/>
      <c r="WNP45" s="50"/>
      <c r="WNQ45" s="50"/>
      <c r="WNR45" s="50"/>
      <c r="WNS45" s="50"/>
      <c r="WNT45" s="50"/>
      <c r="WNU45" s="50"/>
      <c r="WNV45" s="50"/>
      <c r="WNW45" s="50"/>
      <c r="WNX45" s="50"/>
      <c r="WNY45" s="50"/>
      <c r="WNZ45" s="50"/>
      <c r="WOA45" s="50"/>
      <c r="WOB45" s="50"/>
      <c r="WOC45" s="50"/>
      <c r="WOD45" s="50"/>
      <c r="WOE45" s="50"/>
      <c r="WOF45" s="50"/>
      <c r="WOG45" s="50"/>
      <c r="WOH45" s="50"/>
      <c r="WOI45" s="50"/>
      <c r="WOJ45" s="50"/>
      <c r="WOK45" s="50"/>
      <c r="WOL45" s="50"/>
      <c r="WOM45" s="50"/>
      <c r="WON45" s="50"/>
      <c r="WOO45" s="50"/>
      <c r="WOP45" s="50"/>
      <c r="WOQ45" s="50"/>
      <c r="WOR45" s="50"/>
      <c r="WOS45" s="50"/>
      <c r="WOT45" s="50"/>
      <c r="WOU45" s="50"/>
      <c r="WOV45" s="50"/>
      <c r="WOW45" s="50"/>
      <c r="WOX45" s="50"/>
      <c r="WOY45" s="50"/>
      <c r="WOZ45" s="50"/>
      <c r="WPA45" s="50"/>
      <c r="WPB45" s="50"/>
      <c r="WPC45" s="50"/>
      <c r="WPD45" s="50"/>
      <c r="WPE45" s="50"/>
      <c r="WPF45" s="50"/>
      <c r="WPG45" s="50"/>
      <c r="WPH45" s="50"/>
      <c r="WPI45" s="50"/>
      <c r="WPJ45" s="50"/>
      <c r="WPK45" s="50"/>
      <c r="WPL45" s="50"/>
      <c r="WPM45" s="50"/>
      <c r="WPN45" s="50"/>
      <c r="WPO45" s="50"/>
      <c r="WPP45" s="50"/>
      <c r="WPQ45" s="50"/>
      <c r="WPR45" s="50"/>
      <c r="WPS45" s="50"/>
      <c r="WPT45" s="50"/>
      <c r="WPU45" s="50"/>
      <c r="WPV45" s="50"/>
      <c r="WPW45" s="50"/>
      <c r="WPX45" s="50"/>
      <c r="WPY45" s="50"/>
      <c r="WPZ45" s="50"/>
      <c r="WQA45" s="50"/>
      <c r="WQB45" s="50"/>
      <c r="WQC45" s="50"/>
      <c r="WQD45" s="50"/>
      <c r="WQE45" s="50"/>
      <c r="WQF45" s="50"/>
      <c r="WQG45" s="50"/>
      <c r="WQH45" s="50"/>
      <c r="WQI45" s="50"/>
      <c r="WQJ45" s="50"/>
      <c r="WQK45" s="50"/>
      <c r="WQL45" s="50"/>
      <c r="WQM45" s="50"/>
      <c r="WQN45" s="50"/>
      <c r="WQO45" s="50"/>
      <c r="WQP45" s="50"/>
      <c r="WQQ45" s="50"/>
      <c r="WQR45" s="50"/>
      <c r="WQS45" s="50"/>
      <c r="WQT45" s="50"/>
      <c r="WQU45" s="50"/>
      <c r="WQV45" s="50"/>
      <c r="WQW45" s="50"/>
      <c r="WQX45" s="50"/>
      <c r="WQY45" s="50"/>
      <c r="WQZ45" s="50"/>
      <c r="WRA45" s="50"/>
      <c r="WRB45" s="50"/>
      <c r="WRC45" s="50"/>
      <c r="WRD45" s="50"/>
      <c r="WRE45" s="50"/>
      <c r="WRF45" s="50"/>
      <c r="WRG45" s="50"/>
      <c r="WRH45" s="50"/>
      <c r="WRI45" s="50"/>
      <c r="WRJ45" s="50"/>
      <c r="WRK45" s="50"/>
      <c r="WRL45" s="50"/>
      <c r="WRM45" s="50"/>
      <c r="WRN45" s="50"/>
      <c r="WRO45" s="50"/>
      <c r="WRP45" s="50"/>
      <c r="WRQ45" s="50"/>
      <c r="WRR45" s="50"/>
      <c r="WRS45" s="50"/>
      <c r="WRT45" s="50"/>
      <c r="WRU45" s="50"/>
      <c r="WRV45" s="50"/>
      <c r="WRW45" s="50"/>
      <c r="WRX45" s="50"/>
      <c r="WRY45" s="50"/>
      <c r="WRZ45" s="50"/>
      <c r="WSA45" s="50"/>
      <c r="WSB45" s="50"/>
      <c r="WSC45" s="50"/>
      <c r="WSD45" s="50"/>
      <c r="WSE45" s="50"/>
      <c r="WSF45" s="50"/>
      <c r="WSG45" s="50"/>
      <c r="WSH45" s="50"/>
      <c r="WSI45" s="50"/>
      <c r="WSJ45" s="50"/>
      <c r="WSK45" s="50"/>
      <c r="WSL45" s="50"/>
      <c r="WSM45" s="50"/>
      <c r="WSN45" s="50"/>
      <c r="WSO45" s="50"/>
      <c r="WSP45" s="50"/>
      <c r="WSQ45" s="50"/>
      <c r="WSR45" s="50"/>
      <c r="WSS45" s="50"/>
      <c r="WST45" s="50"/>
      <c r="WSU45" s="50"/>
      <c r="WSV45" s="50"/>
      <c r="WSW45" s="50"/>
      <c r="WSX45" s="50"/>
      <c r="WSY45" s="50"/>
      <c r="WSZ45" s="50"/>
      <c r="WTA45" s="50"/>
      <c r="WTB45" s="50"/>
      <c r="WTC45" s="50"/>
      <c r="WTD45" s="50"/>
      <c r="WTE45" s="50"/>
      <c r="WTF45" s="50"/>
      <c r="WTG45" s="50"/>
      <c r="WTH45" s="50"/>
      <c r="WTI45" s="50"/>
      <c r="WTJ45" s="50"/>
      <c r="WTK45" s="50"/>
      <c r="WTL45" s="50"/>
      <c r="WTM45" s="50"/>
      <c r="WTN45" s="50"/>
      <c r="WTO45" s="50"/>
      <c r="WTP45" s="50"/>
      <c r="WTQ45" s="50"/>
      <c r="WTR45" s="50"/>
      <c r="WTS45" s="50"/>
      <c r="WTT45" s="50"/>
      <c r="WTU45" s="50"/>
      <c r="WTV45" s="50"/>
      <c r="WTW45" s="50"/>
      <c r="WTX45" s="50"/>
      <c r="WTY45" s="50"/>
      <c r="WTZ45" s="50"/>
      <c r="WUA45" s="50"/>
      <c r="WUB45" s="50"/>
      <c r="WUC45" s="50"/>
      <c r="WUD45" s="50"/>
      <c r="WUE45" s="50"/>
      <c r="WUF45" s="50"/>
      <c r="WUG45" s="50"/>
      <c r="WUH45" s="50"/>
      <c r="WUI45" s="50"/>
      <c r="WUJ45" s="50"/>
      <c r="WUK45" s="50"/>
      <c r="WUL45" s="50"/>
      <c r="WUM45" s="50"/>
      <c r="WUN45" s="50"/>
      <c r="WUO45" s="50"/>
      <c r="WUP45" s="50"/>
      <c r="WUQ45" s="50"/>
      <c r="WUR45" s="50"/>
      <c r="WUS45" s="50"/>
      <c r="WUT45" s="50"/>
      <c r="WUU45" s="50"/>
      <c r="WUV45" s="50"/>
      <c r="WUW45" s="50"/>
      <c r="WUX45" s="50"/>
      <c r="WUY45" s="50"/>
      <c r="WUZ45" s="50"/>
      <c r="WVA45" s="50"/>
      <c r="WVB45" s="50"/>
      <c r="WVC45" s="50"/>
      <c r="WVD45" s="50"/>
      <c r="WVE45" s="50"/>
      <c r="WVF45" s="50"/>
      <c r="WVG45" s="50"/>
      <c r="WVH45" s="50"/>
      <c r="WVI45" s="50"/>
      <c r="WVJ45" s="50"/>
      <c r="WVK45" s="50"/>
      <c r="WVL45" s="50"/>
      <c r="WVM45" s="50"/>
      <c r="WVN45" s="50"/>
      <c r="WVO45" s="50"/>
      <c r="WVP45" s="50"/>
      <c r="WVQ45" s="50"/>
      <c r="WVR45" s="50"/>
      <c r="WVS45" s="50"/>
      <c r="WVT45" s="50"/>
      <c r="WVU45" s="50"/>
      <c r="WVV45" s="50"/>
      <c r="WVW45" s="50"/>
      <c r="WVX45" s="50"/>
      <c r="WVY45" s="50"/>
      <c r="WVZ45" s="50"/>
      <c r="WWA45" s="50"/>
      <c r="WWB45" s="50"/>
      <c r="WWC45" s="50"/>
      <c r="WWD45" s="50"/>
      <c r="WWE45" s="50"/>
      <c r="WWF45" s="50"/>
      <c r="WWG45" s="50"/>
      <c r="WWH45" s="50"/>
      <c r="WWI45" s="50"/>
      <c r="WWJ45" s="50"/>
      <c r="WWK45" s="50"/>
      <c r="WWL45" s="50"/>
      <c r="WWM45" s="50"/>
      <c r="WWN45" s="50"/>
      <c r="WWO45" s="50"/>
      <c r="WWP45" s="50"/>
      <c r="WWQ45" s="50"/>
      <c r="WWR45" s="50"/>
      <c r="WWS45" s="50"/>
      <c r="WWT45" s="50"/>
      <c r="WWU45" s="50"/>
      <c r="WWV45" s="50"/>
      <c r="WWW45" s="50"/>
      <c r="WWX45" s="50"/>
      <c r="WWY45" s="50"/>
      <c r="WWZ45" s="50"/>
      <c r="WXA45" s="50"/>
      <c r="WXB45" s="50"/>
      <c r="WXC45" s="50"/>
      <c r="WXD45" s="50"/>
      <c r="WXE45" s="50"/>
      <c r="WXF45" s="50"/>
      <c r="WXG45" s="50"/>
      <c r="WXH45" s="50"/>
      <c r="WXI45" s="50"/>
      <c r="WXJ45" s="50"/>
      <c r="WXK45" s="50"/>
      <c r="WXL45" s="50"/>
      <c r="WXM45" s="50"/>
      <c r="WXN45" s="50"/>
      <c r="WXO45" s="50"/>
      <c r="WXP45" s="50"/>
      <c r="WXQ45" s="50"/>
      <c r="WXR45" s="50"/>
      <c r="WXS45" s="50"/>
      <c r="WXT45" s="50"/>
      <c r="WXU45" s="50"/>
      <c r="WXV45" s="50"/>
      <c r="WXW45" s="50"/>
      <c r="WXX45" s="50"/>
      <c r="WXY45" s="50"/>
      <c r="WXZ45" s="50"/>
      <c r="WYA45" s="50"/>
      <c r="WYB45" s="50"/>
      <c r="WYC45" s="50"/>
      <c r="WYD45" s="50"/>
      <c r="WYE45" s="50"/>
      <c r="WYF45" s="50"/>
      <c r="WYG45" s="50"/>
      <c r="WYH45" s="50"/>
      <c r="WYI45" s="50"/>
      <c r="WYJ45" s="50"/>
      <c r="WYK45" s="50"/>
      <c r="WYL45" s="50"/>
      <c r="WYM45" s="50"/>
      <c r="WYN45" s="50"/>
      <c r="WYO45" s="50"/>
      <c r="WYP45" s="50"/>
      <c r="WYQ45" s="50"/>
      <c r="WYR45" s="50"/>
      <c r="WYS45" s="50"/>
      <c r="WYT45" s="50"/>
      <c r="WYU45" s="50"/>
      <c r="WYV45" s="50"/>
      <c r="WYW45" s="50"/>
      <c r="WYX45" s="50"/>
      <c r="WYY45" s="50"/>
      <c r="WYZ45" s="50"/>
      <c r="WZA45" s="50"/>
      <c r="WZB45" s="50"/>
      <c r="WZC45" s="50"/>
      <c r="WZD45" s="50"/>
      <c r="WZE45" s="50"/>
      <c r="WZF45" s="50"/>
      <c r="WZG45" s="50"/>
      <c r="WZH45" s="50"/>
      <c r="WZI45" s="50"/>
      <c r="WZJ45" s="50"/>
      <c r="WZK45" s="50"/>
      <c r="WZL45" s="50"/>
      <c r="WZM45" s="50"/>
      <c r="WZN45" s="50"/>
      <c r="WZO45" s="50"/>
      <c r="WZP45" s="50"/>
      <c r="WZQ45" s="50"/>
      <c r="WZR45" s="50"/>
      <c r="WZS45" s="50"/>
      <c r="WZT45" s="50"/>
      <c r="WZU45" s="50"/>
      <c r="WZV45" s="50"/>
      <c r="WZW45" s="50"/>
      <c r="WZX45" s="50"/>
      <c r="WZY45" s="50"/>
      <c r="WZZ45" s="50"/>
      <c r="XAA45" s="50"/>
      <c r="XAB45" s="50"/>
      <c r="XAC45" s="50"/>
      <c r="XAD45" s="50"/>
      <c r="XAE45" s="50"/>
      <c r="XAF45" s="50"/>
      <c r="XAG45" s="50"/>
      <c r="XAH45" s="50"/>
      <c r="XAI45" s="50"/>
      <c r="XAJ45" s="50"/>
      <c r="XAK45" s="50"/>
      <c r="XAL45" s="50"/>
      <c r="XAM45" s="50"/>
      <c r="XAN45" s="50"/>
      <c r="XAO45" s="50"/>
      <c r="XAP45" s="50"/>
      <c r="XAQ45" s="50"/>
      <c r="XAR45" s="50"/>
      <c r="XAS45" s="50"/>
      <c r="XAT45" s="50"/>
      <c r="XAU45" s="50"/>
      <c r="XAV45" s="50"/>
      <c r="XAW45" s="50"/>
      <c r="XAX45" s="50"/>
      <c r="XAY45" s="50"/>
      <c r="XAZ45" s="50"/>
      <c r="XBA45" s="50"/>
      <c r="XBB45" s="50"/>
      <c r="XBC45" s="50"/>
      <c r="XBD45" s="50"/>
      <c r="XBE45" s="50"/>
      <c r="XBF45" s="50"/>
      <c r="XBG45" s="50"/>
      <c r="XBH45" s="50"/>
      <c r="XBI45" s="50"/>
      <c r="XBJ45" s="50"/>
      <c r="XBK45" s="50"/>
      <c r="XBL45" s="50"/>
      <c r="XBM45" s="50"/>
      <c r="XBN45" s="50"/>
      <c r="XBO45" s="50"/>
      <c r="XBP45" s="50"/>
      <c r="XBQ45" s="50"/>
      <c r="XBR45" s="50"/>
      <c r="XBS45" s="50"/>
      <c r="XBT45" s="50"/>
      <c r="XBU45" s="50"/>
      <c r="XBV45" s="50"/>
      <c r="XBW45" s="50"/>
      <c r="XBX45" s="50"/>
      <c r="XBY45" s="50"/>
      <c r="XBZ45" s="50"/>
      <c r="XCA45" s="50"/>
      <c r="XCB45" s="50"/>
      <c r="XCC45" s="50"/>
      <c r="XCD45" s="50"/>
      <c r="XCE45" s="50"/>
      <c r="XCF45" s="50"/>
      <c r="XCG45" s="50"/>
      <c r="XCH45" s="50"/>
      <c r="XCI45" s="50"/>
      <c r="XCJ45" s="50"/>
      <c r="XCK45" s="50"/>
      <c r="XCL45" s="50"/>
      <c r="XCM45" s="50"/>
      <c r="XCN45" s="50"/>
      <c r="XCO45" s="50"/>
      <c r="XCP45" s="50"/>
      <c r="XCQ45" s="50"/>
      <c r="XCR45" s="50"/>
      <c r="XCS45" s="50"/>
      <c r="XCT45" s="50"/>
      <c r="XCU45" s="50"/>
      <c r="XCV45" s="50"/>
      <c r="XCW45" s="50"/>
      <c r="XCX45" s="50"/>
      <c r="XCY45" s="50"/>
      <c r="XCZ45" s="50"/>
      <c r="XDA45" s="50"/>
      <c r="XDB45" s="50"/>
      <c r="XDC45" s="50"/>
      <c r="XDD45" s="50"/>
      <c r="XDE45" s="50"/>
      <c r="XDF45" s="50"/>
      <c r="XDG45" s="50"/>
      <c r="XDH45" s="50"/>
      <c r="XDI45" s="50"/>
      <c r="XDJ45" s="50"/>
      <c r="XDK45" s="50"/>
      <c r="XDL45" s="50"/>
      <c r="XDM45" s="50"/>
      <c r="XDN45" s="50"/>
      <c r="XDO45" s="50"/>
      <c r="XDP45" s="50"/>
      <c r="XDQ45" s="50"/>
      <c r="XDR45" s="50"/>
      <c r="XDS45" s="50"/>
      <c r="XDT45" s="50"/>
      <c r="XDU45" s="50"/>
      <c r="XDV45" s="50"/>
      <c r="XDW45" s="50"/>
      <c r="XDX45" s="50"/>
      <c r="XDY45" s="50"/>
      <c r="XDZ45" s="50"/>
      <c r="XEA45" s="50"/>
      <c r="XEB45" s="50"/>
      <c r="XEC45" s="50"/>
      <c r="XED45" s="50"/>
      <c r="XEE45" s="50"/>
      <c r="XEF45" s="50"/>
      <c r="XEG45" s="50"/>
      <c r="XEH45" s="50"/>
      <c r="XEI45" s="50"/>
      <c r="XEJ45" s="50"/>
      <c r="XEK45" s="50"/>
      <c r="XEL45" s="50"/>
      <c r="XEM45" s="50"/>
      <c r="XEN45" s="50"/>
      <c r="XEO45" s="50"/>
      <c r="XEP45" s="50"/>
      <c r="XEQ45" s="50"/>
      <c r="XER45" s="50"/>
      <c r="XES45" s="50"/>
      <c r="XET45" s="50"/>
      <c r="XEU45" s="50"/>
      <c r="XEV45" s="50"/>
      <c r="XEW45" s="50"/>
      <c r="XEX45" s="50"/>
      <c r="XEY45" s="50"/>
      <c r="XEZ45" s="50"/>
      <c r="XFA45" s="50"/>
      <c r="XFB45" s="50"/>
      <c r="XFC45" s="50"/>
      <c r="XFD45" s="50"/>
    </row>
    <row r="46" spans="1:16384" ht="19.5" customHeight="1" x14ac:dyDescent="0.3">
      <c r="A46" s="290" t="s">
        <v>151</v>
      </c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44" t="s">
        <v>42</v>
      </c>
      <c r="AA46" s="44" t="s">
        <v>42</v>
      </c>
      <c r="AB46" s="44" t="s">
        <v>42</v>
      </c>
      <c r="AC46" s="44" t="s">
        <v>42</v>
      </c>
      <c r="AD46" s="44" t="s">
        <v>42</v>
      </c>
      <c r="AE46" s="44" t="s">
        <v>42</v>
      </c>
      <c r="AF46" s="44" t="s">
        <v>42</v>
      </c>
      <c r="AG46" s="44" t="s">
        <v>42</v>
      </c>
      <c r="AH46" s="44" t="s">
        <v>42</v>
      </c>
      <c r="AI46" s="44" t="s">
        <v>42</v>
      </c>
      <c r="AJ46" s="44" t="s">
        <v>42</v>
      </c>
      <c r="AK46" s="44" t="s">
        <v>42</v>
      </c>
      <c r="AL46" s="44" t="s">
        <v>42</v>
      </c>
      <c r="AM46" s="44" t="s">
        <v>42</v>
      </c>
      <c r="AN46" s="44" t="s">
        <v>42</v>
      </c>
      <c r="AO46" s="44" t="s">
        <v>42</v>
      </c>
      <c r="AP46" s="44" t="s">
        <v>42</v>
      </c>
      <c r="AQ46" s="44" t="s">
        <v>42</v>
      </c>
      <c r="AR46" s="44" t="s">
        <v>42</v>
      </c>
      <c r="AS46" s="44" t="s">
        <v>42</v>
      </c>
      <c r="AT46" s="44" t="s">
        <v>42</v>
      </c>
      <c r="AU46" s="44" t="s">
        <v>42</v>
      </c>
      <c r="AV46" s="46" t="s">
        <v>42</v>
      </c>
      <c r="AW46" s="45" t="s">
        <v>42</v>
      </c>
      <c r="AX46" s="44" t="s">
        <v>42</v>
      </c>
      <c r="AY46" s="44" t="s">
        <v>42</v>
      </c>
      <c r="AZ46" s="44" t="s">
        <v>42</v>
      </c>
      <c r="BA46" s="44" t="s">
        <v>42</v>
      </c>
      <c r="BB46" s="44" t="s">
        <v>42</v>
      </c>
      <c r="BC46" s="44" t="s">
        <v>42</v>
      </c>
      <c r="BD46" s="44" t="s">
        <v>42</v>
      </c>
      <c r="BE46" s="44" t="s">
        <v>42</v>
      </c>
      <c r="BF46" s="44" t="s">
        <v>42</v>
      </c>
      <c r="BG46" s="44" t="s">
        <v>42</v>
      </c>
      <c r="BH46" s="44" t="s">
        <v>42</v>
      </c>
      <c r="BI46" s="44" t="s">
        <v>42</v>
      </c>
      <c r="BJ46" s="44" t="s">
        <v>42</v>
      </c>
      <c r="BK46" s="44" t="s">
        <v>42</v>
      </c>
      <c r="BL46" s="44" t="s">
        <v>42</v>
      </c>
      <c r="BM46" s="44" t="s">
        <v>42</v>
      </c>
      <c r="BN46" s="44" t="s">
        <v>42</v>
      </c>
      <c r="BO46" s="44" t="s">
        <v>42</v>
      </c>
      <c r="BP46" s="44" t="s">
        <v>42</v>
      </c>
      <c r="BQ46" s="44" t="s">
        <v>42</v>
      </c>
      <c r="BR46" s="44" t="s">
        <v>42</v>
      </c>
      <c r="BS46" s="44" t="s">
        <v>42</v>
      </c>
      <c r="BT46" s="46" t="s">
        <v>42</v>
      </c>
      <c r="BU46" s="45" t="s">
        <v>42</v>
      </c>
      <c r="BV46" s="44" t="s">
        <v>42</v>
      </c>
      <c r="BW46" s="44" t="s">
        <v>42</v>
      </c>
      <c r="BX46" s="44" t="s">
        <v>42</v>
      </c>
      <c r="BY46" s="44" t="s">
        <v>42</v>
      </c>
      <c r="BZ46" s="44" t="s">
        <v>42</v>
      </c>
      <c r="CA46" s="44" t="s">
        <v>42</v>
      </c>
      <c r="CB46" s="44" t="s">
        <v>42</v>
      </c>
      <c r="CC46" s="44" t="s">
        <v>42</v>
      </c>
      <c r="CD46" s="44" t="s">
        <v>42</v>
      </c>
      <c r="CE46" s="44" t="s">
        <v>42</v>
      </c>
      <c r="CF46" s="44" t="s">
        <v>42</v>
      </c>
      <c r="CG46" s="44" t="s">
        <v>42</v>
      </c>
      <c r="CH46" s="44" t="s">
        <v>42</v>
      </c>
      <c r="CI46" s="44" t="s">
        <v>42</v>
      </c>
      <c r="CJ46" s="44" t="s">
        <v>42</v>
      </c>
      <c r="CK46" s="44" t="s">
        <v>42</v>
      </c>
      <c r="CL46" s="44" t="s">
        <v>42</v>
      </c>
      <c r="CM46" s="44" t="s">
        <v>42</v>
      </c>
      <c r="CN46" s="44" t="s">
        <v>42</v>
      </c>
      <c r="CO46" s="44" t="s">
        <v>42</v>
      </c>
      <c r="CP46" s="44" t="s">
        <v>42</v>
      </c>
      <c r="CQ46" s="44" t="s">
        <v>42</v>
      </c>
      <c r="CR46" s="46" t="s">
        <v>42</v>
      </c>
      <c r="CS46" s="45" t="s">
        <v>42</v>
      </c>
      <c r="CT46" s="44" t="s">
        <v>42</v>
      </c>
      <c r="CU46" s="44" t="s">
        <v>42</v>
      </c>
      <c r="CV46" s="44" t="s">
        <v>42</v>
      </c>
      <c r="CW46" s="44" t="s">
        <v>42</v>
      </c>
      <c r="CX46" s="44" t="s">
        <v>42</v>
      </c>
      <c r="CY46" s="44" t="s">
        <v>42</v>
      </c>
      <c r="CZ46" s="44" t="s">
        <v>42</v>
      </c>
      <c r="DA46" s="44" t="s">
        <v>42</v>
      </c>
      <c r="DB46" s="44" t="s">
        <v>42</v>
      </c>
      <c r="DC46" s="44" t="s">
        <v>42</v>
      </c>
      <c r="DD46" s="44" t="s">
        <v>42</v>
      </c>
      <c r="DE46" s="44" t="s">
        <v>42</v>
      </c>
      <c r="DF46" s="44" t="s">
        <v>42</v>
      </c>
      <c r="DG46" s="44" t="s">
        <v>42</v>
      </c>
      <c r="DH46" s="44" t="s">
        <v>42</v>
      </c>
      <c r="DI46" s="44" t="s">
        <v>42</v>
      </c>
      <c r="DJ46" s="44" t="s">
        <v>42</v>
      </c>
      <c r="DK46" s="44" t="s">
        <v>42</v>
      </c>
      <c r="DL46" s="44" t="s">
        <v>42</v>
      </c>
      <c r="DM46" s="44" t="s">
        <v>42</v>
      </c>
      <c r="DN46" s="44" t="s">
        <v>42</v>
      </c>
      <c r="DO46" s="44" t="s">
        <v>42</v>
      </c>
      <c r="DP46" s="46" t="s">
        <v>42</v>
      </c>
      <c r="DQ46" s="45" t="s">
        <v>42</v>
      </c>
      <c r="DR46" s="44" t="s">
        <v>42</v>
      </c>
      <c r="DS46" s="44" t="s">
        <v>42</v>
      </c>
      <c r="DT46" s="44" t="s">
        <v>42</v>
      </c>
      <c r="DU46" s="44" t="s">
        <v>42</v>
      </c>
      <c r="DV46" s="44" t="s">
        <v>42</v>
      </c>
      <c r="DW46" s="44" t="s">
        <v>42</v>
      </c>
      <c r="DX46" s="44" t="s">
        <v>42</v>
      </c>
      <c r="DY46" s="44" t="s">
        <v>42</v>
      </c>
      <c r="DZ46" s="44" t="s">
        <v>42</v>
      </c>
      <c r="EA46" s="44" t="s">
        <v>42</v>
      </c>
      <c r="EB46" s="44" t="s">
        <v>42</v>
      </c>
      <c r="EC46" s="44" t="s">
        <v>42</v>
      </c>
      <c r="ED46" s="44" t="s">
        <v>42</v>
      </c>
      <c r="EE46" s="44" t="s">
        <v>42</v>
      </c>
      <c r="EF46" s="44" t="s">
        <v>42</v>
      </c>
      <c r="EG46" s="44" t="s">
        <v>42</v>
      </c>
      <c r="EH46" s="44" t="s">
        <v>42</v>
      </c>
      <c r="EI46" s="44" t="s">
        <v>42</v>
      </c>
      <c r="EJ46" s="44" t="s">
        <v>42</v>
      </c>
      <c r="EK46" s="44" t="s">
        <v>42</v>
      </c>
      <c r="EL46" s="44" t="s">
        <v>42</v>
      </c>
      <c r="EM46" s="44" t="s">
        <v>42</v>
      </c>
      <c r="EN46" s="46" t="s">
        <v>42</v>
      </c>
      <c r="EO46" s="45" t="s">
        <v>42</v>
      </c>
      <c r="EP46" s="44" t="s">
        <v>42</v>
      </c>
      <c r="EQ46" s="44" t="s">
        <v>42</v>
      </c>
      <c r="ER46" s="44" t="s">
        <v>42</v>
      </c>
      <c r="ES46" s="44" t="s">
        <v>42</v>
      </c>
      <c r="ET46" s="44" t="s">
        <v>42</v>
      </c>
      <c r="EU46" s="44" t="s">
        <v>42</v>
      </c>
      <c r="EV46" s="44" t="s">
        <v>42</v>
      </c>
      <c r="EW46" s="44" t="s">
        <v>42</v>
      </c>
      <c r="EX46" s="44" t="s">
        <v>42</v>
      </c>
      <c r="EY46" s="44" t="s">
        <v>42</v>
      </c>
      <c r="EZ46" s="44" t="s">
        <v>42</v>
      </c>
      <c r="FA46" s="44" t="s">
        <v>42</v>
      </c>
      <c r="FB46" s="44" t="s">
        <v>42</v>
      </c>
      <c r="FC46" s="44" t="s">
        <v>42</v>
      </c>
      <c r="FD46" s="44" t="s">
        <v>42</v>
      </c>
      <c r="FE46" s="44" t="s">
        <v>42</v>
      </c>
      <c r="FF46" s="44" t="s">
        <v>42</v>
      </c>
      <c r="FG46" s="44" t="s">
        <v>42</v>
      </c>
      <c r="FH46" s="44" t="s">
        <v>42</v>
      </c>
      <c r="FI46" s="44" t="s">
        <v>42</v>
      </c>
      <c r="FJ46" s="44" t="s">
        <v>42</v>
      </c>
      <c r="FK46" s="44" t="s">
        <v>42</v>
      </c>
      <c r="FL46" s="46" t="s">
        <v>42</v>
      </c>
      <c r="FM46" s="45" t="s">
        <v>42</v>
      </c>
      <c r="FN46" s="44" t="s">
        <v>42</v>
      </c>
      <c r="FO46" s="44" t="s">
        <v>42</v>
      </c>
      <c r="FP46" s="44" t="s">
        <v>42</v>
      </c>
      <c r="FQ46" s="44" t="s">
        <v>42</v>
      </c>
      <c r="FR46" s="44" t="s">
        <v>42</v>
      </c>
      <c r="FS46" s="44" t="s">
        <v>42</v>
      </c>
      <c r="FT46" s="44" t="s">
        <v>42</v>
      </c>
      <c r="FU46" s="44" t="s">
        <v>42</v>
      </c>
      <c r="FV46" s="44" t="s">
        <v>42</v>
      </c>
      <c r="FW46" s="44" t="s">
        <v>42</v>
      </c>
      <c r="FX46" s="44" t="s">
        <v>42</v>
      </c>
      <c r="FY46" s="44" t="s">
        <v>42</v>
      </c>
      <c r="FZ46" s="44" t="s">
        <v>42</v>
      </c>
      <c r="GA46" s="44" t="s">
        <v>42</v>
      </c>
      <c r="GB46" s="44" t="s">
        <v>42</v>
      </c>
      <c r="GC46" s="44" t="s">
        <v>42</v>
      </c>
      <c r="GD46" s="44" t="s">
        <v>42</v>
      </c>
      <c r="GE46" s="44" t="s">
        <v>42</v>
      </c>
      <c r="GF46" s="44" t="s">
        <v>42</v>
      </c>
      <c r="GG46" s="44" t="s">
        <v>42</v>
      </c>
      <c r="GH46" s="44" t="s">
        <v>42</v>
      </c>
      <c r="GI46" s="44" t="s">
        <v>42</v>
      </c>
      <c r="GJ46" s="46" t="s">
        <v>42</v>
      </c>
      <c r="GK46" s="45" t="s">
        <v>42</v>
      </c>
      <c r="GL46" s="44" t="s">
        <v>42</v>
      </c>
      <c r="GM46" s="44" t="s">
        <v>42</v>
      </c>
      <c r="GN46" s="44" t="s">
        <v>42</v>
      </c>
      <c r="GO46" s="44" t="s">
        <v>42</v>
      </c>
      <c r="GP46" s="44" t="s">
        <v>42</v>
      </c>
      <c r="GQ46" s="44" t="s">
        <v>42</v>
      </c>
      <c r="GR46" s="44" t="s">
        <v>42</v>
      </c>
      <c r="GS46" s="44" t="s">
        <v>42</v>
      </c>
      <c r="GT46" s="44" t="s">
        <v>42</v>
      </c>
      <c r="GU46" s="44" t="s">
        <v>42</v>
      </c>
      <c r="GV46" s="44" t="s">
        <v>42</v>
      </c>
      <c r="GW46" s="44" t="s">
        <v>42</v>
      </c>
      <c r="GX46" s="44" t="s">
        <v>42</v>
      </c>
      <c r="GY46" s="44" t="s">
        <v>42</v>
      </c>
      <c r="GZ46" s="44" t="s">
        <v>42</v>
      </c>
      <c r="HA46" s="44" t="s">
        <v>42</v>
      </c>
      <c r="HB46" s="44" t="s">
        <v>42</v>
      </c>
      <c r="HC46" s="44" t="s">
        <v>42</v>
      </c>
      <c r="HD46" s="44" t="s">
        <v>42</v>
      </c>
      <c r="HE46" s="44" t="s">
        <v>42</v>
      </c>
      <c r="HF46" s="44" t="s">
        <v>42</v>
      </c>
      <c r="HG46" s="44" t="s">
        <v>42</v>
      </c>
      <c r="HH46" s="46" t="s">
        <v>42</v>
      </c>
      <c r="HI46" s="45" t="s">
        <v>42</v>
      </c>
      <c r="HJ46" s="44" t="s">
        <v>42</v>
      </c>
      <c r="HK46" s="44" t="s">
        <v>42</v>
      </c>
      <c r="HL46" s="44" t="s">
        <v>42</v>
      </c>
      <c r="HM46" s="44" t="s">
        <v>42</v>
      </c>
      <c r="HN46" s="44" t="s">
        <v>42</v>
      </c>
      <c r="HO46" s="44" t="s">
        <v>42</v>
      </c>
      <c r="HP46" s="44" t="s">
        <v>42</v>
      </c>
      <c r="HQ46" s="44" t="s">
        <v>42</v>
      </c>
      <c r="HR46" s="44" t="s">
        <v>42</v>
      </c>
      <c r="HS46" s="44" t="s">
        <v>42</v>
      </c>
      <c r="HT46" s="44" t="s">
        <v>42</v>
      </c>
      <c r="HU46" s="44" t="s">
        <v>42</v>
      </c>
      <c r="HV46" s="44" t="s">
        <v>42</v>
      </c>
      <c r="HW46" s="44" t="s">
        <v>42</v>
      </c>
      <c r="HX46" s="44" t="s">
        <v>42</v>
      </c>
      <c r="HY46" s="44" t="s">
        <v>42</v>
      </c>
      <c r="HZ46" s="44" t="s">
        <v>42</v>
      </c>
      <c r="IA46" s="44" t="s">
        <v>42</v>
      </c>
      <c r="IB46" s="44" t="s">
        <v>42</v>
      </c>
      <c r="IC46" s="44" t="s">
        <v>42</v>
      </c>
      <c r="ID46" s="44" t="s">
        <v>42</v>
      </c>
      <c r="IE46" s="44" t="s">
        <v>42</v>
      </c>
      <c r="IF46" s="46" t="s">
        <v>42</v>
      </c>
      <c r="IG46" s="45" t="s">
        <v>42</v>
      </c>
      <c r="IH46" s="44" t="s">
        <v>42</v>
      </c>
      <c r="II46" s="44" t="s">
        <v>42</v>
      </c>
      <c r="IJ46" s="44" t="s">
        <v>42</v>
      </c>
      <c r="IK46" s="44" t="s">
        <v>42</v>
      </c>
      <c r="IL46" s="44" t="s">
        <v>42</v>
      </c>
      <c r="IM46" s="44" t="s">
        <v>42</v>
      </c>
      <c r="IN46" s="44" t="s">
        <v>42</v>
      </c>
      <c r="IO46" s="44" t="s">
        <v>42</v>
      </c>
      <c r="IP46" s="44" t="s">
        <v>42</v>
      </c>
      <c r="IQ46" s="44" t="s">
        <v>42</v>
      </c>
      <c r="IR46" s="44" t="s">
        <v>42</v>
      </c>
      <c r="IS46" s="44" t="s">
        <v>42</v>
      </c>
      <c r="IT46" s="44" t="s">
        <v>42</v>
      </c>
      <c r="IU46" s="44" t="s">
        <v>42</v>
      </c>
      <c r="IV46" s="44" t="s">
        <v>42</v>
      </c>
      <c r="IW46" s="44" t="s">
        <v>42</v>
      </c>
      <c r="IX46" s="44" t="s">
        <v>42</v>
      </c>
      <c r="IY46" s="44" t="s">
        <v>42</v>
      </c>
      <c r="IZ46" s="44" t="s">
        <v>42</v>
      </c>
      <c r="JA46" s="44" t="s">
        <v>42</v>
      </c>
      <c r="JB46" s="44" t="s">
        <v>42</v>
      </c>
      <c r="JC46" s="44" t="s">
        <v>42</v>
      </c>
      <c r="JD46" s="46" t="s">
        <v>42</v>
      </c>
      <c r="JE46" s="45" t="s">
        <v>42</v>
      </c>
      <c r="JF46" s="44" t="s">
        <v>42</v>
      </c>
      <c r="JG46" s="44" t="s">
        <v>42</v>
      </c>
      <c r="JH46" s="44" t="s">
        <v>42</v>
      </c>
      <c r="JI46" s="44" t="s">
        <v>42</v>
      </c>
      <c r="JJ46" s="44" t="s">
        <v>42</v>
      </c>
      <c r="JK46" s="44" t="s">
        <v>42</v>
      </c>
      <c r="JL46" s="44" t="s">
        <v>42</v>
      </c>
      <c r="JM46" s="44" t="s">
        <v>42</v>
      </c>
      <c r="JN46" s="44" t="s">
        <v>42</v>
      </c>
      <c r="JO46" s="44" t="s">
        <v>42</v>
      </c>
      <c r="JP46" s="44" t="s">
        <v>42</v>
      </c>
      <c r="JQ46" s="44" t="s">
        <v>42</v>
      </c>
      <c r="JR46" s="44" t="s">
        <v>42</v>
      </c>
      <c r="JS46" s="44" t="s">
        <v>42</v>
      </c>
      <c r="JT46" s="44" t="s">
        <v>42</v>
      </c>
      <c r="JU46" s="44" t="s">
        <v>42</v>
      </c>
      <c r="JV46" s="44" t="s">
        <v>42</v>
      </c>
      <c r="JW46" s="44" t="s">
        <v>42</v>
      </c>
      <c r="JX46" s="44" t="s">
        <v>42</v>
      </c>
      <c r="JY46" s="44" t="s">
        <v>42</v>
      </c>
      <c r="JZ46" s="44" t="s">
        <v>42</v>
      </c>
      <c r="KA46" s="44" t="s">
        <v>42</v>
      </c>
      <c r="KB46" s="46" t="s">
        <v>42</v>
      </c>
      <c r="KC46" s="45" t="s">
        <v>42</v>
      </c>
      <c r="KD46" s="44" t="s">
        <v>42</v>
      </c>
      <c r="KE46" s="44" t="s">
        <v>42</v>
      </c>
      <c r="KF46" s="44" t="s">
        <v>42</v>
      </c>
      <c r="KG46" s="44" t="s">
        <v>42</v>
      </c>
      <c r="KH46" s="44" t="s">
        <v>42</v>
      </c>
      <c r="KI46" s="44" t="s">
        <v>42</v>
      </c>
      <c r="KJ46" s="44" t="s">
        <v>42</v>
      </c>
      <c r="KK46" s="44" t="s">
        <v>42</v>
      </c>
      <c r="KL46" s="44" t="s">
        <v>42</v>
      </c>
      <c r="KM46" s="44" t="s">
        <v>42</v>
      </c>
      <c r="KN46" s="44" t="s">
        <v>42</v>
      </c>
      <c r="KO46" s="44" t="s">
        <v>42</v>
      </c>
      <c r="KP46" s="44" t="s">
        <v>42</v>
      </c>
      <c r="KQ46" s="44" t="s">
        <v>42</v>
      </c>
      <c r="KR46" s="44" t="s">
        <v>42</v>
      </c>
      <c r="KS46" s="44" t="s">
        <v>42</v>
      </c>
      <c r="KT46" s="44" t="s">
        <v>42</v>
      </c>
      <c r="KU46" s="44" t="s">
        <v>42</v>
      </c>
      <c r="KV46" s="44" t="s">
        <v>42</v>
      </c>
      <c r="KW46" s="44" t="s">
        <v>42</v>
      </c>
      <c r="KX46" s="44" t="s">
        <v>42</v>
      </c>
      <c r="KY46" s="44" t="s">
        <v>42</v>
      </c>
      <c r="KZ46" s="46" t="s">
        <v>42</v>
      </c>
      <c r="LA46" s="45" t="s">
        <v>42</v>
      </c>
      <c r="LB46" s="44" t="s">
        <v>42</v>
      </c>
      <c r="LC46" s="44" t="s">
        <v>42</v>
      </c>
      <c r="LD46" s="44" t="s">
        <v>42</v>
      </c>
      <c r="LE46" s="44" t="s">
        <v>42</v>
      </c>
      <c r="LF46" s="44" t="s">
        <v>42</v>
      </c>
      <c r="LG46" s="44" t="s">
        <v>42</v>
      </c>
      <c r="LH46" s="44" t="s">
        <v>42</v>
      </c>
      <c r="LI46" s="44" t="s">
        <v>42</v>
      </c>
      <c r="LJ46" s="44" t="s">
        <v>42</v>
      </c>
      <c r="LK46" s="44" t="s">
        <v>42</v>
      </c>
      <c r="LL46" s="44" t="s">
        <v>42</v>
      </c>
      <c r="LM46" s="44" t="s">
        <v>42</v>
      </c>
      <c r="LN46" s="44" t="s">
        <v>42</v>
      </c>
      <c r="LO46" s="44" t="s">
        <v>42</v>
      </c>
      <c r="LP46" s="44" t="s">
        <v>42</v>
      </c>
      <c r="LQ46" s="44" t="s">
        <v>42</v>
      </c>
      <c r="LR46" s="44" t="s">
        <v>42</v>
      </c>
      <c r="LS46" s="44" t="s">
        <v>42</v>
      </c>
      <c r="LT46" s="44" t="s">
        <v>42</v>
      </c>
      <c r="LU46" s="44" t="s">
        <v>42</v>
      </c>
      <c r="LV46" s="44" t="s">
        <v>42</v>
      </c>
      <c r="LW46" s="44" t="s">
        <v>42</v>
      </c>
      <c r="LX46" s="46" t="s">
        <v>42</v>
      </c>
      <c r="LY46" s="45" t="s">
        <v>42</v>
      </c>
      <c r="LZ46" s="44" t="s">
        <v>42</v>
      </c>
      <c r="MA46" s="44" t="s">
        <v>42</v>
      </c>
      <c r="MB46" s="44" t="s">
        <v>42</v>
      </c>
      <c r="MC46" s="44" t="s">
        <v>42</v>
      </c>
      <c r="MD46" s="44" t="s">
        <v>42</v>
      </c>
      <c r="ME46" s="44" t="s">
        <v>42</v>
      </c>
      <c r="MF46" s="44" t="s">
        <v>42</v>
      </c>
      <c r="MG46" s="44" t="s">
        <v>42</v>
      </c>
      <c r="MH46" s="44" t="s">
        <v>42</v>
      </c>
      <c r="MI46" s="44" t="s">
        <v>42</v>
      </c>
      <c r="MJ46" s="44" t="s">
        <v>42</v>
      </c>
      <c r="MK46" s="44" t="s">
        <v>42</v>
      </c>
      <c r="ML46" s="44" t="s">
        <v>42</v>
      </c>
      <c r="MM46" s="44" t="s">
        <v>42</v>
      </c>
      <c r="MN46" s="44" t="s">
        <v>42</v>
      </c>
      <c r="MO46" s="44" t="s">
        <v>42</v>
      </c>
      <c r="MP46" s="44" t="s">
        <v>42</v>
      </c>
      <c r="MQ46" s="44" t="s">
        <v>42</v>
      </c>
      <c r="MR46" s="44" t="s">
        <v>42</v>
      </c>
      <c r="MS46" s="44" t="s">
        <v>42</v>
      </c>
      <c r="MT46" s="44" t="s">
        <v>42</v>
      </c>
      <c r="MU46" s="44" t="s">
        <v>42</v>
      </c>
      <c r="MV46" s="46" t="s">
        <v>42</v>
      </c>
      <c r="MW46" s="45" t="s">
        <v>42</v>
      </c>
      <c r="MX46" s="44" t="s">
        <v>42</v>
      </c>
      <c r="MY46" s="44" t="s">
        <v>42</v>
      </c>
      <c r="MZ46" s="44" t="s">
        <v>42</v>
      </c>
      <c r="NA46" s="44" t="s">
        <v>42</v>
      </c>
      <c r="NB46" s="44" t="s">
        <v>42</v>
      </c>
      <c r="NC46" s="44" t="s">
        <v>42</v>
      </c>
      <c r="ND46" s="44" t="s">
        <v>42</v>
      </c>
      <c r="NE46" s="44" t="s">
        <v>42</v>
      </c>
      <c r="NF46" s="44" t="s">
        <v>42</v>
      </c>
      <c r="NG46" s="44" t="s">
        <v>42</v>
      </c>
      <c r="NH46" s="44" t="s">
        <v>42</v>
      </c>
      <c r="NI46" s="44" t="s">
        <v>42</v>
      </c>
      <c r="NJ46" s="44" t="s">
        <v>42</v>
      </c>
      <c r="NK46" s="44" t="s">
        <v>42</v>
      </c>
      <c r="NL46" s="44" t="s">
        <v>42</v>
      </c>
      <c r="NM46" s="44" t="s">
        <v>42</v>
      </c>
      <c r="NN46" s="44" t="s">
        <v>42</v>
      </c>
      <c r="NO46" s="44" t="s">
        <v>42</v>
      </c>
      <c r="NP46" s="44" t="s">
        <v>42</v>
      </c>
      <c r="NQ46" s="44" t="s">
        <v>42</v>
      </c>
      <c r="NR46" s="44" t="s">
        <v>42</v>
      </c>
      <c r="NS46" s="44" t="s">
        <v>42</v>
      </c>
      <c r="NT46" s="46" t="s">
        <v>42</v>
      </c>
      <c r="NU46" s="45" t="s">
        <v>42</v>
      </c>
      <c r="NV46" s="44" t="s">
        <v>42</v>
      </c>
      <c r="NW46" s="44" t="s">
        <v>42</v>
      </c>
      <c r="NX46" s="44" t="s">
        <v>42</v>
      </c>
      <c r="NY46" s="44" t="s">
        <v>42</v>
      </c>
      <c r="NZ46" s="44" t="s">
        <v>42</v>
      </c>
      <c r="OA46" s="44" t="s">
        <v>42</v>
      </c>
      <c r="OB46" s="44" t="s">
        <v>42</v>
      </c>
      <c r="OC46" s="44" t="s">
        <v>42</v>
      </c>
      <c r="OD46" s="44" t="s">
        <v>42</v>
      </c>
      <c r="OE46" s="44" t="s">
        <v>42</v>
      </c>
      <c r="OF46" s="44" t="s">
        <v>42</v>
      </c>
      <c r="OG46" s="44" t="s">
        <v>42</v>
      </c>
      <c r="OH46" s="44" t="s">
        <v>42</v>
      </c>
      <c r="OI46" s="44" t="s">
        <v>42</v>
      </c>
      <c r="OJ46" s="44" t="s">
        <v>42</v>
      </c>
      <c r="OK46" s="44" t="s">
        <v>42</v>
      </c>
      <c r="OL46" s="44" t="s">
        <v>42</v>
      </c>
      <c r="OM46" s="44" t="s">
        <v>42</v>
      </c>
      <c r="ON46" s="44" t="s">
        <v>42</v>
      </c>
      <c r="OO46" s="44" t="s">
        <v>42</v>
      </c>
      <c r="OP46" s="44" t="s">
        <v>42</v>
      </c>
      <c r="OQ46" s="44" t="s">
        <v>42</v>
      </c>
      <c r="OR46" s="46" t="s">
        <v>42</v>
      </c>
      <c r="OS46" s="45" t="s">
        <v>42</v>
      </c>
      <c r="OT46" s="44" t="s">
        <v>42</v>
      </c>
      <c r="OU46" s="44" t="s">
        <v>42</v>
      </c>
      <c r="OV46" s="44" t="s">
        <v>42</v>
      </c>
      <c r="OW46" s="44" t="s">
        <v>42</v>
      </c>
      <c r="OX46" s="44" t="s">
        <v>42</v>
      </c>
      <c r="OY46" s="44" t="s">
        <v>42</v>
      </c>
      <c r="OZ46" s="44" t="s">
        <v>42</v>
      </c>
      <c r="PA46" s="44" t="s">
        <v>42</v>
      </c>
      <c r="PB46" s="44" t="s">
        <v>42</v>
      </c>
      <c r="PC46" s="44" t="s">
        <v>42</v>
      </c>
      <c r="PD46" s="44" t="s">
        <v>42</v>
      </c>
      <c r="PE46" s="44" t="s">
        <v>42</v>
      </c>
      <c r="PF46" s="44" t="s">
        <v>42</v>
      </c>
      <c r="PG46" s="44" t="s">
        <v>42</v>
      </c>
      <c r="PH46" s="44" t="s">
        <v>42</v>
      </c>
      <c r="PI46" s="44" t="s">
        <v>42</v>
      </c>
      <c r="PJ46" s="44" t="s">
        <v>42</v>
      </c>
      <c r="PK46" s="44" t="s">
        <v>42</v>
      </c>
      <c r="PL46" s="44" t="s">
        <v>42</v>
      </c>
      <c r="PM46" s="44" t="s">
        <v>42</v>
      </c>
      <c r="PN46" s="44" t="s">
        <v>42</v>
      </c>
      <c r="PO46" s="44" t="s">
        <v>42</v>
      </c>
      <c r="PP46" s="46" t="s">
        <v>42</v>
      </c>
      <c r="PQ46" s="45" t="s">
        <v>42</v>
      </c>
      <c r="PR46" s="44" t="s">
        <v>42</v>
      </c>
      <c r="PS46" s="44" t="s">
        <v>42</v>
      </c>
      <c r="PT46" s="44" t="s">
        <v>42</v>
      </c>
      <c r="PU46" s="44" t="s">
        <v>42</v>
      </c>
      <c r="PV46" s="44" t="s">
        <v>42</v>
      </c>
      <c r="PW46" s="44" t="s">
        <v>42</v>
      </c>
      <c r="PX46" s="44" t="s">
        <v>42</v>
      </c>
      <c r="PY46" s="44" t="s">
        <v>42</v>
      </c>
      <c r="PZ46" s="44" t="s">
        <v>42</v>
      </c>
      <c r="QA46" s="44" t="s">
        <v>42</v>
      </c>
      <c r="QB46" s="44" t="s">
        <v>42</v>
      </c>
      <c r="QC46" s="44" t="s">
        <v>42</v>
      </c>
      <c r="QD46" s="44" t="s">
        <v>42</v>
      </c>
      <c r="QE46" s="44" t="s">
        <v>42</v>
      </c>
      <c r="QF46" s="44" t="s">
        <v>42</v>
      </c>
      <c r="QG46" s="44" t="s">
        <v>42</v>
      </c>
      <c r="QH46" s="44" t="s">
        <v>42</v>
      </c>
      <c r="QI46" s="44" t="s">
        <v>42</v>
      </c>
      <c r="QJ46" s="44" t="s">
        <v>42</v>
      </c>
      <c r="QK46" s="44" t="s">
        <v>42</v>
      </c>
      <c r="QL46" s="44" t="s">
        <v>42</v>
      </c>
      <c r="QM46" s="44" t="s">
        <v>42</v>
      </c>
      <c r="QN46" s="46" t="s">
        <v>42</v>
      </c>
      <c r="QO46" s="45" t="s">
        <v>42</v>
      </c>
      <c r="QP46" s="44" t="s">
        <v>42</v>
      </c>
      <c r="QQ46" s="44" t="s">
        <v>42</v>
      </c>
      <c r="QR46" s="44" t="s">
        <v>42</v>
      </c>
      <c r="QS46" s="44" t="s">
        <v>42</v>
      </c>
      <c r="QT46" s="44" t="s">
        <v>42</v>
      </c>
      <c r="QU46" s="44" t="s">
        <v>42</v>
      </c>
      <c r="QV46" s="44" t="s">
        <v>42</v>
      </c>
      <c r="QW46" s="44" t="s">
        <v>42</v>
      </c>
      <c r="QX46" s="44" t="s">
        <v>42</v>
      </c>
      <c r="QY46" s="44" t="s">
        <v>42</v>
      </c>
      <c r="QZ46" s="44" t="s">
        <v>42</v>
      </c>
      <c r="RA46" s="44" t="s">
        <v>42</v>
      </c>
      <c r="RB46" s="44" t="s">
        <v>42</v>
      </c>
      <c r="RC46" s="44" t="s">
        <v>42</v>
      </c>
      <c r="RD46" s="44" t="s">
        <v>42</v>
      </c>
      <c r="RE46" s="44" t="s">
        <v>42</v>
      </c>
      <c r="RF46" s="44" t="s">
        <v>42</v>
      </c>
      <c r="RG46" s="44" t="s">
        <v>42</v>
      </c>
      <c r="RH46" s="44" t="s">
        <v>42</v>
      </c>
      <c r="RI46" s="44" t="s">
        <v>42</v>
      </c>
      <c r="RJ46" s="44" t="s">
        <v>42</v>
      </c>
      <c r="RK46" s="44" t="s">
        <v>42</v>
      </c>
      <c r="RL46" s="46" t="s">
        <v>42</v>
      </c>
      <c r="RM46" s="45" t="s">
        <v>42</v>
      </c>
      <c r="RN46" s="44" t="s">
        <v>42</v>
      </c>
      <c r="RO46" s="44" t="s">
        <v>42</v>
      </c>
      <c r="RP46" s="44" t="s">
        <v>42</v>
      </c>
      <c r="RQ46" s="44" t="s">
        <v>42</v>
      </c>
      <c r="RR46" s="44" t="s">
        <v>42</v>
      </c>
      <c r="RS46" s="44" t="s">
        <v>42</v>
      </c>
      <c r="RT46" s="44" t="s">
        <v>42</v>
      </c>
      <c r="RU46" s="44" t="s">
        <v>42</v>
      </c>
      <c r="RV46" s="44" t="s">
        <v>42</v>
      </c>
      <c r="RW46" s="44" t="s">
        <v>42</v>
      </c>
      <c r="RX46" s="44" t="s">
        <v>42</v>
      </c>
      <c r="RY46" s="44" t="s">
        <v>42</v>
      </c>
      <c r="RZ46" s="44" t="s">
        <v>42</v>
      </c>
      <c r="SA46" s="44" t="s">
        <v>42</v>
      </c>
      <c r="SB46" s="44" t="s">
        <v>42</v>
      </c>
      <c r="SC46" s="44" t="s">
        <v>42</v>
      </c>
      <c r="SD46" s="44" t="s">
        <v>42</v>
      </c>
      <c r="SE46" s="44" t="s">
        <v>42</v>
      </c>
      <c r="SF46" s="44" t="s">
        <v>42</v>
      </c>
      <c r="SG46" s="44" t="s">
        <v>42</v>
      </c>
      <c r="SH46" s="44" t="s">
        <v>42</v>
      </c>
      <c r="SI46" s="44" t="s">
        <v>42</v>
      </c>
      <c r="SJ46" s="46" t="s">
        <v>42</v>
      </c>
      <c r="SK46" s="45" t="s">
        <v>42</v>
      </c>
      <c r="SL46" s="44" t="s">
        <v>42</v>
      </c>
      <c r="SM46" s="44" t="s">
        <v>42</v>
      </c>
      <c r="SN46" s="44" t="s">
        <v>42</v>
      </c>
      <c r="SO46" s="44" t="s">
        <v>42</v>
      </c>
      <c r="SP46" s="44" t="s">
        <v>42</v>
      </c>
      <c r="SQ46" s="44" t="s">
        <v>42</v>
      </c>
      <c r="SR46" s="44" t="s">
        <v>42</v>
      </c>
      <c r="SS46" s="44" t="s">
        <v>42</v>
      </c>
      <c r="ST46" s="44" t="s">
        <v>42</v>
      </c>
      <c r="SU46" s="44" t="s">
        <v>42</v>
      </c>
      <c r="SV46" s="44" t="s">
        <v>42</v>
      </c>
      <c r="SW46" s="44" t="s">
        <v>42</v>
      </c>
      <c r="SX46" s="44" t="s">
        <v>42</v>
      </c>
      <c r="SY46" s="44" t="s">
        <v>42</v>
      </c>
      <c r="SZ46" s="44" t="s">
        <v>42</v>
      </c>
      <c r="TA46" s="44" t="s">
        <v>42</v>
      </c>
      <c r="TB46" s="44" t="s">
        <v>42</v>
      </c>
      <c r="TC46" s="44" t="s">
        <v>42</v>
      </c>
      <c r="TD46" s="44" t="s">
        <v>42</v>
      </c>
      <c r="TE46" s="44" t="s">
        <v>42</v>
      </c>
      <c r="TF46" s="44" t="s">
        <v>42</v>
      </c>
      <c r="TG46" s="44" t="s">
        <v>42</v>
      </c>
      <c r="TH46" s="46" t="s">
        <v>42</v>
      </c>
      <c r="TI46" s="45" t="s">
        <v>42</v>
      </c>
      <c r="TJ46" s="44" t="s">
        <v>42</v>
      </c>
      <c r="TK46" s="44" t="s">
        <v>42</v>
      </c>
      <c r="TL46" s="44" t="s">
        <v>42</v>
      </c>
      <c r="TM46" s="44" t="s">
        <v>42</v>
      </c>
      <c r="TN46" s="44" t="s">
        <v>42</v>
      </c>
      <c r="TO46" s="44" t="s">
        <v>42</v>
      </c>
      <c r="TP46" s="44" t="s">
        <v>42</v>
      </c>
      <c r="TQ46" s="44" t="s">
        <v>42</v>
      </c>
      <c r="TR46" s="44" t="s">
        <v>42</v>
      </c>
      <c r="TS46" s="44" t="s">
        <v>42</v>
      </c>
      <c r="TT46" s="44" t="s">
        <v>42</v>
      </c>
      <c r="TU46" s="44" t="s">
        <v>42</v>
      </c>
      <c r="TV46" s="44" t="s">
        <v>42</v>
      </c>
      <c r="TW46" s="44" t="s">
        <v>42</v>
      </c>
      <c r="TX46" s="44" t="s">
        <v>42</v>
      </c>
      <c r="TY46" s="44" t="s">
        <v>42</v>
      </c>
      <c r="TZ46" s="44" t="s">
        <v>42</v>
      </c>
      <c r="UA46" s="44" t="s">
        <v>42</v>
      </c>
      <c r="UB46" s="44" t="s">
        <v>42</v>
      </c>
      <c r="UC46" s="44" t="s">
        <v>42</v>
      </c>
      <c r="UD46" s="44" t="s">
        <v>42</v>
      </c>
      <c r="UE46" s="44" t="s">
        <v>42</v>
      </c>
      <c r="UF46" s="46" t="s">
        <v>42</v>
      </c>
      <c r="UG46" s="45" t="s">
        <v>42</v>
      </c>
      <c r="UH46" s="44" t="s">
        <v>42</v>
      </c>
      <c r="UI46" s="44" t="s">
        <v>42</v>
      </c>
      <c r="UJ46" s="44" t="s">
        <v>42</v>
      </c>
      <c r="UK46" s="44" t="s">
        <v>42</v>
      </c>
      <c r="UL46" s="44" t="s">
        <v>42</v>
      </c>
      <c r="UM46" s="44" t="s">
        <v>42</v>
      </c>
      <c r="UN46" s="44" t="s">
        <v>42</v>
      </c>
      <c r="UO46" s="44" t="s">
        <v>42</v>
      </c>
      <c r="UP46" s="44" t="s">
        <v>42</v>
      </c>
      <c r="UQ46" s="44" t="s">
        <v>42</v>
      </c>
      <c r="UR46" s="44" t="s">
        <v>42</v>
      </c>
      <c r="US46" s="44" t="s">
        <v>42</v>
      </c>
      <c r="UT46" s="44" t="s">
        <v>42</v>
      </c>
      <c r="UU46" s="44" t="s">
        <v>42</v>
      </c>
      <c r="UV46" s="44" t="s">
        <v>42</v>
      </c>
      <c r="UW46" s="44" t="s">
        <v>42</v>
      </c>
      <c r="UX46" s="44" t="s">
        <v>42</v>
      </c>
      <c r="UY46" s="44" t="s">
        <v>42</v>
      </c>
      <c r="UZ46" s="44" t="s">
        <v>42</v>
      </c>
      <c r="VA46" s="44" t="s">
        <v>42</v>
      </c>
      <c r="VB46" s="44" t="s">
        <v>42</v>
      </c>
      <c r="VC46" s="44" t="s">
        <v>42</v>
      </c>
      <c r="VD46" s="46" t="s">
        <v>42</v>
      </c>
      <c r="VE46" s="45" t="s">
        <v>42</v>
      </c>
      <c r="VF46" s="44" t="s">
        <v>42</v>
      </c>
      <c r="VG46" s="44" t="s">
        <v>42</v>
      </c>
      <c r="VH46" s="44" t="s">
        <v>42</v>
      </c>
      <c r="VI46" s="44" t="s">
        <v>42</v>
      </c>
      <c r="VJ46" s="44" t="s">
        <v>42</v>
      </c>
      <c r="VK46" s="44" t="s">
        <v>42</v>
      </c>
      <c r="VL46" s="44" t="s">
        <v>42</v>
      </c>
      <c r="VM46" s="44" t="s">
        <v>42</v>
      </c>
      <c r="VN46" s="44" t="s">
        <v>42</v>
      </c>
      <c r="VO46" s="44" t="s">
        <v>42</v>
      </c>
      <c r="VP46" s="44" t="s">
        <v>42</v>
      </c>
      <c r="VQ46" s="44" t="s">
        <v>42</v>
      </c>
      <c r="VR46" s="44" t="s">
        <v>42</v>
      </c>
      <c r="VS46" s="44" t="s">
        <v>42</v>
      </c>
      <c r="VT46" s="44" t="s">
        <v>42</v>
      </c>
      <c r="VU46" s="44" t="s">
        <v>42</v>
      </c>
      <c r="VV46" s="44" t="s">
        <v>42</v>
      </c>
      <c r="VW46" s="44" t="s">
        <v>42</v>
      </c>
      <c r="VX46" s="44" t="s">
        <v>42</v>
      </c>
      <c r="VY46" s="44" t="s">
        <v>42</v>
      </c>
      <c r="VZ46" s="44" t="s">
        <v>42</v>
      </c>
      <c r="WA46" s="44" t="s">
        <v>42</v>
      </c>
      <c r="WB46" s="46" t="s">
        <v>42</v>
      </c>
      <c r="WC46" s="45" t="s">
        <v>42</v>
      </c>
      <c r="WD46" s="44" t="s">
        <v>42</v>
      </c>
      <c r="WE46" s="44" t="s">
        <v>42</v>
      </c>
      <c r="WF46" s="44" t="s">
        <v>42</v>
      </c>
      <c r="WG46" s="44" t="s">
        <v>42</v>
      </c>
      <c r="WH46" s="44" t="s">
        <v>42</v>
      </c>
      <c r="WI46" s="44" t="s">
        <v>42</v>
      </c>
      <c r="WJ46" s="44" t="s">
        <v>42</v>
      </c>
      <c r="WK46" s="44" t="s">
        <v>42</v>
      </c>
      <c r="WL46" s="44" t="s">
        <v>42</v>
      </c>
      <c r="WM46" s="44" t="s">
        <v>42</v>
      </c>
      <c r="WN46" s="44" t="s">
        <v>42</v>
      </c>
      <c r="WO46" s="44" t="s">
        <v>42</v>
      </c>
      <c r="WP46" s="44" t="s">
        <v>42</v>
      </c>
      <c r="WQ46" s="44" t="s">
        <v>42</v>
      </c>
      <c r="WR46" s="44" t="s">
        <v>42</v>
      </c>
      <c r="WS46" s="44" t="s">
        <v>42</v>
      </c>
      <c r="WT46" s="44" t="s">
        <v>42</v>
      </c>
      <c r="WU46" s="44" t="s">
        <v>42</v>
      </c>
      <c r="WV46" s="44" t="s">
        <v>42</v>
      </c>
      <c r="WW46" s="44" t="s">
        <v>42</v>
      </c>
      <c r="WX46" s="44" t="s">
        <v>42</v>
      </c>
      <c r="WY46" s="44" t="s">
        <v>42</v>
      </c>
      <c r="WZ46" s="46" t="s">
        <v>42</v>
      </c>
      <c r="XA46" s="45" t="s">
        <v>42</v>
      </c>
      <c r="XB46" s="44" t="s">
        <v>42</v>
      </c>
      <c r="XC46" s="44" t="s">
        <v>42</v>
      </c>
      <c r="XD46" s="44" t="s">
        <v>42</v>
      </c>
      <c r="XE46" s="44" t="s">
        <v>42</v>
      </c>
      <c r="XF46" s="44" t="s">
        <v>42</v>
      </c>
      <c r="XG46" s="44" t="s">
        <v>42</v>
      </c>
      <c r="XH46" s="44" t="s">
        <v>42</v>
      </c>
      <c r="XI46" s="44" t="s">
        <v>42</v>
      </c>
      <c r="XJ46" s="44" t="s">
        <v>42</v>
      </c>
      <c r="XK46" s="44" t="s">
        <v>42</v>
      </c>
      <c r="XL46" s="44" t="s">
        <v>42</v>
      </c>
      <c r="XM46" s="44" t="s">
        <v>42</v>
      </c>
      <c r="XN46" s="44" t="s">
        <v>42</v>
      </c>
      <c r="XO46" s="44" t="s">
        <v>42</v>
      </c>
      <c r="XP46" s="44" t="s">
        <v>42</v>
      </c>
      <c r="XQ46" s="44" t="s">
        <v>42</v>
      </c>
      <c r="XR46" s="44" t="s">
        <v>42</v>
      </c>
      <c r="XS46" s="44" t="s">
        <v>42</v>
      </c>
      <c r="XT46" s="44" t="s">
        <v>42</v>
      </c>
      <c r="XU46" s="44" t="s">
        <v>42</v>
      </c>
      <c r="XV46" s="44" t="s">
        <v>42</v>
      </c>
      <c r="XW46" s="44" t="s">
        <v>42</v>
      </c>
      <c r="XX46" s="46" t="s">
        <v>42</v>
      </c>
      <c r="XY46" s="45" t="s">
        <v>42</v>
      </c>
      <c r="XZ46" s="44" t="s">
        <v>42</v>
      </c>
      <c r="YA46" s="44" t="s">
        <v>42</v>
      </c>
      <c r="YB46" s="44" t="s">
        <v>42</v>
      </c>
      <c r="YC46" s="44" t="s">
        <v>42</v>
      </c>
      <c r="YD46" s="44" t="s">
        <v>42</v>
      </c>
      <c r="YE46" s="44" t="s">
        <v>42</v>
      </c>
      <c r="YF46" s="44" t="s">
        <v>42</v>
      </c>
      <c r="YG46" s="44" t="s">
        <v>42</v>
      </c>
      <c r="YH46" s="44" t="s">
        <v>42</v>
      </c>
      <c r="YI46" s="44" t="s">
        <v>42</v>
      </c>
      <c r="YJ46" s="44" t="s">
        <v>42</v>
      </c>
      <c r="YK46" s="44" t="s">
        <v>42</v>
      </c>
      <c r="YL46" s="44" t="s">
        <v>42</v>
      </c>
      <c r="YM46" s="44" t="s">
        <v>42</v>
      </c>
      <c r="YN46" s="44" t="s">
        <v>42</v>
      </c>
      <c r="YO46" s="44" t="s">
        <v>42</v>
      </c>
      <c r="YP46" s="44" t="s">
        <v>42</v>
      </c>
      <c r="YQ46" s="44" t="s">
        <v>42</v>
      </c>
      <c r="YR46" s="44" t="s">
        <v>42</v>
      </c>
      <c r="YS46" s="44" t="s">
        <v>42</v>
      </c>
      <c r="YT46" s="44" t="s">
        <v>42</v>
      </c>
      <c r="YU46" s="44" t="s">
        <v>42</v>
      </c>
      <c r="YV46" s="46" t="s">
        <v>42</v>
      </c>
      <c r="YW46" s="45" t="s">
        <v>42</v>
      </c>
      <c r="YX46" s="44" t="s">
        <v>42</v>
      </c>
      <c r="YY46" s="44" t="s">
        <v>42</v>
      </c>
      <c r="YZ46" s="44" t="s">
        <v>42</v>
      </c>
      <c r="ZA46" s="44" t="s">
        <v>42</v>
      </c>
      <c r="ZB46" s="44" t="s">
        <v>42</v>
      </c>
      <c r="ZC46" s="44" t="s">
        <v>42</v>
      </c>
      <c r="ZD46" s="44" t="s">
        <v>42</v>
      </c>
      <c r="ZE46" s="44" t="s">
        <v>42</v>
      </c>
      <c r="ZF46" s="44" t="s">
        <v>42</v>
      </c>
      <c r="ZG46" s="44" t="s">
        <v>42</v>
      </c>
      <c r="ZH46" s="44" t="s">
        <v>42</v>
      </c>
      <c r="ZI46" s="44" t="s">
        <v>42</v>
      </c>
      <c r="ZJ46" s="44" t="s">
        <v>42</v>
      </c>
      <c r="ZK46" s="44" t="s">
        <v>42</v>
      </c>
      <c r="ZL46" s="44" t="s">
        <v>42</v>
      </c>
      <c r="ZM46" s="44" t="s">
        <v>42</v>
      </c>
      <c r="ZN46" s="44" t="s">
        <v>42</v>
      </c>
      <c r="ZO46" s="44" t="s">
        <v>42</v>
      </c>
      <c r="ZP46" s="44" t="s">
        <v>42</v>
      </c>
      <c r="ZQ46" s="44" t="s">
        <v>42</v>
      </c>
      <c r="ZR46" s="44" t="s">
        <v>42</v>
      </c>
      <c r="ZS46" s="44" t="s">
        <v>42</v>
      </c>
      <c r="ZT46" s="46" t="s">
        <v>42</v>
      </c>
      <c r="ZU46" s="45" t="s">
        <v>42</v>
      </c>
      <c r="ZV46" s="44" t="s">
        <v>42</v>
      </c>
      <c r="ZW46" s="44" t="s">
        <v>42</v>
      </c>
      <c r="ZX46" s="44" t="s">
        <v>42</v>
      </c>
      <c r="ZY46" s="44" t="s">
        <v>42</v>
      </c>
      <c r="ZZ46" s="44" t="s">
        <v>42</v>
      </c>
      <c r="AAA46" s="44" t="s">
        <v>42</v>
      </c>
      <c r="AAB46" s="44" t="s">
        <v>42</v>
      </c>
      <c r="AAC46" s="44" t="s">
        <v>42</v>
      </c>
      <c r="AAD46" s="44" t="s">
        <v>42</v>
      </c>
      <c r="AAE46" s="44" t="s">
        <v>42</v>
      </c>
      <c r="AAF46" s="44" t="s">
        <v>42</v>
      </c>
      <c r="AAG46" s="44" t="s">
        <v>42</v>
      </c>
      <c r="AAH46" s="44" t="s">
        <v>42</v>
      </c>
      <c r="AAI46" s="44" t="s">
        <v>42</v>
      </c>
      <c r="AAJ46" s="44" t="s">
        <v>42</v>
      </c>
      <c r="AAK46" s="44" t="s">
        <v>42</v>
      </c>
      <c r="AAL46" s="44" t="s">
        <v>42</v>
      </c>
      <c r="AAM46" s="44" t="s">
        <v>42</v>
      </c>
      <c r="AAN46" s="44" t="s">
        <v>42</v>
      </c>
      <c r="AAO46" s="44" t="s">
        <v>42</v>
      </c>
      <c r="AAP46" s="44" t="s">
        <v>42</v>
      </c>
      <c r="AAQ46" s="44" t="s">
        <v>42</v>
      </c>
      <c r="AAR46" s="46" t="s">
        <v>42</v>
      </c>
      <c r="AAS46" s="45" t="s">
        <v>42</v>
      </c>
      <c r="AAT46" s="44" t="s">
        <v>42</v>
      </c>
      <c r="AAU46" s="44" t="s">
        <v>42</v>
      </c>
      <c r="AAV46" s="44" t="s">
        <v>42</v>
      </c>
      <c r="AAW46" s="44" t="s">
        <v>42</v>
      </c>
      <c r="AAX46" s="44" t="s">
        <v>42</v>
      </c>
      <c r="AAY46" s="44" t="s">
        <v>42</v>
      </c>
      <c r="AAZ46" s="44" t="s">
        <v>42</v>
      </c>
      <c r="ABA46" s="44" t="s">
        <v>42</v>
      </c>
      <c r="ABB46" s="44" t="s">
        <v>42</v>
      </c>
      <c r="ABC46" s="44" t="s">
        <v>42</v>
      </c>
      <c r="ABD46" s="44" t="s">
        <v>42</v>
      </c>
      <c r="ABE46" s="44" t="s">
        <v>42</v>
      </c>
      <c r="ABF46" s="44" t="s">
        <v>42</v>
      </c>
      <c r="ABG46" s="44" t="s">
        <v>42</v>
      </c>
      <c r="ABH46" s="44" t="s">
        <v>42</v>
      </c>
      <c r="ABI46" s="44" t="s">
        <v>42</v>
      </c>
      <c r="ABJ46" s="44" t="s">
        <v>42</v>
      </c>
      <c r="ABK46" s="44" t="s">
        <v>42</v>
      </c>
      <c r="ABL46" s="44" t="s">
        <v>42</v>
      </c>
      <c r="ABM46" s="44" t="s">
        <v>42</v>
      </c>
      <c r="ABN46" s="44" t="s">
        <v>42</v>
      </c>
      <c r="ABO46" s="44" t="s">
        <v>42</v>
      </c>
      <c r="ABP46" s="46" t="s">
        <v>42</v>
      </c>
      <c r="ABQ46" s="45" t="s">
        <v>42</v>
      </c>
      <c r="ABR46" s="44" t="s">
        <v>42</v>
      </c>
      <c r="ABS46" s="44" t="s">
        <v>42</v>
      </c>
      <c r="ABT46" s="44" t="s">
        <v>42</v>
      </c>
      <c r="ABU46" s="44" t="s">
        <v>42</v>
      </c>
      <c r="ABV46" s="44" t="s">
        <v>42</v>
      </c>
      <c r="ABW46" s="44" t="s">
        <v>42</v>
      </c>
      <c r="ABX46" s="44" t="s">
        <v>42</v>
      </c>
      <c r="ABY46" s="44" t="s">
        <v>42</v>
      </c>
      <c r="ABZ46" s="44" t="s">
        <v>42</v>
      </c>
      <c r="ACA46" s="44" t="s">
        <v>42</v>
      </c>
      <c r="ACB46" s="44" t="s">
        <v>42</v>
      </c>
      <c r="ACC46" s="44" t="s">
        <v>42</v>
      </c>
      <c r="ACD46" s="44" t="s">
        <v>42</v>
      </c>
      <c r="ACE46" s="44" t="s">
        <v>42</v>
      </c>
      <c r="ACF46" s="44" t="s">
        <v>42</v>
      </c>
      <c r="ACG46" s="44" t="s">
        <v>42</v>
      </c>
      <c r="ACH46" s="44" t="s">
        <v>42</v>
      </c>
      <c r="ACI46" s="44" t="s">
        <v>42</v>
      </c>
      <c r="ACJ46" s="44" t="s">
        <v>42</v>
      </c>
      <c r="ACK46" s="44" t="s">
        <v>42</v>
      </c>
      <c r="ACL46" s="44" t="s">
        <v>42</v>
      </c>
      <c r="ACM46" s="44" t="s">
        <v>42</v>
      </c>
      <c r="ACN46" s="46" t="s">
        <v>42</v>
      </c>
      <c r="ACO46" s="45" t="s">
        <v>42</v>
      </c>
      <c r="ACP46" s="44" t="s">
        <v>42</v>
      </c>
      <c r="ACQ46" s="44" t="s">
        <v>42</v>
      </c>
      <c r="ACR46" s="44" t="s">
        <v>42</v>
      </c>
      <c r="ACS46" s="44" t="s">
        <v>42</v>
      </c>
      <c r="ACT46" s="44" t="s">
        <v>42</v>
      </c>
      <c r="ACU46" s="44" t="s">
        <v>42</v>
      </c>
      <c r="ACV46" s="44" t="s">
        <v>42</v>
      </c>
      <c r="ACW46" s="44" t="s">
        <v>42</v>
      </c>
      <c r="ACX46" s="44" t="s">
        <v>42</v>
      </c>
      <c r="ACY46" s="44" t="s">
        <v>42</v>
      </c>
      <c r="ACZ46" s="44" t="s">
        <v>42</v>
      </c>
      <c r="ADA46" s="44" t="s">
        <v>42</v>
      </c>
      <c r="ADB46" s="44" t="s">
        <v>42</v>
      </c>
      <c r="ADC46" s="44" t="s">
        <v>42</v>
      </c>
      <c r="ADD46" s="44" t="s">
        <v>42</v>
      </c>
      <c r="ADE46" s="44" t="s">
        <v>42</v>
      </c>
      <c r="ADF46" s="44" t="s">
        <v>42</v>
      </c>
      <c r="ADG46" s="44" t="s">
        <v>42</v>
      </c>
      <c r="ADH46" s="44" t="s">
        <v>42</v>
      </c>
      <c r="ADI46" s="44" t="s">
        <v>42</v>
      </c>
      <c r="ADJ46" s="44" t="s">
        <v>42</v>
      </c>
      <c r="ADK46" s="44" t="s">
        <v>42</v>
      </c>
      <c r="ADL46" s="46" t="s">
        <v>42</v>
      </c>
      <c r="ADM46" s="45" t="s">
        <v>42</v>
      </c>
      <c r="ADN46" s="44" t="s">
        <v>42</v>
      </c>
      <c r="ADO46" s="44" t="s">
        <v>42</v>
      </c>
      <c r="ADP46" s="44" t="s">
        <v>42</v>
      </c>
      <c r="ADQ46" s="44" t="s">
        <v>42</v>
      </c>
      <c r="ADR46" s="44" t="s">
        <v>42</v>
      </c>
      <c r="ADS46" s="44" t="s">
        <v>42</v>
      </c>
      <c r="ADT46" s="44" t="s">
        <v>42</v>
      </c>
      <c r="ADU46" s="44" t="s">
        <v>42</v>
      </c>
      <c r="ADV46" s="44" t="s">
        <v>42</v>
      </c>
      <c r="ADW46" s="44" t="s">
        <v>42</v>
      </c>
      <c r="ADX46" s="44" t="s">
        <v>42</v>
      </c>
      <c r="ADY46" s="44" t="s">
        <v>42</v>
      </c>
      <c r="ADZ46" s="44" t="s">
        <v>42</v>
      </c>
      <c r="AEA46" s="44" t="s">
        <v>42</v>
      </c>
      <c r="AEB46" s="44" t="s">
        <v>42</v>
      </c>
      <c r="AEC46" s="44" t="s">
        <v>42</v>
      </c>
      <c r="AED46" s="44" t="s">
        <v>42</v>
      </c>
      <c r="AEE46" s="44" t="s">
        <v>42</v>
      </c>
      <c r="AEF46" s="44" t="s">
        <v>42</v>
      </c>
      <c r="AEG46" s="44" t="s">
        <v>42</v>
      </c>
      <c r="AEH46" s="44" t="s">
        <v>42</v>
      </c>
      <c r="AEI46" s="44" t="s">
        <v>42</v>
      </c>
      <c r="AEJ46" s="46" t="s">
        <v>42</v>
      </c>
      <c r="AEK46" s="45" t="s">
        <v>42</v>
      </c>
      <c r="AEL46" s="44" t="s">
        <v>42</v>
      </c>
      <c r="AEM46" s="44" t="s">
        <v>42</v>
      </c>
      <c r="AEN46" s="44" t="s">
        <v>42</v>
      </c>
      <c r="AEO46" s="44" t="s">
        <v>42</v>
      </c>
      <c r="AEP46" s="44" t="s">
        <v>42</v>
      </c>
      <c r="AEQ46" s="44" t="s">
        <v>42</v>
      </c>
      <c r="AER46" s="44" t="s">
        <v>42</v>
      </c>
      <c r="AES46" s="44" t="s">
        <v>42</v>
      </c>
      <c r="AET46" s="44" t="s">
        <v>42</v>
      </c>
      <c r="AEU46" s="44" t="s">
        <v>42</v>
      </c>
      <c r="AEV46" s="44" t="s">
        <v>42</v>
      </c>
      <c r="AEW46" s="44" t="s">
        <v>42</v>
      </c>
      <c r="AEX46" s="44" t="s">
        <v>42</v>
      </c>
      <c r="AEY46" s="44" t="s">
        <v>42</v>
      </c>
      <c r="AEZ46" s="44" t="s">
        <v>42</v>
      </c>
      <c r="AFA46" s="44" t="s">
        <v>42</v>
      </c>
      <c r="AFB46" s="44" t="s">
        <v>42</v>
      </c>
      <c r="AFC46" s="44" t="s">
        <v>42</v>
      </c>
      <c r="AFD46" s="44" t="s">
        <v>42</v>
      </c>
      <c r="AFE46" s="44" t="s">
        <v>42</v>
      </c>
      <c r="AFF46" s="44" t="s">
        <v>42</v>
      </c>
      <c r="AFG46" s="44" t="s">
        <v>42</v>
      </c>
      <c r="AFH46" s="46" t="s">
        <v>42</v>
      </c>
      <c r="AFI46" s="45" t="s">
        <v>42</v>
      </c>
      <c r="AFJ46" s="44" t="s">
        <v>42</v>
      </c>
      <c r="AFK46" s="44" t="s">
        <v>42</v>
      </c>
      <c r="AFL46" s="44" t="s">
        <v>42</v>
      </c>
      <c r="AFM46" s="44" t="s">
        <v>42</v>
      </c>
      <c r="AFN46" s="44" t="s">
        <v>42</v>
      </c>
      <c r="AFO46" s="44" t="s">
        <v>42</v>
      </c>
      <c r="AFP46" s="44" t="s">
        <v>42</v>
      </c>
      <c r="AFQ46" s="44" t="s">
        <v>42</v>
      </c>
      <c r="AFR46" s="44" t="s">
        <v>42</v>
      </c>
      <c r="AFS46" s="44" t="s">
        <v>42</v>
      </c>
      <c r="AFT46" s="44" t="s">
        <v>42</v>
      </c>
      <c r="AFU46" s="44" t="s">
        <v>42</v>
      </c>
      <c r="AFV46" s="44" t="s">
        <v>42</v>
      </c>
      <c r="AFW46" s="44" t="s">
        <v>42</v>
      </c>
      <c r="AFX46" s="44" t="s">
        <v>42</v>
      </c>
      <c r="AFY46" s="44" t="s">
        <v>42</v>
      </c>
      <c r="AFZ46" s="44" t="s">
        <v>42</v>
      </c>
      <c r="AGA46" s="44" t="s">
        <v>42</v>
      </c>
      <c r="AGB46" s="44" t="s">
        <v>42</v>
      </c>
      <c r="AGC46" s="44" t="s">
        <v>42</v>
      </c>
      <c r="AGD46" s="44" t="s">
        <v>42</v>
      </c>
      <c r="AGE46" s="44" t="s">
        <v>42</v>
      </c>
      <c r="AGF46" s="46" t="s">
        <v>42</v>
      </c>
      <c r="AGG46" s="45" t="s">
        <v>42</v>
      </c>
      <c r="AGH46" s="44" t="s">
        <v>42</v>
      </c>
      <c r="AGI46" s="44" t="s">
        <v>42</v>
      </c>
      <c r="AGJ46" s="44" t="s">
        <v>42</v>
      </c>
      <c r="AGK46" s="44" t="s">
        <v>42</v>
      </c>
      <c r="AGL46" s="44" t="s">
        <v>42</v>
      </c>
      <c r="AGM46" s="44" t="s">
        <v>42</v>
      </c>
      <c r="AGN46" s="44" t="s">
        <v>42</v>
      </c>
      <c r="AGO46" s="44" t="s">
        <v>42</v>
      </c>
      <c r="AGP46" s="44" t="s">
        <v>42</v>
      </c>
      <c r="AGQ46" s="44" t="s">
        <v>42</v>
      </c>
      <c r="AGR46" s="44" t="s">
        <v>42</v>
      </c>
      <c r="AGS46" s="44" t="s">
        <v>42</v>
      </c>
      <c r="AGT46" s="44" t="s">
        <v>42</v>
      </c>
      <c r="AGU46" s="44" t="s">
        <v>42</v>
      </c>
      <c r="AGV46" s="44" t="s">
        <v>42</v>
      </c>
      <c r="AGW46" s="44" t="s">
        <v>42</v>
      </c>
      <c r="AGX46" s="44" t="s">
        <v>42</v>
      </c>
      <c r="AGY46" s="44" t="s">
        <v>42</v>
      </c>
      <c r="AGZ46" s="44" t="s">
        <v>42</v>
      </c>
      <c r="AHA46" s="44" t="s">
        <v>42</v>
      </c>
      <c r="AHB46" s="44" t="s">
        <v>42</v>
      </c>
      <c r="AHC46" s="44" t="s">
        <v>42</v>
      </c>
      <c r="AHD46" s="46" t="s">
        <v>42</v>
      </c>
      <c r="AHE46" s="45" t="s">
        <v>42</v>
      </c>
      <c r="AHF46" s="44" t="s">
        <v>42</v>
      </c>
      <c r="AHG46" s="44" t="s">
        <v>42</v>
      </c>
      <c r="AHH46" s="44" t="s">
        <v>42</v>
      </c>
      <c r="AHI46" s="44" t="s">
        <v>42</v>
      </c>
      <c r="AHJ46" s="44" t="s">
        <v>42</v>
      </c>
      <c r="AHK46" s="44" t="s">
        <v>42</v>
      </c>
      <c r="AHL46" s="44" t="s">
        <v>42</v>
      </c>
      <c r="AHM46" s="44" t="s">
        <v>42</v>
      </c>
      <c r="AHN46" s="44" t="s">
        <v>42</v>
      </c>
      <c r="AHO46" s="44" t="s">
        <v>42</v>
      </c>
      <c r="AHP46" s="44" t="s">
        <v>42</v>
      </c>
      <c r="AHQ46" s="44" t="s">
        <v>42</v>
      </c>
      <c r="AHR46" s="44" t="s">
        <v>42</v>
      </c>
      <c r="AHS46" s="44" t="s">
        <v>42</v>
      </c>
      <c r="AHT46" s="44" t="s">
        <v>42</v>
      </c>
      <c r="AHU46" s="44" t="s">
        <v>42</v>
      </c>
      <c r="AHV46" s="44" t="s">
        <v>42</v>
      </c>
      <c r="AHW46" s="44" t="s">
        <v>42</v>
      </c>
      <c r="AHX46" s="44" t="s">
        <v>42</v>
      </c>
      <c r="AHY46" s="44" t="s">
        <v>42</v>
      </c>
      <c r="AHZ46" s="44" t="s">
        <v>42</v>
      </c>
      <c r="AIA46" s="44" t="s">
        <v>42</v>
      </c>
      <c r="AIB46" s="46" t="s">
        <v>42</v>
      </c>
      <c r="AIC46" s="45" t="s">
        <v>42</v>
      </c>
      <c r="AID46" s="44" t="s">
        <v>42</v>
      </c>
      <c r="AIE46" s="44" t="s">
        <v>42</v>
      </c>
      <c r="AIF46" s="44" t="s">
        <v>42</v>
      </c>
      <c r="AIG46" s="44" t="s">
        <v>42</v>
      </c>
      <c r="AIH46" s="44" t="s">
        <v>42</v>
      </c>
      <c r="AII46" s="44" t="s">
        <v>42</v>
      </c>
      <c r="AIJ46" s="44" t="s">
        <v>42</v>
      </c>
      <c r="AIK46" s="44" t="s">
        <v>42</v>
      </c>
      <c r="AIL46" s="44" t="s">
        <v>42</v>
      </c>
      <c r="AIM46" s="44" t="s">
        <v>42</v>
      </c>
      <c r="AIN46" s="44" t="s">
        <v>42</v>
      </c>
      <c r="AIO46" s="44" t="s">
        <v>42</v>
      </c>
      <c r="AIP46" s="44" t="s">
        <v>42</v>
      </c>
      <c r="AIQ46" s="44" t="s">
        <v>42</v>
      </c>
      <c r="AIR46" s="44" t="s">
        <v>42</v>
      </c>
      <c r="AIS46" s="44" t="s">
        <v>42</v>
      </c>
      <c r="AIT46" s="44" t="s">
        <v>42</v>
      </c>
      <c r="AIU46" s="44" t="s">
        <v>42</v>
      </c>
      <c r="AIV46" s="44" t="s">
        <v>42</v>
      </c>
      <c r="AIW46" s="44" t="s">
        <v>42</v>
      </c>
      <c r="AIX46" s="44" t="s">
        <v>42</v>
      </c>
      <c r="AIY46" s="44" t="s">
        <v>42</v>
      </c>
      <c r="AIZ46" s="46" t="s">
        <v>42</v>
      </c>
      <c r="AJA46" s="45" t="s">
        <v>42</v>
      </c>
      <c r="AJB46" s="44" t="s">
        <v>42</v>
      </c>
      <c r="AJC46" s="44" t="s">
        <v>42</v>
      </c>
      <c r="AJD46" s="44" t="s">
        <v>42</v>
      </c>
      <c r="AJE46" s="44" t="s">
        <v>42</v>
      </c>
      <c r="AJF46" s="44" t="s">
        <v>42</v>
      </c>
      <c r="AJG46" s="44" t="s">
        <v>42</v>
      </c>
      <c r="AJH46" s="44" t="s">
        <v>42</v>
      </c>
      <c r="AJI46" s="44" t="s">
        <v>42</v>
      </c>
      <c r="AJJ46" s="44" t="s">
        <v>42</v>
      </c>
      <c r="AJK46" s="44" t="s">
        <v>42</v>
      </c>
      <c r="AJL46" s="44" t="s">
        <v>42</v>
      </c>
      <c r="AJM46" s="44" t="s">
        <v>42</v>
      </c>
      <c r="AJN46" s="44" t="s">
        <v>42</v>
      </c>
      <c r="AJO46" s="44" t="s">
        <v>42</v>
      </c>
      <c r="AJP46" s="44" t="s">
        <v>42</v>
      </c>
      <c r="AJQ46" s="44" t="s">
        <v>42</v>
      </c>
      <c r="AJR46" s="44" t="s">
        <v>42</v>
      </c>
      <c r="AJS46" s="44" t="s">
        <v>42</v>
      </c>
      <c r="AJT46" s="44" t="s">
        <v>42</v>
      </c>
      <c r="AJU46" s="44" t="s">
        <v>42</v>
      </c>
      <c r="AJV46" s="44" t="s">
        <v>42</v>
      </c>
      <c r="AJW46" s="44" t="s">
        <v>42</v>
      </c>
      <c r="AJX46" s="46" t="s">
        <v>42</v>
      </c>
      <c r="AJY46" s="45" t="s">
        <v>42</v>
      </c>
      <c r="AJZ46" s="44" t="s">
        <v>42</v>
      </c>
      <c r="AKA46" s="44" t="s">
        <v>42</v>
      </c>
      <c r="AKB46" s="44" t="s">
        <v>42</v>
      </c>
      <c r="AKC46" s="44" t="s">
        <v>42</v>
      </c>
      <c r="AKD46" s="44" t="s">
        <v>42</v>
      </c>
      <c r="AKE46" s="44" t="s">
        <v>42</v>
      </c>
      <c r="AKF46" s="44" t="s">
        <v>42</v>
      </c>
      <c r="AKG46" s="44" t="s">
        <v>42</v>
      </c>
      <c r="AKH46" s="44" t="s">
        <v>42</v>
      </c>
      <c r="AKI46" s="44" t="s">
        <v>42</v>
      </c>
      <c r="AKJ46" s="44" t="s">
        <v>42</v>
      </c>
      <c r="AKK46" s="44" t="s">
        <v>42</v>
      </c>
      <c r="AKL46" s="44" t="s">
        <v>42</v>
      </c>
      <c r="AKM46" s="44" t="s">
        <v>42</v>
      </c>
      <c r="AKN46" s="44" t="s">
        <v>42</v>
      </c>
      <c r="AKO46" s="44" t="s">
        <v>42</v>
      </c>
      <c r="AKP46" s="44" t="s">
        <v>42</v>
      </c>
      <c r="AKQ46" s="44" t="s">
        <v>42</v>
      </c>
      <c r="AKR46" s="44" t="s">
        <v>42</v>
      </c>
      <c r="AKS46" s="44" t="s">
        <v>42</v>
      </c>
      <c r="AKT46" s="44" t="s">
        <v>42</v>
      </c>
      <c r="AKU46" s="44" t="s">
        <v>42</v>
      </c>
      <c r="AKV46" s="46" t="s">
        <v>42</v>
      </c>
      <c r="AKW46" s="45" t="s">
        <v>42</v>
      </c>
      <c r="AKX46" s="44" t="s">
        <v>42</v>
      </c>
      <c r="AKY46" s="44" t="s">
        <v>42</v>
      </c>
      <c r="AKZ46" s="44" t="s">
        <v>42</v>
      </c>
      <c r="ALA46" s="44" t="s">
        <v>42</v>
      </c>
      <c r="ALB46" s="44" t="s">
        <v>42</v>
      </c>
      <c r="ALC46" s="44" t="s">
        <v>42</v>
      </c>
      <c r="ALD46" s="44" t="s">
        <v>42</v>
      </c>
      <c r="ALE46" s="44" t="s">
        <v>42</v>
      </c>
      <c r="ALF46" s="44" t="s">
        <v>42</v>
      </c>
      <c r="ALG46" s="44" t="s">
        <v>42</v>
      </c>
      <c r="ALH46" s="44" t="s">
        <v>42</v>
      </c>
      <c r="ALI46" s="44" t="s">
        <v>42</v>
      </c>
      <c r="ALJ46" s="44" t="s">
        <v>42</v>
      </c>
      <c r="ALK46" s="44" t="s">
        <v>42</v>
      </c>
      <c r="ALL46" s="44" t="s">
        <v>42</v>
      </c>
      <c r="ALM46" s="44" t="s">
        <v>42</v>
      </c>
      <c r="ALN46" s="44" t="s">
        <v>42</v>
      </c>
      <c r="ALO46" s="44" t="s">
        <v>42</v>
      </c>
      <c r="ALP46" s="44" t="s">
        <v>42</v>
      </c>
      <c r="ALQ46" s="44" t="s">
        <v>42</v>
      </c>
      <c r="ALR46" s="44" t="s">
        <v>42</v>
      </c>
      <c r="ALS46" s="44" t="s">
        <v>42</v>
      </c>
      <c r="ALT46" s="46" t="s">
        <v>42</v>
      </c>
      <c r="ALU46" s="45" t="s">
        <v>42</v>
      </c>
      <c r="ALV46" s="44" t="s">
        <v>42</v>
      </c>
      <c r="ALW46" s="44" t="s">
        <v>42</v>
      </c>
      <c r="ALX46" s="44" t="s">
        <v>42</v>
      </c>
      <c r="ALY46" s="44" t="s">
        <v>42</v>
      </c>
      <c r="ALZ46" s="44" t="s">
        <v>42</v>
      </c>
      <c r="AMA46" s="44" t="s">
        <v>42</v>
      </c>
      <c r="AMB46" s="44" t="s">
        <v>42</v>
      </c>
      <c r="AMC46" s="44" t="s">
        <v>42</v>
      </c>
      <c r="AMD46" s="44" t="s">
        <v>42</v>
      </c>
      <c r="AME46" s="44" t="s">
        <v>42</v>
      </c>
      <c r="AMF46" s="44" t="s">
        <v>42</v>
      </c>
      <c r="AMG46" s="44" t="s">
        <v>42</v>
      </c>
      <c r="AMH46" s="44" t="s">
        <v>42</v>
      </c>
      <c r="AMI46" s="44" t="s">
        <v>42</v>
      </c>
      <c r="AMJ46" s="44" t="s">
        <v>42</v>
      </c>
      <c r="AMK46" s="44" t="s">
        <v>42</v>
      </c>
      <c r="AML46" s="44" t="s">
        <v>42</v>
      </c>
      <c r="AMM46" s="44" t="s">
        <v>42</v>
      </c>
      <c r="AMN46" s="44" t="s">
        <v>42</v>
      </c>
      <c r="AMO46" s="44" t="s">
        <v>42</v>
      </c>
      <c r="AMP46" s="44" t="s">
        <v>42</v>
      </c>
      <c r="AMQ46" s="44" t="s">
        <v>42</v>
      </c>
      <c r="AMR46" s="46" t="s">
        <v>42</v>
      </c>
      <c r="AMS46" s="45" t="s">
        <v>42</v>
      </c>
      <c r="AMT46" s="44" t="s">
        <v>42</v>
      </c>
      <c r="AMU46" s="44" t="s">
        <v>42</v>
      </c>
      <c r="AMV46" s="44" t="s">
        <v>42</v>
      </c>
      <c r="AMW46" s="44" t="s">
        <v>42</v>
      </c>
      <c r="AMX46" s="44" t="s">
        <v>42</v>
      </c>
      <c r="AMY46" s="44" t="s">
        <v>42</v>
      </c>
      <c r="AMZ46" s="44" t="s">
        <v>42</v>
      </c>
      <c r="ANA46" s="44" t="s">
        <v>42</v>
      </c>
      <c r="ANB46" s="44" t="s">
        <v>42</v>
      </c>
      <c r="ANC46" s="44" t="s">
        <v>42</v>
      </c>
      <c r="AND46" s="44" t="s">
        <v>42</v>
      </c>
      <c r="ANE46" s="44" t="s">
        <v>42</v>
      </c>
      <c r="ANF46" s="44" t="s">
        <v>42</v>
      </c>
      <c r="ANG46" s="44" t="s">
        <v>42</v>
      </c>
      <c r="ANH46" s="44" t="s">
        <v>42</v>
      </c>
      <c r="ANI46" s="44" t="s">
        <v>42</v>
      </c>
      <c r="ANJ46" s="44" t="s">
        <v>42</v>
      </c>
      <c r="ANK46" s="44" t="s">
        <v>42</v>
      </c>
      <c r="ANL46" s="44" t="s">
        <v>42</v>
      </c>
      <c r="ANM46" s="44" t="s">
        <v>42</v>
      </c>
      <c r="ANN46" s="44" t="s">
        <v>42</v>
      </c>
      <c r="ANO46" s="44" t="s">
        <v>42</v>
      </c>
      <c r="ANP46" s="46" t="s">
        <v>42</v>
      </c>
      <c r="ANQ46" s="45" t="s">
        <v>42</v>
      </c>
      <c r="ANR46" s="44" t="s">
        <v>42</v>
      </c>
      <c r="ANS46" s="44" t="s">
        <v>42</v>
      </c>
      <c r="ANT46" s="44" t="s">
        <v>42</v>
      </c>
      <c r="ANU46" s="44" t="s">
        <v>42</v>
      </c>
      <c r="ANV46" s="44" t="s">
        <v>42</v>
      </c>
      <c r="ANW46" s="44" t="s">
        <v>42</v>
      </c>
      <c r="ANX46" s="44" t="s">
        <v>42</v>
      </c>
      <c r="ANY46" s="44" t="s">
        <v>42</v>
      </c>
      <c r="ANZ46" s="44" t="s">
        <v>42</v>
      </c>
      <c r="AOA46" s="44" t="s">
        <v>42</v>
      </c>
      <c r="AOB46" s="44" t="s">
        <v>42</v>
      </c>
      <c r="AOC46" s="44" t="s">
        <v>42</v>
      </c>
      <c r="AOD46" s="44" t="s">
        <v>42</v>
      </c>
      <c r="AOE46" s="44" t="s">
        <v>42</v>
      </c>
      <c r="AOF46" s="44" t="s">
        <v>42</v>
      </c>
      <c r="AOG46" s="44" t="s">
        <v>42</v>
      </c>
      <c r="AOH46" s="44" t="s">
        <v>42</v>
      </c>
      <c r="AOI46" s="44" t="s">
        <v>42</v>
      </c>
      <c r="AOJ46" s="44" t="s">
        <v>42</v>
      </c>
      <c r="AOK46" s="44" t="s">
        <v>42</v>
      </c>
      <c r="AOL46" s="44" t="s">
        <v>42</v>
      </c>
      <c r="AOM46" s="44" t="s">
        <v>42</v>
      </c>
      <c r="AON46" s="46" t="s">
        <v>42</v>
      </c>
      <c r="AOO46" s="45" t="s">
        <v>42</v>
      </c>
      <c r="AOP46" s="44" t="s">
        <v>42</v>
      </c>
      <c r="AOQ46" s="44" t="s">
        <v>42</v>
      </c>
      <c r="AOR46" s="44" t="s">
        <v>42</v>
      </c>
      <c r="AOS46" s="44" t="s">
        <v>42</v>
      </c>
      <c r="AOT46" s="44" t="s">
        <v>42</v>
      </c>
      <c r="AOU46" s="44" t="s">
        <v>42</v>
      </c>
      <c r="AOV46" s="44" t="s">
        <v>42</v>
      </c>
      <c r="AOW46" s="44" t="s">
        <v>42</v>
      </c>
      <c r="AOX46" s="44" t="s">
        <v>42</v>
      </c>
      <c r="AOY46" s="44" t="s">
        <v>42</v>
      </c>
      <c r="AOZ46" s="44" t="s">
        <v>42</v>
      </c>
      <c r="APA46" s="44" t="s">
        <v>42</v>
      </c>
      <c r="APB46" s="44" t="s">
        <v>42</v>
      </c>
      <c r="APC46" s="44" t="s">
        <v>42</v>
      </c>
      <c r="APD46" s="44" t="s">
        <v>42</v>
      </c>
      <c r="APE46" s="44" t="s">
        <v>42</v>
      </c>
      <c r="APF46" s="44" t="s">
        <v>42</v>
      </c>
      <c r="APG46" s="44" t="s">
        <v>42</v>
      </c>
      <c r="APH46" s="44" t="s">
        <v>42</v>
      </c>
      <c r="API46" s="44" t="s">
        <v>42</v>
      </c>
      <c r="APJ46" s="44" t="s">
        <v>42</v>
      </c>
      <c r="APK46" s="44" t="s">
        <v>42</v>
      </c>
      <c r="APL46" s="46" t="s">
        <v>42</v>
      </c>
      <c r="APM46" s="45" t="s">
        <v>42</v>
      </c>
      <c r="APN46" s="44" t="s">
        <v>42</v>
      </c>
      <c r="APO46" s="44" t="s">
        <v>42</v>
      </c>
      <c r="APP46" s="44" t="s">
        <v>42</v>
      </c>
      <c r="APQ46" s="44" t="s">
        <v>42</v>
      </c>
      <c r="APR46" s="44" t="s">
        <v>42</v>
      </c>
      <c r="APS46" s="44" t="s">
        <v>42</v>
      </c>
      <c r="APT46" s="44" t="s">
        <v>42</v>
      </c>
      <c r="APU46" s="44" t="s">
        <v>42</v>
      </c>
      <c r="APV46" s="44" t="s">
        <v>42</v>
      </c>
      <c r="APW46" s="44" t="s">
        <v>42</v>
      </c>
      <c r="APX46" s="44" t="s">
        <v>42</v>
      </c>
      <c r="APY46" s="44" t="s">
        <v>42</v>
      </c>
      <c r="APZ46" s="44" t="s">
        <v>42</v>
      </c>
      <c r="AQA46" s="44" t="s">
        <v>42</v>
      </c>
      <c r="AQB46" s="44" t="s">
        <v>42</v>
      </c>
      <c r="AQC46" s="44" t="s">
        <v>42</v>
      </c>
      <c r="AQD46" s="44" t="s">
        <v>42</v>
      </c>
      <c r="AQE46" s="44" t="s">
        <v>42</v>
      </c>
      <c r="AQF46" s="44" t="s">
        <v>42</v>
      </c>
      <c r="AQG46" s="44" t="s">
        <v>42</v>
      </c>
      <c r="AQH46" s="44" t="s">
        <v>42</v>
      </c>
      <c r="AQI46" s="44" t="s">
        <v>42</v>
      </c>
      <c r="AQJ46" s="46" t="s">
        <v>42</v>
      </c>
      <c r="AQK46" s="45" t="s">
        <v>42</v>
      </c>
      <c r="AQL46" s="44" t="s">
        <v>42</v>
      </c>
      <c r="AQM46" s="44" t="s">
        <v>42</v>
      </c>
      <c r="AQN46" s="44" t="s">
        <v>42</v>
      </c>
      <c r="AQO46" s="44" t="s">
        <v>42</v>
      </c>
      <c r="AQP46" s="44" t="s">
        <v>42</v>
      </c>
      <c r="AQQ46" s="44" t="s">
        <v>42</v>
      </c>
      <c r="AQR46" s="44" t="s">
        <v>42</v>
      </c>
      <c r="AQS46" s="44" t="s">
        <v>42</v>
      </c>
      <c r="AQT46" s="44" t="s">
        <v>42</v>
      </c>
      <c r="AQU46" s="44" t="s">
        <v>42</v>
      </c>
      <c r="AQV46" s="44" t="s">
        <v>42</v>
      </c>
      <c r="AQW46" s="44" t="s">
        <v>42</v>
      </c>
      <c r="AQX46" s="44" t="s">
        <v>42</v>
      </c>
      <c r="AQY46" s="44" t="s">
        <v>42</v>
      </c>
      <c r="AQZ46" s="44" t="s">
        <v>42</v>
      </c>
      <c r="ARA46" s="44" t="s">
        <v>42</v>
      </c>
      <c r="ARB46" s="44" t="s">
        <v>42</v>
      </c>
      <c r="ARC46" s="44" t="s">
        <v>42</v>
      </c>
      <c r="ARD46" s="44" t="s">
        <v>42</v>
      </c>
      <c r="ARE46" s="44" t="s">
        <v>42</v>
      </c>
      <c r="ARF46" s="44" t="s">
        <v>42</v>
      </c>
      <c r="ARG46" s="44" t="s">
        <v>42</v>
      </c>
      <c r="ARH46" s="46" t="s">
        <v>42</v>
      </c>
      <c r="ARI46" s="45" t="s">
        <v>42</v>
      </c>
      <c r="ARJ46" s="44" t="s">
        <v>42</v>
      </c>
      <c r="ARK46" s="44" t="s">
        <v>42</v>
      </c>
      <c r="ARL46" s="44" t="s">
        <v>42</v>
      </c>
      <c r="ARM46" s="44" t="s">
        <v>42</v>
      </c>
      <c r="ARN46" s="44" t="s">
        <v>42</v>
      </c>
      <c r="ARO46" s="44" t="s">
        <v>42</v>
      </c>
      <c r="ARP46" s="44" t="s">
        <v>42</v>
      </c>
      <c r="ARQ46" s="44" t="s">
        <v>42</v>
      </c>
      <c r="ARR46" s="44" t="s">
        <v>42</v>
      </c>
      <c r="ARS46" s="44" t="s">
        <v>42</v>
      </c>
      <c r="ART46" s="44" t="s">
        <v>42</v>
      </c>
      <c r="ARU46" s="44" t="s">
        <v>42</v>
      </c>
      <c r="ARV46" s="44" t="s">
        <v>42</v>
      </c>
      <c r="ARW46" s="44" t="s">
        <v>42</v>
      </c>
      <c r="ARX46" s="44" t="s">
        <v>42</v>
      </c>
      <c r="ARY46" s="44" t="s">
        <v>42</v>
      </c>
      <c r="ARZ46" s="44" t="s">
        <v>42</v>
      </c>
      <c r="ASA46" s="44" t="s">
        <v>42</v>
      </c>
      <c r="ASB46" s="44" t="s">
        <v>42</v>
      </c>
      <c r="ASC46" s="44" t="s">
        <v>42</v>
      </c>
      <c r="ASD46" s="44" t="s">
        <v>42</v>
      </c>
      <c r="ASE46" s="44" t="s">
        <v>42</v>
      </c>
      <c r="ASF46" s="46" t="s">
        <v>42</v>
      </c>
      <c r="ASG46" s="45" t="s">
        <v>42</v>
      </c>
      <c r="ASH46" s="44" t="s">
        <v>42</v>
      </c>
      <c r="ASI46" s="44" t="s">
        <v>42</v>
      </c>
      <c r="ASJ46" s="44" t="s">
        <v>42</v>
      </c>
      <c r="ASK46" s="44" t="s">
        <v>42</v>
      </c>
      <c r="ASL46" s="44" t="s">
        <v>42</v>
      </c>
      <c r="ASM46" s="44" t="s">
        <v>42</v>
      </c>
      <c r="ASN46" s="44" t="s">
        <v>42</v>
      </c>
      <c r="ASO46" s="44" t="s">
        <v>42</v>
      </c>
      <c r="ASP46" s="44" t="s">
        <v>42</v>
      </c>
      <c r="ASQ46" s="44" t="s">
        <v>42</v>
      </c>
      <c r="ASR46" s="44" t="s">
        <v>42</v>
      </c>
      <c r="ASS46" s="44" t="s">
        <v>42</v>
      </c>
      <c r="AST46" s="44" t="s">
        <v>42</v>
      </c>
      <c r="ASU46" s="44" t="s">
        <v>42</v>
      </c>
      <c r="ASV46" s="44" t="s">
        <v>42</v>
      </c>
      <c r="ASW46" s="44" t="s">
        <v>42</v>
      </c>
      <c r="ASX46" s="44" t="s">
        <v>42</v>
      </c>
      <c r="ASY46" s="44" t="s">
        <v>42</v>
      </c>
      <c r="ASZ46" s="44" t="s">
        <v>42</v>
      </c>
      <c r="ATA46" s="44" t="s">
        <v>42</v>
      </c>
      <c r="ATB46" s="44" t="s">
        <v>42</v>
      </c>
      <c r="ATC46" s="44" t="s">
        <v>42</v>
      </c>
      <c r="ATD46" s="46" t="s">
        <v>42</v>
      </c>
      <c r="ATE46" s="45" t="s">
        <v>42</v>
      </c>
      <c r="ATF46" s="44" t="s">
        <v>42</v>
      </c>
      <c r="ATG46" s="44" t="s">
        <v>42</v>
      </c>
      <c r="ATH46" s="44" t="s">
        <v>42</v>
      </c>
      <c r="ATI46" s="44" t="s">
        <v>42</v>
      </c>
      <c r="ATJ46" s="44" t="s">
        <v>42</v>
      </c>
      <c r="ATK46" s="44" t="s">
        <v>42</v>
      </c>
      <c r="ATL46" s="44" t="s">
        <v>42</v>
      </c>
      <c r="ATM46" s="44" t="s">
        <v>42</v>
      </c>
      <c r="ATN46" s="44" t="s">
        <v>42</v>
      </c>
      <c r="ATO46" s="44" t="s">
        <v>42</v>
      </c>
      <c r="ATP46" s="44" t="s">
        <v>42</v>
      </c>
      <c r="ATQ46" s="44" t="s">
        <v>42</v>
      </c>
      <c r="ATR46" s="44" t="s">
        <v>42</v>
      </c>
      <c r="ATS46" s="44" t="s">
        <v>42</v>
      </c>
      <c r="ATT46" s="44" t="s">
        <v>42</v>
      </c>
      <c r="ATU46" s="44" t="s">
        <v>42</v>
      </c>
      <c r="ATV46" s="44" t="s">
        <v>42</v>
      </c>
      <c r="ATW46" s="44" t="s">
        <v>42</v>
      </c>
      <c r="ATX46" s="44" t="s">
        <v>42</v>
      </c>
      <c r="ATY46" s="44" t="s">
        <v>42</v>
      </c>
      <c r="ATZ46" s="44" t="s">
        <v>42</v>
      </c>
      <c r="AUA46" s="44" t="s">
        <v>42</v>
      </c>
      <c r="AUB46" s="46" t="s">
        <v>42</v>
      </c>
      <c r="AUC46" s="45" t="s">
        <v>42</v>
      </c>
      <c r="AUD46" s="44" t="s">
        <v>42</v>
      </c>
      <c r="AUE46" s="44" t="s">
        <v>42</v>
      </c>
      <c r="AUF46" s="44" t="s">
        <v>42</v>
      </c>
      <c r="AUG46" s="44" t="s">
        <v>42</v>
      </c>
      <c r="AUH46" s="44" t="s">
        <v>42</v>
      </c>
      <c r="AUI46" s="44" t="s">
        <v>42</v>
      </c>
      <c r="AUJ46" s="44" t="s">
        <v>42</v>
      </c>
      <c r="AUK46" s="44" t="s">
        <v>42</v>
      </c>
      <c r="AUL46" s="44" t="s">
        <v>42</v>
      </c>
      <c r="AUM46" s="44" t="s">
        <v>42</v>
      </c>
      <c r="AUN46" s="44" t="s">
        <v>42</v>
      </c>
      <c r="AUO46" s="44" t="s">
        <v>42</v>
      </c>
      <c r="AUP46" s="44" t="s">
        <v>42</v>
      </c>
      <c r="AUQ46" s="44" t="s">
        <v>42</v>
      </c>
      <c r="AUR46" s="44" t="s">
        <v>42</v>
      </c>
      <c r="AUS46" s="44" t="s">
        <v>42</v>
      </c>
      <c r="AUT46" s="44" t="s">
        <v>42</v>
      </c>
      <c r="AUU46" s="44" t="s">
        <v>42</v>
      </c>
      <c r="AUV46" s="44" t="s">
        <v>42</v>
      </c>
      <c r="AUW46" s="44" t="s">
        <v>42</v>
      </c>
      <c r="AUX46" s="44" t="s">
        <v>42</v>
      </c>
      <c r="AUY46" s="44" t="s">
        <v>42</v>
      </c>
      <c r="AUZ46" s="46" t="s">
        <v>42</v>
      </c>
      <c r="AVA46" s="45" t="s">
        <v>42</v>
      </c>
      <c r="AVB46" s="44" t="s">
        <v>42</v>
      </c>
      <c r="AVC46" s="44" t="s">
        <v>42</v>
      </c>
      <c r="AVD46" s="44" t="s">
        <v>42</v>
      </c>
      <c r="AVE46" s="44" t="s">
        <v>42</v>
      </c>
      <c r="AVF46" s="44" t="s">
        <v>42</v>
      </c>
      <c r="AVG46" s="44" t="s">
        <v>42</v>
      </c>
      <c r="AVH46" s="44" t="s">
        <v>42</v>
      </c>
      <c r="AVI46" s="44" t="s">
        <v>42</v>
      </c>
      <c r="AVJ46" s="44" t="s">
        <v>42</v>
      </c>
      <c r="AVK46" s="44" t="s">
        <v>42</v>
      </c>
      <c r="AVL46" s="44" t="s">
        <v>42</v>
      </c>
      <c r="AVM46" s="44" t="s">
        <v>42</v>
      </c>
      <c r="AVN46" s="44" t="s">
        <v>42</v>
      </c>
      <c r="AVO46" s="44" t="s">
        <v>42</v>
      </c>
      <c r="AVP46" s="44" t="s">
        <v>42</v>
      </c>
      <c r="AVQ46" s="44" t="s">
        <v>42</v>
      </c>
      <c r="AVR46" s="44" t="s">
        <v>42</v>
      </c>
      <c r="AVS46" s="44" t="s">
        <v>42</v>
      </c>
      <c r="AVT46" s="44" t="s">
        <v>42</v>
      </c>
      <c r="AVU46" s="44" t="s">
        <v>42</v>
      </c>
      <c r="AVV46" s="44" t="s">
        <v>42</v>
      </c>
      <c r="AVW46" s="44" t="s">
        <v>42</v>
      </c>
      <c r="AVX46" s="46" t="s">
        <v>42</v>
      </c>
      <c r="AVY46" s="45" t="s">
        <v>42</v>
      </c>
      <c r="AVZ46" s="44" t="s">
        <v>42</v>
      </c>
      <c r="AWA46" s="44" t="s">
        <v>42</v>
      </c>
      <c r="AWB46" s="44" t="s">
        <v>42</v>
      </c>
      <c r="AWC46" s="44" t="s">
        <v>42</v>
      </c>
      <c r="AWD46" s="44" t="s">
        <v>42</v>
      </c>
      <c r="AWE46" s="44" t="s">
        <v>42</v>
      </c>
      <c r="AWF46" s="44" t="s">
        <v>42</v>
      </c>
      <c r="AWG46" s="44" t="s">
        <v>42</v>
      </c>
      <c r="AWH46" s="44" t="s">
        <v>42</v>
      </c>
      <c r="AWI46" s="44" t="s">
        <v>42</v>
      </c>
      <c r="AWJ46" s="44" t="s">
        <v>42</v>
      </c>
      <c r="AWK46" s="44" t="s">
        <v>42</v>
      </c>
      <c r="AWL46" s="44" t="s">
        <v>42</v>
      </c>
      <c r="AWM46" s="44" t="s">
        <v>42</v>
      </c>
      <c r="AWN46" s="44" t="s">
        <v>42</v>
      </c>
      <c r="AWO46" s="44" t="s">
        <v>42</v>
      </c>
      <c r="AWP46" s="44" t="s">
        <v>42</v>
      </c>
      <c r="AWQ46" s="44" t="s">
        <v>42</v>
      </c>
      <c r="AWR46" s="44" t="s">
        <v>42</v>
      </c>
      <c r="AWS46" s="44" t="s">
        <v>42</v>
      </c>
      <c r="AWT46" s="44" t="s">
        <v>42</v>
      </c>
      <c r="AWU46" s="44" t="s">
        <v>42</v>
      </c>
      <c r="AWV46" s="46" t="s">
        <v>42</v>
      </c>
      <c r="AWW46" s="45" t="s">
        <v>42</v>
      </c>
      <c r="AWX46" s="44" t="s">
        <v>42</v>
      </c>
      <c r="AWY46" s="44" t="s">
        <v>42</v>
      </c>
      <c r="AWZ46" s="44" t="s">
        <v>42</v>
      </c>
      <c r="AXA46" s="44" t="s">
        <v>42</v>
      </c>
      <c r="AXB46" s="44" t="s">
        <v>42</v>
      </c>
      <c r="AXC46" s="44" t="s">
        <v>42</v>
      </c>
      <c r="AXD46" s="44" t="s">
        <v>42</v>
      </c>
      <c r="AXE46" s="44" t="s">
        <v>42</v>
      </c>
      <c r="AXF46" s="44" t="s">
        <v>42</v>
      </c>
      <c r="AXG46" s="44" t="s">
        <v>42</v>
      </c>
      <c r="AXH46" s="44" t="s">
        <v>42</v>
      </c>
      <c r="AXI46" s="44" t="s">
        <v>42</v>
      </c>
      <c r="AXJ46" s="44" t="s">
        <v>42</v>
      </c>
      <c r="AXK46" s="44" t="s">
        <v>42</v>
      </c>
      <c r="AXL46" s="44" t="s">
        <v>42</v>
      </c>
      <c r="AXM46" s="44" t="s">
        <v>42</v>
      </c>
      <c r="AXN46" s="44" t="s">
        <v>42</v>
      </c>
      <c r="AXO46" s="44" t="s">
        <v>42</v>
      </c>
      <c r="AXP46" s="44" t="s">
        <v>42</v>
      </c>
      <c r="AXQ46" s="44" t="s">
        <v>42</v>
      </c>
      <c r="AXR46" s="44" t="s">
        <v>42</v>
      </c>
      <c r="AXS46" s="44" t="s">
        <v>42</v>
      </c>
      <c r="AXT46" s="46" t="s">
        <v>42</v>
      </c>
      <c r="AXU46" s="45" t="s">
        <v>42</v>
      </c>
      <c r="AXV46" s="44" t="s">
        <v>42</v>
      </c>
      <c r="AXW46" s="44" t="s">
        <v>42</v>
      </c>
      <c r="AXX46" s="44" t="s">
        <v>42</v>
      </c>
      <c r="AXY46" s="44" t="s">
        <v>42</v>
      </c>
      <c r="AXZ46" s="44" t="s">
        <v>42</v>
      </c>
      <c r="AYA46" s="44" t="s">
        <v>42</v>
      </c>
      <c r="AYB46" s="44" t="s">
        <v>42</v>
      </c>
      <c r="AYC46" s="44" t="s">
        <v>42</v>
      </c>
      <c r="AYD46" s="44" t="s">
        <v>42</v>
      </c>
      <c r="AYE46" s="44" t="s">
        <v>42</v>
      </c>
      <c r="AYF46" s="44" t="s">
        <v>42</v>
      </c>
      <c r="AYG46" s="44" t="s">
        <v>42</v>
      </c>
      <c r="AYH46" s="44" t="s">
        <v>42</v>
      </c>
      <c r="AYI46" s="44" t="s">
        <v>42</v>
      </c>
      <c r="AYJ46" s="44" t="s">
        <v>42</v>
      </c>
      <c r="AYK46" s="44" t="s">
        <v>42</v>
      </c>
      <c r="AYL46" s="44" t="s">
        <v>42</v>
      </c>
      <c r="AYM46" s="44" t="s">
        <v>42</v>
      </c>
      <c r="AYN46" s="44" t="s">
        <v>42</v>
      </c>
      <c r="AYO46" s="44" t="s">
        <v>42</v>
      </c>
      <c r="AYP46" s="44" t="s">
        <v>42</v>
      </c>
      <c r="AYQ46" s="44" t="s">
        <v>42</v>
      </c>
      <c r="AYR46" s="46" t="s">
        <v>42</v>
      </c>
      <c r="AYS46" s="45" t="s">
        <v>42</v>
      </c>
      <c r="AYT46" s="44" t="s">
        <v>42</v>
      </c>
      <c r="AYU46" s="44" t="s">
        <v>42</v>
      </c>
      <c r="AYV46" s="44" t="s">
        <v>42</v>
      </c>
      <c r="AYW46" s="44" t="s">
        <v>42</v>
      </c>
      <c r="AYX46" s="44" t="s">
        <v>42</v>
      </c>
      <c r="AYY46" s="44" t="s">
        <v>42</v>
      </c>
      <c r="AYZ46" s="44" t="s">
        <v>42</v>
      </c>
      <c r="AZA46" s="44" t="s">
        <v>42</v>
      </c>
      <c r="AZB46" s="44" t="s">
        <v>42</v>
      </c>
      <c r="AZC46" s="44" t="s">
        <v>42</v>
      </c>
      <c r="AZD46" s="44" t="s">
        <v>42</v>
      </c>
      <c r="AZE46" s="44" t="s">
        <v>42</v>
      </c>
      <c r="AZF46" s="44" t="s">
        <v>42</v>
      </c>
      <c r="AZG46" s="44" t="s">
        <v>42</v>
      </c>
      <c r="AZH46" s="44" t="s">
        <v>42</v>
      </c>
      <c r="AZI46" s="44" t="s">
        <v>42</v>
      </c>
      <c r="AZJ46" s="44" t="s">
        <v>42</v>
      </c>
      <c r="AZK46" s="44" t="s">
        <v>42</v>
      </c>
      <c r="AZL46" s="44" t="s">
        <v>42</v>
      </c>
      <c r="AZM46" s="44" t="s">
        <v>42</v>
      </c>
      <c r="AZN46" s="44" t="s">
        <v>42</v>
      </c>
      <c r="AZO46" s="44" t="s">
        <v>42</v>
      </c>
      <c r="AZP46" s="46" t="s">
        <v>42</v>
      </c>
      <c r="AZQ46" s="45" t="s">
        <v>42</v>
      </c>
      <c r="AZR46" s="44" t="s">
        <v>42</v>
      </c>
      <c r="AZS46" s="44" t="s">
        <v>42</v>
      </c>
      <c r="AZT46" s="44" t="s">
        <v>42</v>
      </c>
      <c r="AZU46" s="44" t="s">
        <v>42</v>
      </c>
      <c r="AZV46" s="44" t="s">
        <v>42</v>
      </c>
      <c r="AZW46" s="44" t="s">
        <v>42</v>
      </c>
      <c r="AZX46" s="44" t="s">
        <v>42</v>
      </c>
      <c r="AZY46" s="44" t="s">
        <v>42</v>
      </c>
      <c r="AZZ46" s="44" t="s">
        <v>42</v>
      </c>
      <c r="BAA46" s="44" t="s">
        <v>42</v>
      </c>
      <c r="BAB46" s="44" t="s">
        <v>42</v>
      </c>
      <c r="BAC46" s="44" t="s">
        <v>42</v>
      </c>
      <c r="BAD46" s="44" t="s">
        <v>42</v>
      </c>
      <c r="BAE46" s="44" t="s">
        <v>42</v>
      </c>
      <c r="BAF46" s="44" t="s">
        <v>42</v>
      </c>
      <c r="BAG46" s="44" t="s">
        <v>42</v>
      </c>
      <c r="BAH46" s="44" t="s">
        <v>42</v>
      </c>
      <c r="BAI46" s="44" t="s">
        <v>42</v>
      </c>
      <c r="BAJ46" s="44" t="s">
        <v>42</v>
      </c>
      <c r="BAK46" s="44" t="s">
        <v>42</v>
      </c>
      <c r="BAL46" s="44" t="s">
        <v>42</v>
      </c>
      <c r="BAM46" s="44" t="s">
        <v>42</v>
      </c>
      <c r="BAN46" s="46" t="s">
        <v>42</v>
      </c>
      <c r="BAO46" s="45" t="s">
        <v>42</v>
      </c>
      <c r="BAP46" s="44" t="s">
        <v>42</v>
      </c>
      <c r="BAQ46" s="44" t="s">
        <v>42</v>
      </c>
      <c r="BAR46" s="44" t="s">
        <v>42</v>
      </c>
      <c r="BAS46" s="44" t="s">
        <v>42</v>
      </c>
      <c r="BAT46" s="44" t="s">
        <v>42</v>
      </c>
      <c r="BAU46" s="44" t="s">
        <v>42</v>
      </c>
      <c r="BAV46" s="44" t="s">
        <v>42</v>
      </c>
      <c r="BAW46" s="44" t="s">
        <v>42</v>
      </c>
      <c r="BAX46" s="44" t="s">
        <v>42</v>
      </c>
      <c r="BAY46" s="44" t="s">
        <v>42</v>
      </c>
      <c r="BAZ46" s="44" t="s">
        <v>42</v>
      </c>
      <c r="BBA46" s="44" t="s">
        <v>42</v>
      </c>
      <c r="BBB46" s="44" t="s">
        <v>42</v>
      </c>
      <c r="BBC46" s="44" t="s">
        <v>42</v>
      </c>
      <c r="BBD46" s="44" t="s">
        <v>42</v>
      </c>
      <c r="BBE46" s="44" t="s">
        <v>42</v>
      </c>
      <c r="BBF46" s="44" t="s">
        <v>42</v>
      </c>
      <c r="BBG46" s="44" t="s">
        <v>42</v>
      </c>
      <c r="BBH46" s="44" t="s">
        <v>42</v>
      </c>
      <c r="BBI46" s="44" t="s">
        <v>42</v>
      </c>
      <c r="BBJ46" s="44" t="s">
        <v>42</v>
      </c>
      <c r="BBK46" s="44" t="s">
        <v>42</v>
      </c>
      <c r="BBL46" s="46" t="s">
        <v>42</v>
      </c>
      <c r="BBM46" s="45" t="s">
        <v>42</v>
      </c>
      <c r="BBN46" s="44" t="s">
        <v>42</v>
      </c>
      <c r="BBO46" s="44" t="s">
        <v>42</v>
      </c>
      <c r="BBP46" s="44" t="s">
        <v>42</v>
      </c>
      <c r="BBQ46" s="44" t="s">
        <v>42</v>
      </c>
      <c r="BBR46" s="44" t="s">
        <v>42</v>
      </c>
      <c r="BBS46" s="44" t="s">
        <v>42</v>
      </c>
      <c r="BBT46" s="44" t="s">
        <v>42</v>
      </c>
      <c r="BBU46" s="44" t="s">
        <v>42</v>
      </c>
      <c r="BBV46" s="44" t="s">
        <v>42</v>
      </c>
      <c r="BBW46" s="44" t="s">
        <v>42</v>
      </c>
      <c r="BBX46" s="44" t="s">
        <v>42</v>
      </c>
      <c r="BBY46" s="44" t="s">
        <v>42</v>
      </c>
      <c r="BBZ46" s="44" t="s">
        <v>42</v>
      </c>
      <c r="BCA46" s="44" t="s">
        <v>42</v>
      </c>
      <c r="BCB46" s="44" t="s">
        <v>42</v>
      </c>
      <c r="BCC46" s="44" t="s">
        <v>42</v>
      </c>
      <c r="BCD46" s="44" t="s">
        <v>42</v>
      </c>
      <c r="BCE46" s="44" t="s">
        <v>42</v>
      </c>
      <c r="BCF46" s="44" t="s">
        <v>42</v>
      </c>
      <c r="BCG46" s="44" t="s">
        <v>42</v>
      </c>
      <c r="BCH46" s="44" t="s">
        <v>42</v>
      </c>
      <c r="BCI46" s="44" t="s">
        <v>42</v>
      </c>
      <c r="BCJ46" s="46" t="s">
        <v>42</v>
      </c>
      <c r="BCK46" s="45" t="s">
        <v>42</v>
      </c>
      <c r="BCL46" s="44" t="s">
        <v>42</v>
      </c>
      <c r="BCM46" s="44" t="s">
        <v>42</v>
      </c>
      <c r="BCN46" s="44" t="s">
        <v>42</v>
      </c>
      <c r="BCO46" s="44" t="s">
        <v>42</v>
      </c>
      <c r="BCP46" s="44" t="s">
        <v>42</v>
      </c>
      <c r="BCQ46" s="44" t="s">
        <v>42</v>
      </c>
      <c r="BCR46" s="44" t="s">
        <v>42</v>
      </c>
      <c r="BCS46" s="44" t="s">
        <v>42</v>
      </c>
      <c r="BCT46" s="44" t="s">
        <v>42</v>
      </c>
      <c r="BCU46" s="44" t="s">
        <v>42</v>
      </c>
      <c r="BCV46" s="44" t="s">
        <v>42</v>
      </c>
      <c r="BCW46" s="44" t="s">
        <v>42</v>
      </c>
      <c r="BCX46" s="44" t="s">
        <v>42</v>
      </c>
      <c r="BCY46" s="44" t="s">
        <v>42</v>
      </c>
      <c r="BCZ46" s="44" t="s">
        <v>42</v>
      </c>
      <c r="BDA46" s="44" t="s">
        <v>42</v>
      </c>
      <c r="BDB46" s="44" t="s">
        <v>42</v>
      </c>
      <c r="BDC46" s="44" t="s">
        <v>42</v>
      </c>
      <c r="BDD46" s="44" t="s">
        <v>42</v>
      </c>
      <c r="BDE46" s="44" t="s">
        <v>42</v>
      </c>
      <c r="BDF46" s="44" t="s">
        <v>42</v>
      </c>
      <c r="BDG46" s="44" t="s">
        <v>42</v>
      </c>
      <c r="BDH46" s="46" t="s">
        <v>42</v>
      </c>
      <c r="BDI46" s="45" t="s">
        <v>42</v>
      </c>
      <c r="BDJ46" s="44" t="s">
        <v>42</v>
      </c>
      <c r="BDK46" s="44" t="s">
        <v>42</v>
      </c>
      <c r="BDL46" s="44" t="s">
        <v>42</v>
      </c>
      <c r="BDM46" s="44" t="s">
        <v>42</v>
      </c>
      <c r="BDN46" s="44" t="s">
        <v>42</v>
      </c>
      <c r="BDO46" s="44" t="s">
        <v>42</v>
      </c>
      <c r="BDP46" s="44" t="s">
        <v>42</v>
      </c>
      <c r="BDQ46" s="44" t="s">
        <v>42</v>
      </c>
      <c r="BDR46" s="44" t="s">
        <v>42</v>
      </c>
      <c r="BDS46" s="44" t="s">
        <v>42</v>
      </c>
      <c r="BDT46" s="44" t="s">
        <v>42</v>
      </c>
      <c r="BDU46" s="44" t="s">
        <v>42</v>
      </c>
      <c r="BDV46" s="44" t="s">
        <v>42</v>
      </c>
      <c r="BDW46" s="44" t="s">
        <v>42</v>
      </c>
      <c r="BDX46" s="44" t="s">
        <v>42</v>
      </c>
      <c r="BDY46" s="44" t="s">
        <v>42</v>
      </c>
      <c r="BDZ46" s="44" t="s">
        <v>42</v>
      </c>
      <c r="BEA46" s="44" t="s">
        <v>42</v>
      </c>
      <c r="BEB46" s="44" t="s">
        <v>42</v>
      </c>
      <c r="BEC46" s="44" t="s">
        <v>42</v>
      </c>
      <c r="BED46" s="44" t="s">
        <v>42</v>
      </c>
      <c r="BEE46" s="44" t="s">
        <v>42</v>
      </c>
      <c r="BEF46" s="46" t="s">
        <v>42</v>
      </c>
      <c r="BEG46" s="45" t="s">
        <v>42</v>
      </c>
      <c r="BEH46" s="44" t="s">
        <v>42</v>
      </c>
      <c r="BEI46" s="44" t="s">
        <v>42</v>
      </c>
      <c r="BEJ46" s="44" t="s">
        <v>42</v>
      </c>
      <c r="BEK46" s="44" t="s">
        <v>42</v>
      </c>
      <c r="BEL46" s="44" t="s">
        <v>42</v>
      </c>
      <c r="BEM46" s="44" t="s">
        <v>42</v>
      </c>
      <c r="BEN46" s="44" t="s">
        <v>42</v>
      </c>
      <c r="BEO46" s="44" t="s">
        <v>42</v>
      </c>
      <c r="BEP46" s="44" t="s">
        <v>42</v>
      </c>
      <c r="BEQ46" s="44" t="s">
        <v>42</v>
      </c>
      <c r="BER46" s="44" t="s">
        <v>42</v>
      </c>
      <c r="BES46" s="44" t="s">
        <v>42</v>
      </c>
      <c r="BET46" s="44" t="s">
        <v>42</v>
      </c>
      <c r="BEU46" s="44" t="s">
        <v>42</v>
      </c>
      <c r="BEV46" s="44" t="s">
        <v>42</v>
      </c>
      <c r="BEW46" s="44" t="s">
        <v>42</v>
      </c>
      <c r="BEX46" s="44" t="s">
        <v>42</v>
      </c>
      <c r="BEY46" s="44" t="s">
        <v>42</v>
      </c>
      <c r="BEZ46" s="44" t="s">
        <v>42</v>
      </c>
      <c r="BFA46" s="44" t="s">
        <v>42</v>
      </c>
      <c r="BFB46" s="44" t="s">
        <v>42</v>
      </c>
      <c r="BFC46" s="44" t="s">
        <v>42</v>
      </c>
      <c r="BFD46" s="46" t="s">
        <v>42</v>
      </c>
      <c r="BFE46" s="45" t="s">
        <v>42</v>
      </c>
      <c r="BFF46" s="44" t="s">
        <v>42</v>
      </c>
      <c r="BFG46" s="44" t="s">
        <v>42</v>
      </c>
      <c r="BFH46" s="44" t="s">
        <v>42</v>
      </c>
      <c r="BFI46" s="44" t="s">
        <v>42</v>
      </c>
      <c r="BFJ46" s="44" t="s">
        <v>42</v>
      </c>
      <c r="BFK46" s="44" t="s">
        <v>42</v>
      </c>
      <c r="BFL46" s="44" t="s">
        <v>42</v>
      </c>
      <c r="BFM46" s="44" t="s">
        <v>42</v>
      </c>
      <c r="BFN46" s="44" t="s">
        <v>42</v>
      </c>
      <c r="BFO46" s="44" t="s">
        <v>42</v>
      </c>
      <c r="BFP46" s="44" t="s">
        <v>42</v>
      </c>
      <c r="BFQ46" s="44" t="s">
        <v>42</v>
      </c>
      <c r="BFR46" s="44" t="s">
        <v>42</v>
      </c>
      <c r="BFS46" s="44" t="s">
        <v>42</v>
      </c>
      <c r="BFT46" s="44" t="s">
        <v>42</v>
      </c>
      <c r="BFU46" s="44" t="s">
        <v>42</v>
      </c>
      <c r="BFV46" s="44" t="s">
        <v>42</v>
      </c>
      <c r="BFW46" s="44" t="s">
        <v>42</v>
      </c>
      <c r="BFX46" s="44" t="s">
        <v>42</v>
      </c>
      <c r="BFY46" s="44" t="s">
        <v>42</v>
      </c>
      <c r="BFZ46" s="44" t="s">
        <v>42</v>
      </c>
      <c r="BGA46" s="44" t="s">
        <v>42</v>
      </c>
      <c r="BGB46" s="46" t="s">
        <v>42</v>
      </c>
      <c r="BGC46" s="45" t="s">
        <v>42</v>
      </c>
      <c r="BGD46" s="44" t="s">
        <v>42</v>
      </c>
      <c r="BGE46" s="44" t="s">
        <v>42</v>
      </c>
      <c r="BGF46" s="44" t="s">
        <v>42</v>
      </c>
      <c r="BGG46" s="44" t="s">
        <v>42</v>
      </c>
      <c r="BGH46" s="44" t="s">
        <v>42</v>
      </c>
      <c r="BGI46" s="44" t="s">
        <v>42</v>
      </c>
      <c r="BGJ46" s="44" t="s">
        <v>42</v>
      </c>
      <c r="BGK46" s="44" t="s">
        <v>42</v>
      </c>
      <c r="BGL46" s="44" t="s">
        <v>42</v>
      </c>
      <c r="BGM46" s="44" t="s">
        <v>42</v>
      </c>
      <c r="BGN46" s="44" t="s">
        <v>42</v>
      </c>
      <c r="BGO46" s="44" t="s">
        <v>42</v>
      </c>
      <c r="BGP46" s="44" t="s">
        <v>42</v>
      </c>
      <c r="BGQ46" s="44" t="s">
        <v>42</v>
      </c>
      <c r="BGR46" s="44" t="s">
        <v>42</v>
      </c>
      <c r="BGS46" s="44" t="s">
        <v>42</v>
      </c>
      <c r="BGT46" s="44" t="s">
        <v>42</v>
      </c>
      <c r="BGU46" s="44" t="s">
        <v>42</v>
      </c>
      <c r="BGV46" s="44" t="s">
        <v>42</v>
      </c>
      <c r="BGW46" s="44" t="s">
        <v>42</v>
      </c>
      <c r="BGX46" s="44" t="s">
        <v>42</v>
      </c>
      <c r="BGY46" s="44" t="s">
        <v>42</v>
      </c>
      <c r="BGZ46" s="46" t="s">
        <v>42</v>
      </c>
      <c r="BHA46" s="45" t="s">
        <v>42</v>
      </c>
      <c r="BHB46" s="44" t="s">
        <v>42</v>
      </c>
      <c r="BHC46" s="44" t="s">
        <v>42</v>
      </c>
      <c r="BHD46" s="44" t="s">
        <v>42</v>
      </c>
      <c r="BHE46" s="44" t="s">
        <v>42</v>
      </c>
      <c r="BHF46" s="44" t="s">
        <v>42</v>
      </c>
      <c r="BHG46" s="44" t="s">
        <v>42</v>
      </c>
      <c r="BHH46" s="44" t="s">
        <v>42</v>
      </c>
      <c r="BHI46" s="44" t="s">
        <v>42</v>
      </c>
      <c r="BHJ46" s="44" t="s">
        <v>42</v>
      </c>
      <c r="BHK46" s="44" t="s">
        <v>42</v>
      </c>
      <c r="BHL46" s="44" t="s">
        <v>42</v>
      </c>
      <c r="BHM46" s="44" t="s">
        <v>42</v>
      </c>
      <c r="BHN46" s="44" t="s">
        <v>42</v>
      </c>
      <c r="BHO46" s="44" t="s">
        <v>42</v>
      </c>
      <c r="BHP46" s="44" t="s">
        <v>42</v>
      </c>
      <c r="BHQ46" s="44" t="s">
        <v>42</v>
      </c>
      <c r="BHR46" s="44" t="s">
        <v>42</v>
      </c>
      <c r="BHS46" s="44" t="s">
        <v>42</v>
      </c>
      <c r="BHT46" s="44" t="s">
        <v>42</v>
      </c>
      <c r="BHU46" s="44" t="s">
        <v>42</v>
      </c>
      <c r="BHV46" s="44" t="s">
        <v>42</v>
      </c>
      <c r="BHW46" s="44" t="s">
        <v>42</v>
      </c>
      <c r="BHX46" s="46" t="s">
        <v>42</v>
      </c>
      <c r="BHY46" s="45" t="s">
        <v>42</v>
      </c>
      <c r="BHZ46" s="44" t="s">
        <v>42</v>
      </c>
      <c r="BIA46" s="44" t="s">
        <v>42</v>
      </c>
      <c r="BIB46" s="44" t="s">
        <v>42</v>
      </c>
      <c r="BIC46" s="44" t="s">
        <v>42</v>
      </c>
      <c r="BID46" s="44" t="s">
        <v>42</v>
      </c>
      <c r="BIE46" s="44" t="s">
        <v>42</v>
      </c>
      <c r="BIF46" s="44" t="s">
        <v>42</v>
      </c>
      <c r="BIG46" s="44" t="s">
        <v>42</v>
      </c>
      <c r="BIH46" s="44" t="s">
        <v>42</v>
      </c>
      <c r="BII46" s="44" t="s">
        <v>42</v>
      </c>
      <c r="BIJ46" s="44" t="s">
        <v>42</v>
      </c>
      <c r="BIK46" s="44" t="s">
        <v>42</v>
      </c>
      <c r="BIL46" s="44" t="s">
        <v>42</v>
      </c>
      <c r="BIM46" s="44" t="s">
        <v>42</v>
      </c>
      <c r="BIN46" s="44" t="s">
        <v>42</v>
      </c>
      <c r="BIO46" s="44" t="s">
        <v>42</v>
      </c>
      <c r="BIP46" s="44" t="s">
        <v>42</v>
      </c>
      <c r="BIQ46" s="44" t="s">
        <v>42</v>
      </c>
      <c r="BIR46" s="44" t="s">
        <v>42</v>
      </c>
      <c r="BIS46" s="44" t="s">
        <v>42</v>
      </c>
      <c r="BIT46" s="44" t="s">
        <v>42</v>
      </c>
      <c r="BIU46" s="44" t="s">
        <v>42</v>
      </c>
      <c r="BIV46" s="46" t="s">
        <v>42</v>
      </c>
      <c r="BIW46" s="45" t="s">
        <v>42</v>
      </c>
      <c r="BIX46" s="44" t="s">
        <v>42</v>
      </c>
      <c r="BIY46" s="44" t="s">
        <v>42</v>
      </c>
      <c r="BIZ46" s="44" t="s">
        <v>42</v>
      </c>
      <c r="BJA46" s="44" t="s">
        <v>42</v>
      </c>
      <c r="BJB46" s="44" t="s">
        <v>42</v>
      </c>
      <c r="BJC46" s="44" t="s">
        <v>42</v>
      </c>
      <c r="BJD46" s="44" t="s">
        <v>42</v>
      </c>
      <c r="BJE46" s="44" t="s">
        <v>42</v>
      </c>
      <c r="BJF46" s="44" t="s">
        <v>42</v>
      </c>
      <c r="BJG46" s="44" t="s">
        <v>42</v>
      </c>
      <c r="BJH46" s="44" t="s">
        <v>42</v>
      </c>
      <c r="BJI46" s="44" t="s">
        <v>42</v>
      </c>
      <c r="BJJ46" s="44" t="s">
        <v>42</v>
      </c>
      <c r="BJK46" s="44" t="s">
        <v>42</v>
      </c>
      <c r="BJL46" s="44" t="s">
        <v>42</v>
      </c>
      <c r="BJM46" s="44" t="s">
        <v>42</v>
      </c>
      <c r="BJN46" s="44" t="s">
        <v>42</v>
      </c>
      <c r="BJO46" s="44" t="s">
        <v>42</v>
      </c>
      <c r="BJP46" s="44" t="s">
        <v>42</v>
      </c>
      <c r="BJQ46" s="44" t="s">
        <v>42</v>
      </c>
      <c r="BJR46" s="44" t="s">
        <v>42</v>
      </c>
      <c r="BJS46" s="44" t="s">
        <v>42</v>
      </c>
      <c r="BJT46" s="46" t="s">
        <v>42</v>
      </c>
      <c r="BJU46" s="45" t="s">
        <v>42</v>
      </c>
      <c r="BJV46" s="44" t="s">
        <v>42</v>
      </c>
      <c r="BJW46" s="44" t="s">
        <v>42</v>
      </c>
      <c r="BJX46" s="44" t="s">
        <v>42</v>
      </c>
      <c r="BJY46" s="44" t="s">
        <v>42</v>
      </c>
      <c r="BJZ46" s="44" t="s">
        <v>42</v>
      </c>
      <c r="BKA46" s="44" t="s">
        <v>42</v>
      </c>
      <c r="BKB46" s="44" t="s">
        <v>42</v>
      </c>
      <c r="BKC46" s="44" t="s">
        <v>42</v>
      </c>
      <c r="BKD46" s="44" t="s">
        <v>42</v>
      </c>
      <c r="BKE46" s="44" t="s">
        <v>42</v>
      </c>
      <c r="BKF46" s="44" t="s">
        <v>42</v>
      </c>
      <c r="BKG46" s="44" t="s">
        <v>42</v>
      </c>
      <c r="BKH46" s="44" t="s">
        <v>42</v>
      </c>
      <c r="BKI46" s="44" t="s">
        <v>42</v>
      </c>
      <c r="BKJ46" s="44" t="s">
        <v>42</v>
      </c>
      <c r="BKK46" s="44" t="s">
        <v>42</v>
      </c>
      <c r="BKL46" s="44" t="s">
        <v>42</v>
      </c>
      <c r="BKM46" s="44" t="s">
        <v>42</v>
      </c>
      <c r="BKN46" s="44" t="s">
        <v>42</v>
      </c>
      <c r="BKO46" s="44" t="s">
        <v>42</v>
      </c>
      <c r="BKP46" s="44" t="s">
        <v>42</v>
      </c>
      <c r="BKQ46" s="44" t="s">
        <v>42</v>
      </c>
      <c r="BKR46" s="46" t="s">
        <v>42</v>
      </c>
      <c r="BKS46" s="45" t="s">
        <v>42</v>
      </c>
      <c r="BKT46" s="44" t="s">
        <v>42</v>
      </c>
      <c r="BKU46" s="44" t="s">
        <v>42</v>
      </c>
      <c r="BKV46" s="44" t="s">
        <v>42</v>
      </c>
      <c r="BKW46" s="44" t="s">
        <v>42</v>
      </c>
      <c r="BKX46" s="44" t="s">
        <v>42</v>
      </c>
      <c r="BKY46" s="44" t="s">
        <v>42</v>
      </c>
      <c r="BKZ46" s="44" t="s">
        <v>42</v>
      </c>
      <c r="BLA46" s="44" t="s">
        <v>42</v>
      </c>
      <c r="BLB46" s="44" t="s">
        <v>42</v>
      </c>
      <c r="BLC46" s="44" t="s">
        <v>42</v>
      </c>
      <c r="BLD46" s="44" t="s">
        <v>42</v>
      </c>
      <c r="BLE46" s="44" t="s">
        <v>42</v>
      </c>
      <c r="BLF46" s="44" t="s">
        <v>42</v>
      </c>
      <c r="BLG46" s="44" t="s">
        <v>42</v>
      </c>
      <c r="BLH46" s="44" t="s">
        <v>42</v>
      </c>
      <c r="BLI46" s="44" t="s">
        <v>42</v>
      </c>
      <c r="BLJ46" s="44" t="s">
        <v>42</v>
      </c>
      <c r="BLK46" s="44" t="s">
        <v>42</v>
      </c>
      <c r="BLL46" s="44" t="s">
        <v>42</v>
      </c>
      <c r="BLM46" s="44" t="s">
        <v>42</v>
      </c>
      <c r="BLN46" s="44" t="s">
        <v>42</v>
      </c>
      <c r="BLO46" s="44" t="s">
        <v>42</v>
      </c>
      <c r="BLP46" s="46" t="s">
        <v>42</v>
      </c>
      <c r="BLQ46" s="45" t="s">
        <v>42</v>
      </c>
      <c r="BLR46" s="44" t="s">
        <v>42</v>
      </c>
      <c r="BLS46" s="44" t="s">
        <v>42</v>
      </c>
      <c r="BLT46" s="44" t="s">
        <v>42</v>
      </c>
      <c r="BLU46" s="44" t="s">
        <v>42</v>
      </c>
      <c r="BLV46" s="44" t="s">
        <v>42</v>
      </c>
      <c r="BLW46" s="44" t="s">
        <v>42</v>
      </c>
      <c r="BLX46" s="44" t="s">
        <v>42</v>
      </c>
      <c r="BLY46" s="44" t="s">
        <v>42</v>
      </c>
      <c r="BLZ46" s="44" t="s">
        <v>42</v>
      </c>
      <c r="BMA46" s="44" t="s">
        <v>42</v>
      </c>
      <c r="BMB46" s="44" t="s">
        <v>42</v>
      </c>
      <c r="BMC46" s="44" t="s">
        <v>42</v>
      </c>
      <c r="BMD46" s="44" t="s">
        <v>42</v>
      </c>
      <c r="BME46" s="44" t="s">
        <v>42</v>
      </c>
      <c r="BMF46" s="44" t="s">
        <v>42</v>
      </c>
      <c r="BMG46" s="44" t="s">
        <v>42</v>
      </c>
      <c r="BMH46" s="44" t="s">
        <v>42</v>
      </c>
      <c r="BMI46" s="44" t="s">
        <v>42</v>
      </c>
      <c r="BMJ46" s="44" t="s">
        <v>42</v>
      </c>
      <c r="BMK46" s="44" t="s">
        <v>42</v>
      </c>
      <c r="BML46" s="44" t="s">
        <v>42</v>
      </c>
      <c r="BMM46" s="44" t="s">
        <v>42</v>
      </c>
      <c r="BMN46" s="46" t="s">
        <v>42</v>
      </c>
      <c r="BMO46" s="45" t="s">
        <v>42</v>
      </c>
      <c r="BMP46" s="44" t="s">
        <v>42</v>
      </c>
      <c r="BMQ46" s="44" t="s">
        <v>42</v>
      </c>
      <c r="BMR46" s="44" t="s">
        <v>42</v>
      </c>
      <c r="BMS46" s="44" t="s">
        <v>42</v>
      </c>
      <c r="BMT46" s="44" t="s">
        <v>42</v>
      </c>
      <c r="BMU46" s="44" t="s">
        <v>42</v>
      </c>
      <c r="BMV46" s="44" t="s">
        <v>42</v>
      </c>
      <c r="BMW46" s="44" t="s">
        <v>42</v>
      </c>
      <c r="BMX46" s="44" t="s">
        <v>42</v>
      </c>
      <c r="BMY46" s="44" t="s">
        <v>42</v>
      </c>
      <c r="BMZ46" s="44" t="s">
        <v>42</v>
      </c>
      <c r="BNA46" s="44" t="s">
        <v>42</v>
      </c>
      <c r="BNB46" s="44" t="s">
        <v>42</v>
      </c>
      <c r="BNC46" s="44" t="s">
        <v>42</v>
      </c>
      <c r="BND46" s="44" t="s">
        <v>42</v>
      </c>
      <c r="BNE46" s="44" t="s">
        <v>42</v>
      </c>
      <c r="BNF46" s="44" t="s">
        <v>42</v>
      </c>
      <c r="BNG46" s="44" t="s">
        <v>42</v>
      </c>
      <c r="BNH46" s="44" t="s">
        <v>42</v>
      </c>
      <c r="BNI46" s="44" t="s">
        <v>42</v>
      </c>
      <c r="BNJ46" s="44" t="s">
        <v>42</v>
      </c>
      <c r="BNK46" s="44" t="s">
        <v>42</v>
      </c>
      <c r="BNL46" s="46" t="s">
        <v>42</v>
      </c>
      <c r="BNM46" s="45" t="s">
        <v>42</v>
      </c>
      <c r="BNN46" s="44" t="s">
        <v>42</v>
      </c>
      <c r="BNO46" s="44" t="s">
        <v>42</v>
      </c>
      <c r="BNP46" s="44" t="s">
        <v>42</v>
      </c>
      <c r="BNQ46" s="44" t="s">
        <v>42</v>
      </c>
      <c r="BNR46" s="44" t="s">
        <v>42</v>
      </c>
      <c r="BNS46" s="44" t="s">
        <v>42</v>
      </c>
      <c r="BNT46" s="44" t="s">
        <v>42</v>
      </c>
      <c r="BNU46" s="44" t="s">
        <v>42</v>
      </c>
      <c r="BNV46" s="44" t="s">
        <v>42</v>
      </c>
      <c r="BNW46" s="44" t="s">
        <v>42</v>
      </c>
      <c r="BNX46" s="44" t="s">
        <v>42</v>
      </c>
      <c r="BNY46" s="44" t="s">
        <v>42</v>
      </c>
      <c r="BNZ46" s="44" t="s">
        <v>42</v>
      </c>
      <c r="BOA46" s="44" t="s">
        <v>42</v>
      </c>
      <c r="BOB46" s="44" t="s">
        <v>42</v>
      </c>
      <c r="BOC46" s="44" t="s">
        <v>42</v>
      </c>
      <c r="BOD46" s="44" t="s">
        <v>42</v>
      </c>
      <c r="BOE46" s="44" t="s">
        <v>42</v>
      </c>
      <c r="BOF46" s="44" t="s">
        <v>42</v>
      </c>
      <c r="BOG46" s="44" t="s">
        <v>42</v>
      </c>
      <c r="BOH46" s="44" t="s">
        <v>42</v>
      </c>
      <c r="BOI46" s="44" t="s">
        <v>42</v>
      </c>
      <c r="BOJ46" s="46" t="s">
        <v>42</v>
      </c>
      <c r="BOK46" s="45" t="s">
        <v>42</v>
      </c>
      <c r="BOL46" s="44" t="s">
        <v>42</v>
      </c>
      <c r="BOM46" s="44" t="s">
        <v>42</v>
      </c>
      <c r="BON46" s="44" t="s">
        <v>42</v>
      </c>
      <c r="BOO46" s="44" t="s">
        <v>42</v>
      </c>
      <c r="BOP46" s="44" t="s">
        <v>42</v>
      </c>
      <c r="BOQ46" s="44" t="s">
        <v>42</v>
      </c>
      <c r="BOR46" s="44" t="s">
        <v>42</v>
      </c>
      <c r="BOS46" s="44" t="s">
        <v>42</v>
      </c>
      <c r="BOT46" s="44" t="s">
        <v>42</v>
      </c>
      <c r="BOU46" s="44" t="s">
        <v>42</v>
      </c>
      <c r="BOV46" s="44" t="s">
        <v>42</v>
      </c>
      <c r="BOW46" s="44" t="s">
        <v>42</v>
      </c>
      <c r="BOX46" s="44" t="s">
        <v>42</v>
      </c>
      <c r="BOY46" s="44" t="s">
        <v>42</v>
      </c>
      <c r="BOZ46" s="44" t="s">
        <v>42</v>
      </c>
      <c r="BPA46" s="44" t="s">
        <v>42</v>
      </c>
      <c r="BPB46" s="44" t="s">
        <v>42</v>
      </c>
      <c r="BPC46" s="44" t="s">
        <v>42</v>
      </c>
      <c r="BPD46" s="44" t="s">
        <v>42</v>
      </c>
      <c r="BPE46" s="44" t="s">
        <v>42</v>
      </c>
      <c r="BPF46" s="44" t="s">
        <v>42</v>
      </c>
      <c r="BPG46" s="44" t="s">
        <v>42</v>
      </c>
      <c r="BPH46" s="46" t="s">
        <v>42</v>
      </c>
      <c r="BPI46" s="45" t="s">
        <v>42</v>
      </c>
      <c r="BPJ46" s="44" t="s">
        <v>42</v>
      </c>
      <c r="BPK46" s="44" t="s">
        <v>42</v>
      </c>
      <c r="BPL46" s="44" t="s">
        <v>42</v>
      </c>
      <c r="BPM46" s="44" t="s">
        <v>42</v>
      </c>
      <c r="BPN46" s="44" t="s">
        <v>42</v>
      </c>
      <c r="BPO46" s="44" t="s">
        <v>42</v>
      </c>
      <c r="BPP46" s="44" t="s">
        <v>42</v>
      </c>
      <c r="BPQ46" s="44" t="s">
        <v>42</v>
      </c>
      <c r="BPR46" s="44" t="s">
        <v>42</v>
      </c>
      <c r="BPS46" s="44" t="s">
        <v>42</v>
      </c>
      <c r="BPT46" s="44" t="s">
        <v>42</v>
      </c>
      <c r="BPU46" s="44" t="s">
        <v>42</v>
      </c>
      <c r="BPV46" s="44" t="s">
        <v>42</v>
      </c>
      <c r="BPW46" s="44" t="s">
        <v>42</v>
      </c>
      <c r="BPX46" s="44" t="s">
        <v>42</v>
      </c>
      <c r="BPY46" s="44" t="s">
        <v>42</v>
      </c>
      <c r="BPZ46" s="44" t="s">
        <v>42</v>
      </c>
      <c r="BQA46" s="44" t="s">
        <v>42</v>
      </c>
      <c r="BQB46" s="44" t="s">
        <v>42</v>
      </c>
      <c r="BQC46" s="44" t="s">
        <v>42</v>
      </c>
      <c r="BQD46" s="44" t="s">
        <v>42</v>
      </c>
      <c r="BQE46" s="44" t="s">
        <v>42</v>
      </c>
      <c r="BQF46" s="46" t="s">
        <v>42</v>
      </c>
      <c r="BQG46" s="45" t="s">
        <v>42</v>
      </c>
      <c r="BQH46" s="44" t="s">
        <v>42</v>
      </c>
      <c r="BQI46" s="44" t="s">
        <v>42</v>
      </c>
      <c r="BQJ46" s="44" t="s">
        <v>42</v>
      </c>
      <c r="BQK46" s="44" t="s">
        <v>42</v>
      </c>
      <c r="BQL46" s="44" t="s">
        <v>42</v>
      </c>
      <c r="BQM46" s="44" t="s">
        <v>42</v>
      </c>
      <c r="BQN46" s="44" t="s">
        <v>42</v>
      </c>
      <c r="BQO46" s="44" t="s">
        <v>42</v>
      </c>
      <c r="BQP46" s="44" t="s">
        <v>42</v>
      </c>
      <c r="BQQ46" s="44" t="s">
        <v>42</v>
      </c>
      <c r="BQR46" s="44" t="s">
        <v>42</v>
      </c>
      <c r="BQS46" s="44" t="s">
        <v>42</v>
      </c>
      <c r="BQT46" s="44" t="s">
        <v>42</v>
      </c>
      <c r="BQU46" s="44" t="s">
        <v>42</v>
      </c>
      <c r="BQV46" s="44" t="s">
        <v>42</v>
      </c>
      <c r="BQW46" s="44" t="s">
        <v>42</v>
      </c>
      <c r="BQX46" s="44" t="s">
        <v>42</v>
      </c>
      <c r="BQY46" s="44" t="s">
        <v>42</v>
      </c>
      <c r="BQZ46" s="44" t="s">
        <v>42</v>
      </c>
      <c r="BRA46" s="44" t="s">
        <v>42</v>
      </c>
      <c r="BRB46" s="44" t="s">
        <v>42</v>
      </c>
      <c r="BRC46" s="44" t="s">
        <v>42</v>
      </c>
      <c r="BRD46" s="46" t="s">
        <v>42</v>
      </c>
      <c r="BRE46" s="45" t="s">
        <v>42</v>
      </c>
      <c r="BRF46" s="44" t="s">
        <v>42</v>
      </c>
      <c r="BRG46" s="44" t="s">
        <v>42</v>
      </c>
      <c r="BRH46" s="44" t="s">
        <v>42</v>
      </c>
      <c r="BRI46" s="44" t="s">
        <v>42</v>
      </c>
      <c r="BRJ46" s="44" t="s">
        <v>42</v>
      </c>
      <c r="BRK46" s="44" t="s">
        <v>42</v>
      </c>
      <c r="BRL46" s="44" t="s">
        <v>42</v>
      </c>
      <c r="BRM46" s="44" t="s">
        <v>42</v>
      </c>
      <c r="BRN46" s="44" t="s">
        <v>42</v>
      </c>
      <c r="BRO46" s="44" t="s">
        <v>42</v>
      </c>
      <c r="BRP46" s="44" t="s">
        <v>42</v>
      </c>
      <c r="BRQ46" s="44" t="s">
        <v>42</v>
      </c>
      <c r="BRR46" s="44" t="s">
        <v>42</v>
      </c>
      <c r="BRS46" s="44" t="s">
        <v>42</v>
      </c>
      <c r="BRT46" s="44" t="s">
        <v>42</v>
      </c>
      <c r="BRU46" s="44" t="s">
        <v>42</v>
      </c>
      <c r="BRV46" s="44" t="s">
        <v>42</v>
      </c>
      <c r="BRW46" s="44" t="s">
        <v>42</v>
      </c>
      <c r="BRX46" s="44" t="s">
        <v>42</v>
      </c>
      <c r="BRY46" s="44" t="s">
        <v>42</v>
      </c>
      <c r="BRZ46" s="44" t="s">
        <v>42</v>
      </c>
      <c r="BSA46" s="44" t="s">
        <v>42</v>
      </c>
      <c r="BSB46" s="46" t="s">
        <v>42</v>
      </c>
      <c r="BSC46" s="45" t="s">
        <v>42</v>
      </c>
      <c r="BSD46" s="44" t="s">
        <v>42</v>
      </c>
      <c r="BSE46" s="44" t="s">
        <v>42</v>
      </c>
      <c r="BSF46" s="44" t="s">
        <v>42</v>
      </c>
      <c r="BSG46" s="44" t="s">
        <v>42</v>
      </c>
      <c r="BSH46" s="44" t="s">
        <v>42</v>
      </c>
      <c r="BSI46" s="44" t="s">
        <v>42</v>
      </c>
      <c r="BSJ46" s="44" t="s">
        <v>42</v>
      </c>
      <c r="BSK46" s="44" t="s">
        <v>42</v>
      </c>
      <c r="BSL46" s="44" t="s">
        <v>42</v>
      </c>
      <c r="BSM46" s="44" t="s">
        <v>42</v>
      </c>
      <c r="BSN46" s="44" t="s">
        <v>42</v>
      </c>
      <c r="BSO46" s="44" t="s">
        <v>42</v>
      </c>
      <c r="BSP46" s="44" t="s">
        <v>42</v>
      </c>
      <c r="BSQ46" s="44" t="s">
        <v>42</v>
      </c>
      <c r="BSR46" s="44" t="s">
        <v>42</v>
      </c>
      <c r="BSS46" s="44" t="s">
        <v>42</v>
      </c>
      <c r="BST46" s="44" t="s">
        <v>42</v>
      </c>
      <c r="BSU46" s="44" t="s">
        <v>42</v>
      </c>
      <c r="BSV46" s="44" t="s">
        <v>42</v>
      </c>
      <c r="BSW46" s="44" t="s">
        <v>42</v>
      </c>
      <c r="BSX46" s="44" t="s">
        <v>42</v>
      </c>
      <c r="BSY46" s="44" t="s">
        <v>42</v>
      </c>
      <c r="BSZ46" s="46" t="s">
        <v>42</v>
      </c>
      <c r="BTA46" s="45" t="s">
        <v>42</v>
      </c>
      <c r="BTB46" s="44" t="s">
        <v>42</v>
      </c>
      <c r="BTC46" s="44" t="s">
        <v>42</v>
      </c>
      <c r="BTD46" s="44" t="s">
        <v>42</v>
      </c>
      <c r="BTE46" s="44" t="s">
        <v>42</v>
      </c>
      <c r="BTF46" s="44" t="s">
        <v>42</v>
      </c>
      <c r="BTG46" s="44" t="s">
        <v>42</v>
      </c>
      <c r="BTH46" s="44" t="s">
        <v>42</v>
      </c>
      <c r="BTI46" s="44" t="s">
        <v>42</v>
      </c>
      <c r="BTJ46" s="44" t="s">
        <v>42</v>
      </c>
      <c r="BTK46" s="44" t="s">
        <v>42</v>
      </c>
      <c r="BTL46" s="44" t="s">
        <v>42</v>
      </c>
      <c r="BTM46" s="44" t="s">
        <v>42</v>
      </c>
      <c r="BTN46" s="44" t="s">
        <v>42</v>
      </c>
      <c r="BTO46" s="44" t="s">
        <v>42</v>
      </c>
      <c r="BTP46" s="44" t="s">
        <v>42</v>
      </c>
      <c r="BTQ46" s="44" t="s">
        <v>42</v>
      </c>
      <c r="BTR46" s="44" t="s">
        <v>42</v>
      </c>
      <c r="BTS46" s="44" t="s">
        <v>42</v>
      </c>
      <c r="BTT46" s="44" t="s">
        <v>42</v>
      </c>
      <c r="BTU46" s="44" t="s">
        <v>42</v>
      </c>
      <c r="BTV46" s="44" t="s">
        <v>42</v>
      </c>
      <c r="BTW46" s="44" t="s">
        <v>42</v>
      </c>
      <c r="BTX46" s="46" t="s">
        <v>42</v>
      </c>
      <c r="BTY46" s="45" t="s">
        <v>42</v>
      </c>
      <c r="BTZ46" s="44" t="s">
        <v>42</v>
      </c>
      <c r="BUA46" s="44" t="s">
        <v>42</v>
      </c>
      <c r="BUB46" s="44" t="s">
        <v>42</v>
      </c>
      <c r="BUC46" s="44" t="s">
        <v>42</v>
      </c>
      <c r="BUD46" s="44" t="s">
        <v>42</v>
      </c>
      <c r="BUE46" s="44" t="s">
        <v>42</v>
      </c>
      <c r="BUF46" s="44" t="s">
        <v>42</v>
      </c>
      <c r="BUG46" s="44" t="s">
        <v>42</v>
      </c>
      <c r="BUH46" s="44" t="s">
        <v>42</v>
      </c>
      <c r="BUI46" s="44" t="s">
        <v>42</v>
      </c>
      <c r="BUJ46" s="44" t="s">
        <v>42</v>
      </c>
      <c r="BUK46" s="44" t="s">
        <v>42</v>
      </c>
      <c r="BUL46" s="44" t="s">
        <v>42</v>
      </c>
      <c r="BUM46" s="44" t="s">
        <v>42</v>
      </c>
      <c r="BUN46" s="44" t="s">
        <v>42</v>
      </c>
      <c r="BUO46" s="44" t="s">
        <v>42</v>
      </c>
      <c r="BUP46" s="44" t="s">
        <v>42</v>
      </c>
      <c r="BUQ46" s="44" t="s">
        <v>42</v>
      </c>
      <c r="BUR46" s="44" t="s">
        <v>42</v>
      </c>
      <c r="BUS46" s="44" t="s">
        <v>42</v>
      </c>
      <c r="BUT46" s="44" t="s">
        <v>42</v>
      </c>
      <c r="BUU46" s="44" t="s">
        <v>42</v>
      </c>
      <c r="BUV46" s="46" t="s">
        <v>42</v>
      </c>
      <c r="BUW46" s="45" t="s">
        <v>42</v>
      </c>
      <c r="BUX46" s="44" t="s">
        <v>42</v>
      </c>
      <c r="BUY46" s="44" t="s">
        <v>42</v>
      </c>
      <c r="BUZ46" s="44" t="s">
        <v>42</v>
      </c>
      <c r="BVA46" s="44" t="s">
        <v>42</v>
      </c>
      <c r="BVB46" s="44" t="s">
        <v>42</v>
      </c>
      <c r="BVC46" s="44" t="s">
        <v>42</v>
      </c>
      <c r="BVD46" s="44" t="s">
        <v>42</v>
      </c>
      <c r="BVE46" s="44" t="s">
        <v>42</v>
      </c>
      <c r="BVF46" s="44" t="s">
        <v>42</v>
      </c>
      <c r="BVG46" s="44" t="s">
        <v>42</v>
      </c>
      <c r="BVH46" s="44" t="s">
        <v>42</v>
      </c>
      <c r="BVI46" s="44" t="s">
        <v>42</v>
      </c>
      <c r="BVJ46" s="44" t="s">
        <v>42</v>
      </c>
      <c r="BVK46" s="44" t="s">
        <v>42</v>
      </c>
      <c r="BVL46" s="44" t="s">
        <v>42</v>
      </c>
      <c r="BVM46" s="44" t="s">
        <v>42</v>
      </c>
      <c r="BVN46" s="44" t="s">
        <v>42</v>
      </c>
      <c r="BVO46" s="44" t="s">
        <v>42</v>
      </c>
      <c r="BVP46" s="44" t="s">
        <v>42</v>
      </c>
      <c r="BVQ46" s="44" t="s">
        <v>42</v>
      </c>
      <c r="BVR46" s="44" t="s">
        <v>42</v>
      </c>
      <c r="BVS46" s="44" t="s">
        <v>42</v>
      </c>
      <c r="BVT46" s="46" t="s">
        <v>42</v>
      </c>
      <c r="BVU46" s="45" t="s">
        <v>42</v>
      </c>
      <c r="BVV46" s="44" t="s">
        <v>42</v>
      </c>
      <c r="BVW46" s="44" t="s">
        <v>42</v>
      </c>
      <c r="BVX46" s="44" t="s">
        <v>42</v>
      </c>
      <c r="BVY46" s="44" t="s">
        <v>42</v>
      </c>
      <c r="BVZ46" s="44" t="s">
        <v>42</v>
      </c>
      <c r="BWA46" s="44" t="s">
        <v>42</v>
      </c>
      <c r="BWB46" s="44" t="s">
        <v>42</v>
      </c>
      <c r="BWC46" s="44" t="s">
        <v>42</v>
      </c>
      <c r="BWD46" s="44" t="s">
        <v>42</v>
      </c>
      <c r="BWE46" s="44" t="s">
        <v>42</v>
      </c>
      <c r="BWF46" s="44" t="s">
        <v>42</v>
      </c>
      <c r="BWG46" s="44" t="s">
        <v>42</v>
      </c>
      <c r="BWH46" s="44" t="s">
        <v>42</v>
      </c>
      <c r="BWI46" s="44" t="s">
        <v>42</v>
      </c>
      <c r="BWJ46" s="44" t="s">
        <v>42</v>
      </c>
      <c r="BWK46" s="44" t="s">
        <v>42</v>
      </c>
      <c r="BWL46" s="44" t="s">
        <v>42</v>
      </c>
      <c r="BWM46" s="44" t="s">
        <v>42</v>
      </c>
      <c r="BWN46" s="44" t="s">
        <v>42</v>
      </c>
      <c r="BWO46" s="44" t="s">
        <v>42</v>
      </c>
      <c r="BWP46" s="44" t="s">
        <v>42</v>
      </c>
      <c r="BWQ46" s="44" t="s">
        <v>42</v>
      </c>
      <c r="BWR46" s="46" t="s">
        <v>42</v>
      </c>
      <c r="BWS46" s="45" t="s">
        <v>42</v>
      </c>
      <c r="BWT46" s="44" t="s">
        <v>42</v>
      </c>
      <c r="BWU46" s="44" t="s">
        <v>42</v>
      </c>
      <c r="BWV46" s="44" t="s">
        <v>42</v>
      </c>
      <c r="BWW46" s="44" t="s">
        <v>42</v>
      </c>
      <c r="BWX46" s="44" t="s">
        <v>42</v>
      </c>
      <c r="BWY46" s="44" t="s">
        <v>42</v>
      </c>
      <c r="BWZ46" s="44" t="s">
        <v>42</v>
      </c>
      <c r="BXA46" s="44" t="s">
        <v>42</v>
      </c>
      <c r="BXB46" s="44" t="s">
        <v>42</v>
      </c>
      <c r="BXC46" s="44" t="s">
        <v>42</v>
      </c>
      <c r="BXD46" s="44" t="s">
        <v>42</v>
      </c>
      <c r="BXE46" s="44" t="s">
        <v>42</v>
      </c>
      <c r="BXF46" s="44" t="s">
        <v>42</v>
      </c>
      <c r="BXG46" s="44" t="s">
        <v>42</v>
      </c>
      <c r="BXH46" s="44" t="s">
        <v>42</v>
      </c>
      <c r="BXI46" s="44" t="s">
        <v>42</v>
      </c>
      <c r="BXJ46" s="44" t="s">
        <v>42</v>
      </c>
      <c r="BXK46" s="44" t="s">
        <v>42</v>
      </c>
      <c r="BXL46" s="44" t="s">
        <v>42</v>
      </c>
      <c r="BXM46" s="44" t="s">
        <v>42</v>
      </c>
      <c r="BXN46" s="44" t="s">
        <v>42</v>
      </c>
      <c r="BXO46" s="44" t="s">
        <v>42</v>
      </c>
      <c r="BXP46" s="46" t="s">
        <v>42</v>
      </c>
      <c r="BXQ46" s="45" t="s">
        <v>42</v>
      </c>
      <c r="BXR46" s="44" t="s">
        <v>42</v>
      </c>
      <c r="BXS46" s="44" t="s">
        <v>42</v>
      </c>
      <c r="BXT46" s="44" t="s">
        <v>42</v>
      </c>
      <c r="BXU46" s="44" t="s">
        <v>42</v>
      </c>
      <c r="BXV46" s="44" t="s">
        <v>42</v>
      </c>
      <c r="BXW46" s="44" t="s">
        <v>42</v>
      </c>
      <c r="BXX46" s="44" t="s">
        <v>42</v>
      </c>
      <c r="BXY46" s="44" t="s">
        <v>42</v>
      </c>
      <c r="BXZ46" s="44" t="s">
        <v>42</v>
      </c>
      <c r="BYA46" s="44" t="s">
        <v>42</v>
      </c>
      <c r="BYB46" s="44" t="s">
        <v>42</v>
      </c>
      <c r="BYC46" s="44" t="s">
        <v>42</v>
      </c>
      <c r="BYD46" s="44" t="s">
        <v>42</v>
      </c>
      <c r="BYE46" s="44" t="s">
        <v>42</v>
      </c>
      <c r="BYF46" s="44" t="s">
        <v>42</v>
      </c>
      <c r="BYG46" s="44" t="s">
        <v>42</v>
      </c>
      <c r="BYH46" s="44" t="s">
        <v>42</v>
      </c>
      <c r="BYI46" s="44" t="s">
        <v>42</v>
      </c>
      <c r="BYJ46" s="44" t="s">
        <v>42</v>
      </c>
      <c r="BYK46" s="44" t="s">
        <v>42</v>
      </c>
      <c r="BYL46" s="44" t="s">
        <v>42</v>
      </c>
      <c r="BYM46" s="44" t="s">
        <v>42</v>
      </c>
      <c r="BYN46" s="46" t="s">
        <v>42</v>
      </c>
      <c r="BYO46" s="45" t="s">
        <v>42</v>
      </c>
      <c r="BYP46" s="44" t="s">
        <v>42</v>
      </c>
      <c r="BYQ46" s="44" t="s">
        <v>42</v>
      </c>
      <c r="BYR46" s="44" t="s">
        <v>42</v>
      </c>
      <c r="BYS46" s="44" t="s">
        <v>42</v>
      </c>
      <c r="BYT46" s="44" t="s">
        <v>42</v>
      </c>
      <c r="BYU46" s="44" t="s">
        <v>42</v>
      </c>
      <c r="BYV46" s="44" t="s">
        <v>42</v>
      </c>
      <c r="BYW46" s="44" t="s">
        <v>42</v>
      </c>
      <c r="BYX46" s="44" t="s">
        <v>42</v>
      </c>
      <c r="BYY46" s="44" t="s">
        <v>42</v>
      </c>
      <c r="BYZ46" s="44" t="s">
        <v>42</v>
      </c>
      <c r="BZA46" s="44" t="s">
        <v>42</v>
      </c>
      <c r="BZB46" s="44" t="s">
        <v>42</v>
      </c>
      <c r="BZC46" s="44" t="s">
        <v>42</v>
      </c>
      <c r="BZD46" s="44" t="s">
        <v>42</v>
      </c>
      <c r="BZE46" s="44" t="s">
        <v>42</v>
      </c>
      <c r="BZF46" s="44" t="s">
        <v>42</v>
      </c>
      <c r="BZG46" s="44" t="s">
        <v>42</v>
      </c>
      <c r="BZH46" s="44" t="s">
        <v>42</v>
      </c>
      <c r="BZI46" s="44" t="s">
        <v>42</v>
      </c>
      <c r="BZJ46" s="44" t="s">
        <v>42</v>
      </c>
      <c r="BZK46" s="44" t="s">
        <v>42</v>
      </c>
      <c r="BZL46" s="46" t="s">
        <v>42</v>
      </c>
      <c r="BZM46" s="45" t="s">
        <v>42</v>
      </c>
      <c r="BZN46" s="44" t="s">
        <v>42</v>
      </c>
      <c r="BZO46" s="44" t="s">
        <v>42</v>
      </c>
      <c r="BZP46" s="44" t="s">
        <v>42</v>
      </c>
      <c r="BZQ46" s="44" t="s">
        <v>42</v>
      </c>
      <c r="BZR46" s="44" t="s">
        <v>42</v>
      </c>
      <c r="BZS46" s="44" t="s">
        <v>42</v>
      </c>
      <c r="BZT46" s="44" t="s">
        <v>42</v>
      </c>
      <c r="BZU46" s="44" t="s">
        <v>42</v>
      </c>
      <c r="BZV46" s="44" t="s">
        <v>42</v>
      </c>
      <c r="BZW46" s="44" t="s">
        <v>42</v>
      </c>
      <c r="BZX46" s="44" t="s">
        <v>42</v>
      </c>
      <c r="BZY46" s="44" t="s">
        <v>42</v>
      </c>
      <c r="BZZ46" s="44" t="s">
        <v>42</v>
      </c>
      <c r="CAA46" s="44" t="s">
        <v>42</v>
      </c>
      <c r="CAB46" s="44" t="s">
        <v>42</v>
      </c>
      <c r="CAC46" s="44" t="s">
        <v>42</v>
      </c>
      <c r="CAD46" s="44" t="s">
        <v>42</v>
      </c>
      <c r="CAE46" s="44" t="s">
        <v>42</v>
      </c>
      <c r="CAF46" s="44" t="s">
        <v>42</v>
      </c>
      <c r="CAG46" s="44" t="s">
        <v>42</v>
      </c>
      <c r="CAH46" s="44" t="s">
        <v>42</v>
      </c>
      <c r="CAI46" s="44" t="s">
        <v>42</v>
      </c>
      <c r="CAJ46" s="46" t="s">
        <v>42</v>
      </c>
      <c r="CAK46" s="45" t="s">
        <v>42</v>
      </c>
      <c r="CAL46" s="44" t="s">
        <v>42</v>
      </c>
      <c r="CAM46" s="44" t="s">
        <v>42</v>
      </c>
      <c r="CAN46" s="44" t="s">
        <v>42</v>
      </c>
      <c r="CAO46" s="44" t="s">
        <v>42</v>
      </c>
      <c r="CAP46" s="44" t="s">
        <v>42</v>
      </c>
      <c r="CAQ46" s="44" t="s">
        <v>42</v>
      </c>
      <c r="CAR46" s="44" t="s">
        <v>42</v>
      </c>
      <c r="CAS46" s="44" t="s">
        <v>42</v>
      </c>
      <c r="CAT46" s="44" t="s">
        <v>42</v>
      </c>
      <c r="CAU46" s="44" t="s">
        <v>42</v>
      </c>
      <c r="CAV46" s="44" t="s">
        <v>42</v>
      </c>
      <c r="CAW46" s="44" t="s">
        <v>42</v>
      </c>
      <c r="CAX46" s="44" t="s">
        <v>42</v>
      </c>
      <c r="CAY46" s="44" t="s">
        <v>42</v>
      </c>
      <c r="CAZ46" s="44" t="s">
        <v>42</v>
      </c>
      <c r="CBA46" s="44" t="s">
        <v>42</v>
      </c>
      <c r="CBB46" s="44" t="s">
        <v>42</v>
      </c>
      <c r="CBC46" s="44" t="s">
        <v>42</v>
      </c>
      <c r="CBD46" s="44" t="s">
        <v>42</v>
      </c>
      <c r="CBE46" s="44" t="s">
        <v>42</v>
      </c>
      <c r="CBF46" s="44" t="s">
        <v>42</v>
      </c>
      <c r="CBG46" s="44" t="s">
        <v>42</v>
      </c>
      <c r="CBH46" s="46" t="s">
        <v>42</v>
      </c>
      <c r="CBI46" s="45" t="s">
        <v>42</v>
      </c>
      <c r="CBJ46" s="44" t="s">
        <v>42</v>
      </c>
      <c r="CBK46" s="44" t="s">
        <v>42</v>
      </c>
      <c r="CBL46" s="44" t="s">
        <v>42</v>
      </c>
      <c r="CBM46" s="44" t="s">
        <v>42</v>
      </c>
      <c r="CBN46" s="44" t="s">
        <v>42</v>
      </c>
      <c r="CBO46" s="44" t="s">
        <v>42</v>
      </c>
      <c r="CBP46" s="44" t="s">
        <v>42</v>
      </c>
      <c r="CBQ46" s="44" t="s">
        <v>42</v>
      </c>
      <c r="CBR46" s="44" t="s">
        <v>42</v>
      </c>
      <c r="CBS46" s="44" t="s">
        <v>42</v>
      </c>
      <c r="CBT46" s="44" t="s">
        <v>42</v>
      </c>
      <c r="CBU46" s="44" t="s">
        <v>42</v>
      </c>
      <c r="CBV46" s="44" t="s">
        <v>42</v>
      </c>
      <c r="CBW46" s="44" t="s">
        <v>42</v>
      </c>
      <c r="CBX46" s="44" t="s">
        <v>42</v>
      </c>
      <c r="CBY46" s="44" t="s">
        <v>42</v>
      </c>
      <c r="CBZ46" s="44" t="s">
        <v>42</v>
      </c>
      <c r="CCA46" s="44" t="s">
        <v>42</v>
      </c>
      <c r="CCB46" s="44" t="s">
        <v>42</v>
      </c>
      <c r="CCC46" s="44" t="s">
        <v>42</v>
      </c>
      <c r="CCD46" s="44" t="s">
        <v>42</v>
      </c>
      <c r="CCE46" s="44" t="s">
        <v>42</v>
      </c>
      <c r="CCF46" s="46" t="s">
        <v>42</v>
      </c>
      <c r="CCG46" s="45" t="s">
        <v>42</v>
      </c>
      <c r="CCH46" s="44" t="s">
        <v>42</v>
      </c>
      <c r="CCI46" s="44" t="s">
        <v>42</v>
      </c>
      <c r="CCJ46" s="44" t="s">
        <v>42</v>
      </c>
      <c r="CCK46" s="44" t="s">
        <v>42</v>
      </c>
      <c r="CCL46" s="44" t="s">
        <v>42</v>
      </c>
      <c r="CCM46" s="44" t="s">
        <v>42</v>
      </c>
      <c r="CCN46" s="44" t="s">
        <v>42</v>
      </c>
      <c r="CCO46" s="44" t="s">
        <v>42</v>
      </c>
      <c r="CCP46" s="44" t="s">
        <v>42</v>
      </c>
      <c r="CCQ46" s="44" t="s">
        <v>42</v>
      </c>
      <c r="CCR46" s="44" t="s">
        <v>42</v>
      </c>
      <c r="CCS46" s="44" t="s">
        <v>42</v>
      </c>
      <c r="CCT46" s="44" t="s">
        <v>42</v>
      </c>
      <c r="CCU46" s="44" t="s">
        <v>42</v>
      </c>
      <c r="CCV46" s="44" t="s">
        <v>42</v>
      </c>
      <c r="CCW46" s="44" t="s">
        <v>42</v>
      </c>
      <c r="CCX46" s="44" t="s">
        <v>42</v>
      </c>
      <c r="CCY46" s="44" t="s">
        <v>42</v>
      </c>
      <c r="CCZ46" s="44" t="s">
        <v>42</v>
      </c>
      <c r="CDA46" s="44" t="s">
        <v>42</v>
      </c>
      <c r="CDB46" s="44" t="s">
        <v>42</v>
      </c>
      <c r="CDC46" s="44" t="s">
        <v>42</v>
      </c>
      <c r="CDD46" s="46" t="s">
        <v>42</v>
      </c>
      <c r="CDE46" s="45" t="s">
        <v>42</v>
      </c>
      <c r="CDF46" s="44" t="s">
        <v>42</v>
      </c>
      <c r="CDG46" s="44" t="s">
        <v>42</v>
      </c>
      <c r="CDH46" s="44" t="s">
        <v>42</v>
      </c>
      <c r="CDI46" s="44" t="s">
        <v>42</v>
      </c>
      <c r="CDJ46" s="44" t="s">
        <v>42</v>
      </c>
      <c r="CDK46" s="44" t="s">
        <v>42</v>
      </c>
      <c r="CDL46" s="44" t="s">
        <v>42</v>
      </c>
      <c r="CDM46" s="44" t="s">
        <v>42</v>
      </c>
      <c r="CDN46" s="44" t="s">
        <v>42</v>
      </c>
      <c r="CDO46" s="44" t="s">
        <v>42</v>
      </c>
      <c r="CDP46" s="44" t="s">
        <v>42</v>
      </c>
      <c r="CDQ46" s="44" t="s">
        <v>42</v>
      </c>
      <c r="CDR46" s="44" t="s">
        <v>42</v>
      </c>
      <c r="CDS46" s="44" t="s">
        <v>42</v>
      </c>
      <c r="CDT46" s="44" t="s">
        <v>42</v>
      </c>
      <c r="CDU46" s="44" t="s">
        <v>42</v>
      </c>
      <c r="CDV46" s="44" t="s">
        <v>42</v>
      </c>
      <c r="CDW46" s="44" t="s">
        <v>42</v>
      </c>
      <c r="CDX46" s="44" t="s">
        <v>42</v>
      </c>
      <c r="CDY46" s="44" t="s">
        <v>42</v>
      </c>
      <c r="CDZ46" s="44" t="s">
        <v>42</v>
      </c>
      <c r="CEA46" s="44" t="s">
        <v>42</v>
      </c>
      <c r="CEB46" s="46" t="s">
        <v>42</v>
      </c>
      <c r="CEC46" s="45" t="s">
        <v>42</v>
      </c>
      <c r="CED46" s="44" t="s">
        <v>42</v>
      </c>
      <c r="CEE46" s="44" t="s">
        <v>42</v>
      </c>
      <c r="CEF46" s="44" t="s">
        <v>42</v>
      </c>
      <c r="CEG46" s="44" t="s">
        <v>42</v>
      </c>
      <c r="CEH46" s="44" t="s">
        <v>42</v>
      </c>
      <c r="CEI46" s="44" t="s">
        <v>42</v>
      </c>
      <c r="CEJ46" s="44" t="s">
        <v>42</v>
      </c>
      <c r="CEK46" s="44" t="s">
        <v>42</v>
      </c>
      <c r="CEL46" s="44" t="s">
        <v>42</v>
      </c>
      <c r="CEM46" s="44" t="s">
        <v>42</v>
      </c>
      <c r="CEN46" s="44" t="s">
        <v>42</v>
      </c>
      <c r="CEO46" s="44" t="s">
        <v>42</v>
      </c>
      <c r="CEP46" s="44" t="s">
        <v>42</v>
      </c>
      <c r="CEQ46" s="44" t="s">
        <v>42</v>
      </c>
      <c r="CER46" s="44" t="s">
        <v>42</v>
      </c>
      <c r="CES46" s="44" t="s">
        <v>42</v>
      </c>
      <c r="CET46" s="44" t="s">
        <v>42</v>
      </c>
      <c r="CEU46" s="44" t="s">
        <v>42</v>
      </c>
      <c r="CEV46" s="44" t="s">
        <v>42</v>
      </c>
      <c r="CEW46" s="44" t="s">
        <v>42</v>
      </c>
      <c r="CEX46" s="44" t="s">
        <v>42</v>
      </c>
      <c r="CEY46" s="44" t="s">
        <v>42</v>
      </c>
      <c r="CEZ46" s="46" t="s">
        <v>42</v>
      </c>
      <c r="CFA46" s="45" t="s">
        <v>42</v>
      </c>
      <c r="CFB46" s="44" t="s">
        <v>42</v>
      </c>
      <c r="CFC46" s="44" t="s">
        <v>42</v>
      </c>
      <c r="CFD46" s="44" t="s">
        <v>42</v>
      </c>
      <c r="CFE46" s="44" t="s">
        <v>42</v>
      </c>
      <c r="CFF46" s="44" t="s">
        <v>42</v>
      </c>
      <c r="CFG46" s="44" t="s">
        <v>42</v>
      </c>
      <c r="CFH46" s="44" t="s">
        <v>42</v>
      </c>
      <c r="CFI46" s="44" t="s">
        <v>42</v>
      </c>
      <c r="CFJ46" s="44" t="s">
        <v>42</v>
      </c>
      <c r="CFK46" s="44" t="s">
        <v>42</v>
      </c>
      <c r="CFL46" s="44" t="s">
        <v>42</v>
      </c>
      <c r="CFM46" s="44" t="s">
        <v>42</v>
      </c>
      <c r="CFN46" s="44" t="s">
        <v>42</v>
      </c>
      <c r="CFO46" s="44" t="s">
        <v>42</v>
      </c>
      <c r="CFP46" s="44" t="s">
        <v>42</v>
      </c>
      <c r="CFQ46" s="44" t="s">
        <v>42</v>
      </c>
      <c r="CFR46" s="44" t="s">
        <v>42</v>
      </c>
      <c r="CFS46" s="44" t="s">
        <v>42</v>
      </c>
      <c r="CFT46" s="44" t="s">
        <v>42</v>
      </c>
      <c r="CFU46" s="44" t="s">
        <v>42</v>
      </c>
      <c r="CFV46" s="44" t="s">
        <v>42</v>
      </c>
      <c r="CFW46" s="44" t="s">
        <v>42</v>
      </c>
      <c r="CFX46" s="46" t="s">
        <v>42</v>
      </c>
      <c r="CFY46" s="45" t="s">
        <v>42</v>
      </c>
      <c r="CFZ46" s="44" t="s">
        <v>42</v>
      </c>
      <c r="CGA46" s="44" t="s">
        <v>42</v>
      </c>
      <c r="CGB46" s="44" t="s">
        <v>42</v>
      </c>
      <c r="CGC46" s="44" t="s">
        <v>42</v>
      </c>
      <c r="CGD46" s="44" t="s">
        <v>42</v>
      </c>
      <c r="CGE46" s="44" t="s">
        <v>42</v>
      </c>
      <c r="CGF46" s="44" t="s">
        <v>42</v>
      </c>
      <c r="CGG46" s="44" t="s">
        <v>42</v>
      </c>
      <c r="CGH46" s="44" t="s">
        <v>42</v>
      </c>
      <c r="CGI46" s="44" t="s">
        <v>42</v>
      </c>
      <c r="CGJ46" s="44" t="s">
        <v>42</v>
      </c>
      <c r="CGK46" s="44" t="s">
        <v>42</v>
      </c>
      <c r="CGL46" s="44" t="s">
        <v>42</v>
      </c>
      <c r="CGM46" s="44" t="s">
        <v>42</v>
      </c>
      <c r="CGN46" s="44" t="s">
        <v>42</v>
      </c>
      <c r="CGO46" s="44" t="s">
        <v>42</v>
      </c>
      <c r="CGP46" s="44" t="s">
        <v>42</v>
      </c>
      <c r="CGQ46" s="44" t="s">
        <v>42</v>
      </c>
      <c r="CGR46" s="44" t="s">
        <v>42</v>
      </c>
      <c r="CGS46" s="44" t="s">
        <v>42</v>
      </c>
      <c r="CGT46" s="44" t="s">
        <v>42</v>
      </c>
      <c r="CGU46" s="44" t="s">
        <v>42</v>
      </c>
      <c r="CGV46" s="46" t="s">
        <v>42</v>
      </c>
      <c r="CGW46" s="45" t="s">
        <v>42</v>
      </c>
      <c r="CGX46" s="44" t="s">
        <v>42</v>
      </c>
      <c r="CGY46" s="44" t="s">
        <v>42</v>
      </c>
      <c r="CGZ46" s="44" t="s">
        <v>42</v>
      </c>
      <c r="CHA46" s="44" t="s">
        <v>42</v>
      </c>
      <c r="CHB46" s="44" t="s">
        <v>42</v>
      </c>
      <c r="CHC46" s="44" t="s">
        <v>42</v>
      </c>
      <c r="CHD46" s="44" t="s">
        <v>42</v>
      </c>
      <c r="CHE46" s="44" t="s">
        <v>42</v>
      </c>
      <c r="CHF46" s="44" t="s">
        <v>42</v>
      </c>
      <c r="CHG46" s="44" t="s">
        <v>42</v>
      </c>
      <c r="CHH46" s="44" t="s">
        <v>42</v>
      </c>
      <c r="CHI46" s="44" t="s">
        <v>42</v>
      </c>
      <c r="CHJ46" s="44" t="s">
        <v>42</v>
      </c>
      <c r="CHK46" s="44" t="s">
        <v>42</v>
      </c>
      <c r="CHL46" s="44" t="s">
        <v>42</v>
      </c>
      <c r="CHM46" s="44" t="s">
        <v>42</v>
      </c>
      <c r="CHN46" s="44" t="s">
        <v>42</v>
      </c>
      <c r="CHO46" s="44" t="s">
        <v>42</v>
      </c>
      <c r="CHP46" s="44" t="s">
        <v>42</v>
      </c>
      <c r="CHQ46" s="44" t="s">
        <v>42</v>
      </c>
      <c r="CHR46" s="44" t="s">
        <v>42</v>
      </c>
      <c r="CHS46" s="44" t="s">
        <v>42</v>
      </c>
      <c r="CHT46" s="46" t="s">
        <v>42</v>
      </c>
      <c r="CHU46" s="45" t="s">
        <v>42</v>
      </c>
      <c r="CHV46" s="44" t="s">
        <v>42</v>
      </c>
      <c r="CHW46" s="44" t="s">
        <v>42</v>
      </c>
      <c r="CHX46" s="44" t="s">
        <v>42</v>
      </c>
      <c r="CHY46" s="44" t="s">
        <v>42</v>
      </c>
      <c r="CHZ46" s="44" t="s">
        <v>42</v>
      </c>
      <c r="CIA46" s="44" t="s">
        <v>42</v>
      </c>
      <c r="CIB46" s="44" t="s">
        <v>42</v>
      </c>
      <c r="CIC46" s="44" t="s">
        <v>42</v>
      </c>
      <c r="CID46" s="44" t="s">
        <v>42</v>
      </c>
      <c r="CIE46" s="44" t="s">
        <v>42</v>
      </c>
      <c r="CIF46" s="44" t="s">
        <v>42</v>
      </c>
      <c r="CIG46" s="44" t="s">
        <v>42</v>
      </c>
      <c r="CIH46" s="44" t="s">
        <v>42</v>
      </c>
      <c r="CII46" s="44" t="s">
        <v>42</v>
      </c>
      <c r="CIJ46" s="44" t="s">
        <v>42</v>
      </c>
      <c r="CIK46" s="44" t="s">
        <v>42</v>
      </c>
      <c r="CIL46" s="44" t="s">
        <v>42</v>
      </c>
      <c r="CIM46" s="44" t="s">
        <v>42</v>
      </c>
      <c r="CIN46" s="44" t="s">
        <v>42</v>
      </c>
      <c r="CIO46" s="44" t="s">
        <v>42</v>
      </c>
      <c r="CIP46" s="44" t="s">
        <v>42</v>
      </c>
      <c r="CIQ46" s="44" t="s">
        <v>42</v>
      </c>
      <c r="CIR46" s="46" t="s">
        <v>42</v>
      </c>
      <c r="CIS46" s="45" t="s">
        <v>42</v>
      </c>
      <c r="CIT46" s="44" t="s">
        <v>42</v>
      </c>
      <c r="CIU46" s="44" t="s">
        <v>42</v>
      </c>
      <c r="CIV46" s="44" t="s">
        <v>42</v>
      </c>
      <c r="CIW46" s="44" t="s">
        <v>42</v>
      </c>
      <c r="CIX46" s="44" t="s">
        <v>42</v>
      </c>
      <c r="CIY46" s="44" t="s">
        <v>42</v>
      </c>
      <c r="CIZ46" s="44" t="s">
        <v>42</v>
      </c>
      <c r="CJA46" s="44" t="s">
        <v>42</v>
      </c>
      <c r="CJB46" s="44" t="s">
        <v>42</v>
      </c>
      <c r="CJC46" s="44" t="s">
        <v>42</v>
      </c>
      <c r="CJD46" s="44" t="s">
        <v>42</v>
      </c>
      <c r="CJE46" s="44" t="s">
        <v>42</v>
      </c>
      <c r="CJF46" s="44" t="s">
        <v>42</v>
      </c>
      <c r="CJG46" s="44" t="s">
        <v>42</v>
      </c>
      <c r="CJH46" s="44" t="s">
        <v>42</v>
      </c>
      <c r="CJI46" s="44" t="s">
        <v>42</v>
      </c>
      <c r="CJJ46" s="44" t="s">
        <v>42</v>
      </c>
      <c r="CJK46" s="44" t="s">
        <v>42</v>
      </c>
      <c r="CJL46" s="44" t="s">
        <v>42</v>
      </c>
      <c r="CJM46" s="44" t="s">
        <v>42</v>
      </c>
      <c r="CJN46" s="44" t="s">
        <v>42</v>
      </c>
      <c r="CJO46" s="44" t="s">
        <v>42</v>
      </c>
      <c r="CJP46" s="46" t="s">
        <v>42</v>
      </c>
      <c r="CJQ46" s="45" t="s">
        <v>42</v>
      </c>
      <c r="CJR46" s="44" t="s">
        <v>42</v>
      </c>
      <c r="CJS46" s="44" t="s">
        <v>42</v>
      </c>
      <c r="CJT46" s="44" t="s">
        <v>42</v>
      </c>
      <c r="CJU46" s="44" t="s">
        <v>42</v>
      </c>
      <c r="CJV46" s="44" t="s">
        <v>42</v>
      </c>
      <c r="CJW46" s="44" t="s">
        <v>42</v>
      </c>
      <c r="CJX46" s="44" t="s">
        <v>42</v>
      </c>
      <c r="CJY46" s="44" t="s">
        <v>42</v>
      </c>
      <c r="CJZ46" s="44" t="s">
        <v>42</v>
      </c>
      <c r="CKA46" s="44" t="s">
        <v>42</v>
      </c>
      <c r="CKB46" s="44" t="s">
        <v>42</v>
      </c>
      <c r="CKC46" s="44" t="s">
        <v>42</v>
      </c>
      <c r="CKD46" s="44" t="s">
        <v>42</v>
      </c>
      <c r="CKE46" s="44" t="s">
        <v>42</v>
      </c>
      <c r="CKF46" s="44" t="s">
        <v>42</v>
      </c>
      <c r="CKG46" s="44" t="s">
        <v>42</v>
      </c>
      <c r="CKH46" s="44" t="s">
        <v>42</v>
      </c>
      <c r="CKI46" s="44" t="s">
        <v>42</v>
      </c>
      <c r="CKJ46" s="44" t="s">
        <v>42</v>
      </c>
      <c r="CKK46" s="44" t="s">
        <v>42</v>
      </c>
      <c r="CKL46" s="44" t="s">
        <v>42</v>
      </c>
      <c r="CKM46" s="44" t="s">
        <v>42</v>
      </c>
      <c r="CKN46" s="46" t="s">
        <v>42</v>
      </c>
      <c r="CKO46" s="45" t="s">
        <v>42</v>
      </c>
      <c r="CKP46" s="44" t="s">
        <v>42</v>
      </c>
      <c r="CKQ46" s="44" t="s">
        <v>42</v>
      </c>
      <c r="CKR46" s="44" t="s">
        <v>42</v>
      </c>
      <c r="CKS46" s="44" t="s">
        <v>42</v>
      </c>
      <c r="CKT46" s="44" t="s">
        <v>42</v>
      </c>
      <c r="CKU46" s="44" t="s">
        <v>42</v>
      </c>
      <c r="CKV46" s="44" t="s">
        <v>42</v>
      </c>
      <c r="CKW46" s="44" t="s">
        <v>42</v>
      </c>
      <c r="CKX46" s="44" t="s">
        <v>42</v>
      </c>
      <c r="CKY46" s="44" t="s">
        <v>42</v>
      </c>
      <c r="CKZ46" s="44" t="s">
        <v>42</v>
      </c>
      <c r="CLA46" s="44" t="s">
        <v>42</v>
      </c>
      <c r="CLB46" s="44" t="s">
        <v>42</v>
      </c>
      <c r="CLC46" s="44" t="s">
        <v>42</v>
      </c>
      <c r="CLD46" s="44" t="s">
        <v>42</v>
      </c>
      <c r="CLE46" s="44" t="s">
        <v>42</v>
      </c>
      <c r="CLF46" s="44" t="s">
        <v>42</v>
      </c>
      <c r="CLG46" s="44" t="s">
        <v>42</v>
      </c>
      <c r="CLH46" s="44" t="s">
        <v>42</v>
      </c>
      <c r="CLI46" s="44" t="s">
        <v>42</v>
      </c>
      <c r="CLJ46" s="44" t="s">
        <v>42</v>
      </c>
      <c r="CLK46" s="44" t="s">
        <v>42</v>
      </c>
      <c r="CLL46" s="46" t="s">
        <v>42</v>
      </c>
      <c r="CLM46" s="45" t="s">
        <v>42</v>
      </c>
      <c r="CLN46" s="44" t="s">
        <v>42</v>
      </c>
      <c r="CLO46" s="44" t="s">
        <v>42</v>
      </c>
      <c r="CLP46" s="44" t="s">
        <v>42</v>
      </c>
      <c r="CLQ46" s="44" t="s">
        <v>42</v>
      </c>
      <c r="CLR46" s="44" t="s">
        <v>42</v>
      </c>
      <c r="CLS46" s="44" t="s">
        <v>42</v>
      </c>
      <c r="CLT46" s="44" t="s">
        <v>42</v>
      </c>
      <c r="CLU46" s="44" t="s">
        <v>42</v>
      </c>
      <c r="CLV46" s="44" t="s">
        <v>42</v>
      </c>
      <c r="CLW46" s="44" t="s">
        <v>42</v>
      </c>
      <c r="CLX46" s="44" t="s">
        <v>42</v>
      </c>
      <c r="CLY46" s="44" t="s">
        <v>42</v>
      </c>
      <c r="CLZ46" s="44" t="s">
        <v>42</v>
      </c>
      <c r="CMA46" s="44" t="s">
        <v>42</v>
      </c>
      <c r="CMB46" s="44" t="s">
        <v>42</v>
      </c>
      <c r="CMC46" s="44" t="s">
        <v>42</v>
      </c>
      <c r="CMD46" s="44" t="s">
        <v>42</v>
      </c>
      <c r="CME46" s="44" t="s">
        <v>42</v>
      </c>
      <c r="CMF46" s="44" t="s">
        <v>42</v>
      </c>
      <c r="CMG46" s="44" t="s">
        <v>42</v>
      </c>
      <c r="CMH46" s="44" t="s">
        <v>42</v>
      </c>
      <c r="CMI46" s="44" t="s">
        <v>42</v>
      </c>
      <c r="CMJ46" s="46" t="s">
        <v>42</v>
      </c>
      <c r="CMK46" s="45" t="s">
        <v>42</v>
      </c>
      <c r="CML46" s="44" t="s">
        <v>42</v>
      </c>
      <c r="CMM46" s="44" t="s">
        <v>42</v>
      </c>
      <c r="CMN46" s="44" t="s">
        <v>42</v>
      </c>
      <c r="CMO46" s="44" t="s">
        <v>42</v>
      </c>
      <c r="CMP46" s="44" t="s">
        <v>42</v>
      </c>
      <c r="CMQ46" s="44" t="s">
        <v>42</v>
      </c>
      <c r="CMR46" s="44" t="s">
        <v>42</v>
      </c>
      <c r="CMS46" s="44" t="s">
        <v>42</v>
      </c>
      <c r="CMT46" s="44" t="s">
        <v>42</v>
      </c>
      <c r="CMU46" s="44" t="s">
        <v>42</v>
      </c>
      <c r="CMV46" s="44" t="s">
        <v>42</v>
      </c>
      <c r="CMW46" s="44" t="s">
        <v>42</v>
      </c>
      <c r="CMX46" s="44" t="s">
        <v>42</v>
      </c>
      <c r="CMY46" s="44" t="s">
        <v>42</v>
      </c>
      <c r="CMZ46" s="44" t="s">
        <v>42</v>
      </c>
      <c r="CNA46" s="44" t="s">
        <v>42</v>
      </c>
      <c r="CNB46" s="44" t="s">
        <v>42</v>
      </c>
      <c r="CNC46" s="44" t="s">
        <v>42</v>
      </c>
      <c r="CND46" s="44" t="s">
        <v>42</v>
      </c>
      <c r="CNE46" s="44" t="s">
        <v>42</v>
      </c>
      <c r="CNF46" s="44" t="s">
        <v>42</v>
      </c>
      <c r="CNG46" s="44" t="s">
        <v>42</v>
      </c>
      <c r="CNH46" s="46" t="s">
        <v>42</v>
      </c>
      <c r="CNI46" s="45" t="s">
        <v>42</v>
      </c>
      <c r="CNJ46" s="44" t="s">
        <v>42</v>
      </c>
      <c r="CNK46" s="44" t="s">
        <v>42</v>
      </c>
      <c r="CNL46" s="44" t="s">
        <v>42</v>
      </c>
      <c r="CNM46" s="44" t="s">
        <v>42</v>
      </c>
      <c r="CNN46" s="44" t="s">
        <v>42</v>
      </c>
      <c r="CNO46" s="44" t="s">
        <v>42</v>
      </c>
      <c r="CNP46" s="44" t="s">
        <v>42</v>
      </c>
      <c r="CNQ46" s="44" t="s">
        <v>42</v>
      </c>
      <c r="CNR46" s="44" t="s">
        <v>42</v>
      </c>
      <c r="CNS46" s="44" t="s">
        <v>42</v>
      </c>
      <c r="CNT46" s="44" t="s">
        <v>42</v>
      </c>
      <c r="CNU46" s="44" t="s">
        <v>42</v>
      </c>
      <c r="CNV46" s="44" t="s">
        <v>42</v>
      </c>
      <c r="CNW46" s="44" t="s">
        <v>42</v>
      </c>
      <c r="CNX46" s="44" t="s">
        <v>42</v>
      </c>
      <c r="CNY46" s="44" t="s">
        <v>42</v>
      </c>
      <c r="CNZ46" s="44" t="s">
        <v>42</v>
      </c>
      <c r="COA46" s="44" t="s">
        <v>42</v>
      </c>
      <c r="COB46" s="44" t="s">
        <v>42</v>
      </c>
      <c r="COC46" s="44" t="s">
        <v>42</v>
      </c>
      <c r="COD46" s="44" t="s">
        <v>42</v>
      </c>
      <c r="COE46" s="44" t="s">
        <v>42</v>
      </c>
      <c r="COF46" s="46" t="s">
        <v>42</v>
      </c>
      <c r="COG46" s="45" t="s">
        <v>42</v>
      </c>
      <c r="COH46" s="44" t="s">
        <v>42</v>
      </c>
      <c r="COI46" s="44" t="s">
        <v>42</v>
      </c>
      <c r="COJ46" s="44" t="s">
        <v>42</v>
      </c>
      <c r="COK46" s="44" t="s">
        <v>42</v>
      </c>
      <c r="COL46" s="44" t="s">
        <v>42</v>
      </c>
      <c r="COM46" s="44" t="s">
        <v>42</v>
      </c>
      <c r="CON46" s="44" t="s">
        <v>42</v>
      </c>
      <c r="COO46" s="44" t="s">
        <v>42</v>
      </c>
      <c r="COP46" s="44" t="s">
        <v>42</v>
      </c>
      <c r="COQ46" s="44" t="s">
        <v>42</v>
      </c>
      <c r="COR46" s="44" t="s">
        <v>42</v>
      </c>
      <c r="COS46" s="44" t="s">
        <v>42</v>
      </c>
      <c r="COT46" s="44" t="s">
        <v>42</v>
      </c>
      <c r="COU46" s="44" t="s">
        <v>42</v>
      </c>
      <c r="COV46" s="44" t="s">
        <v>42</v>
      </c>
      <c r="COW46" s="44" t="s">
        <v>42</v>
      </c>
      <c r="COX46" s="44" t="s">
        <v>42</v>
      </c>
      <c r="COY46" s="44" t="s">
        <v>42</v>
      </c>
      <c r="COZ46" s="44" t="s">
        <v>42</v>
      </c>
      <c r="CPA46" s="44" t="s">
        <v>42</v>
      </c>
      <c r="CPB46" s="44" t="s">
        <v>42</v>
      </c>
      <c r="CPC46" s="44" t="s">
        <v>42</v>
      </c>
      <c r="CPD46" s="46" t="s">
        <v>42</v>
      </c>
      <c r="CPE46" s="45" t="s">
        <v>42</v>
      </c>
      <c r="CPF46" s="44" t="s">
        <v>42</v>
      </c>
      <c r="CPG46" s="44" t="s">
        <v>42</v>
      </c>
      <c r="CPH46" s="44" t="s">
        <v>42</v>
      </c>
      <c r="CPI46" s="44" t="s">
        <v>42</v>
      </c>
      <c r="CPJ46" s="44" t="s">
        <v>42</v>
      </c>
      <c r="CPK46" s="44" t="s">
        <v>42</v>
      </c>
      <c r="CPL46" s="44" t="s">
        <v>42</v>
      </c>
      <c r="CPM46" s="44" t="s">
        <v>42</v>
      </c>
      <c r="CPN46" s="44" t="s">
        <v>42</v>
      </c>
      <c r="CPO46" s="44" t="s">
        <v>42</v>
      </c>
      <c r="CPP46" s="44" t="s">
        <v>42</v>
      </c>
      <c r="CPQ46" s="44" t="s">
        <v>42</v>
      </c>
      <c r="CPR46" s="44" t="s">
        <v>42</v>
      </c>
      <c r="CPS46" s="44" t="s">
        <v>42</v>
      </c>
      <c r="CPT46" s="44" t="s">
        <v>42</v>
      </c>
      <c r="CPU46" s="44" t="s">
        <v>42</v>
      </c>
      <c r="CPV46" s="44" t="s">
        <v>42</v>
      </c>
      <c r="CPW46" s="44" t="s">
        <v>42</v>
      </c>
      <c r="CPX46" s="44" t="s">
        <v>42</v>
      </c>
      <c r="CPY46" s="44" t="s">
        <v>42</v>
      </c>
      <c r="CPZ46" s="44" t="s">
        <v>42</v>
      </c>
      <c r="CQA46" s="44" t="s">
        <v>42</v>
      </c>
      <c r="CQB46" s="46" t="s">
        <v>42</v>
      </c>
      <c r="CQC46" s="45" t="s">
        <v>42</v>
      </c>
      <c r="CQD46" s="44" t="s">
        <v>42</v>
      </c>
      <c r="CQE46" s="44" t="s">
        <v>42</v>
      </c>
      <c r="CQF46" s="44" t="s">
        <v>42</v>
      </c>
      <c r="CQG46" s="44" t="s">
        <v>42</v>
      </c>
      <c r="CQH46" s="44" t="s">
        <v>42</v>
      </c>
      <c r="CQI46" s="44" t="s">
        <v>42</v>
      </c>
      <c r="CQJ46" s="44" t="s">
        <v>42</v>
      </c>
      <c r="CQK46" s="44" t="s">
        <v>42</v>
      </c>
      <c r="CQL46" s="44" t="s">
        <v>42</v>
      </c>
      <c r="CQM46" s="44" t="s">
        <v>42</v>
      </c>
      <c r="CQN46" s="44" t="s">
        <v>42</v>
      </c>
      <c r="CQO46" s="44" t="s">
        <v>42</v>
      </c>
      <c r="CQP46" s="44" t="s">
        <v>42</v>
      </c>
      <c r="CQQ46" s="44" t="s">
        <v>42</v>
      </c>
      <c r="CQR46" s="44" t="s">
        <v>42</v>
      </c>
      <c r="CQS46" s="44" t="s">
        <v>42</v>
      </c>
      <c r="CQT46" s="44" t="s">
        <v>42</v>
      </c>
      <c r="CQU46" s="44" t="s">
        <v>42</v>
      </c>
      <c r="CQV46" s="44" t="s">
        <v>42</v>
      </c>
      <c r="CQW46" s="44" t="s">
        <v>42</v>
      </c>
      <c r="CQX46" s="44" t="s">
        <v>42</v>
      </c>
      <c r="CQY46" s="44" t="s">
        <v>42</v>
      </c>
      <c r="CQZ46" s="46" t="s">
        <v>42</v>
      </c>
      <c r="CRA46" s="45" t="s">
        <v>42</v>
      </c>
      <c r="CRB46" s="44" t="s">
        <v>42</v>
      </c>
      <c r="CRC46" s="44" t="s">
        <v>42</v>
      </c>
      <c r="CRD46" s="44" t="s">
        <v>42</v>
      </c>
      <c r="CRE46" s="44" t="s">
        <v>42</v>
      </c>
      <c r="CRF46" s="44" t="s">
        <v>42</v>
      </c>
      <c r="CRG46" s="44" t="s">
        <v>42</v>
      </c>
      <c r="CRH46" s="44" t="s">
        <v>42</v>
      </c>
      <c r="CRI46" s="44" t="s">
        <v>42</v>
      </c>
      <c r="CRJ46" s="44" t="s">
        <v>42</v>
      </c>
      <c r="CRK46" s="44" t="s">
        <v>42</v>
      </c>
      <c r="CRL46" s="44" t="s">
        <v>42</v>
      </c>
      <c r="CRM46" s="44" t="s">
        <v>42</v>
      </c>
      <c r="CRN46" s="44" t="s">
        <v>42</v>
      </c>
      <c r="CRO46" s="44" t="s">
        <v>42</v>
      </c>
      <c r="CRP46" s="44" t="s">
        <v>42</v>
      </c>
      <c r="CRQ46" s="44" t="s">
        <v>42</v>
      </c>
      <c r="CRR46" s="44" t="s">
        <v>42</v>
      </c>
      <c r="CRS46" s="44" t="s">
        <v>42</v>
      </c>
      <c r="CRT46" s="44" t="s">
        <v>42</v>
      </c>
      <c r="CRU46" s="44" t="s">
        <v>42</v>
      </c>
      <c r="CRV46" s="44" t="s">
        <v>42</v>
      </c>
      <c r="CRW46" s="44" t="s">
        <v>42</v>
      </c>
      <c r="CRX46" s="46" t="s">
        <v>42</v>
      </c>
      <c r="CRY46" s="45" t="s">
        <v>42</v>
      </c>
      <c r="CRZ46" s="44" t="s">
        <v>42</v>
      </c>
      <c r="CSA46" s="44" t="s">
        <v>42</v>
      </c>
      <c r="CSB46" s="44" t="s">
        <v>42</v>
      </c>
      <c r="CSC46" s="44" t="s">
        <v>42</v>
      </c>
      <c r="CSD46" s="44" t="s">
        <v>42</v>
      </c>
      <c r="CSE46" s="44" t="s">
        <v>42</v>
      </c>
      <c r="CSF46" s="44" t="s">
        <v>42</v>
      </c>
      <c r="CSG46" s="44" t="s">
        <v>42</v>
      </c>
      <c r="CSH46" s="44" t="s">
        <v>42</v>
      </c>
      <c r="CSI46" s="44" t="s">
        <v>42</v>
      </c>
      <c r="CSJ46" s="44" t="s">
        <v>42</v>
      </c>
      <c r="CSK46" s="44" t="s">
        <v>42</v>
      </c>
      <c r="CSL46" s="44" t="s">
        <v>42</v>
      </c>
      <c r="CSM46" s="44" t="s">
        <v>42</v>
      </c>
      <c r="CSN46" s="44" t="s">
        <v>42</v>
      </c>
      <c r="CSO46" s="44" t="s">
        <v>42</v>
      </c>
      <c r="CSP46" s="44" t="s">
        <v>42</v>
      </c>
      <c r="CSQ46" s="44" t="s">
        <v>42</v>
      </c>
      <c r="CSR46" s="44" t="s">
        <v>42</v>
      </c>
      <c r="CSS46" s="44" t="s">
        <v>42</v>
      </c>
      <c r="CST46" s="44" t="s">
        <v>42</v>
      </c>
      <c r="CSU46" s="44" t="s">
        <v>42</v>
      </c>
      <c r="CSV46" s="46" t="s">
        <v>42</v>
      </c>
      <c r="CSW46" s="45" t="s">
        <v>42</v>
      </c>
      <c r="CSX46" s="44" t="s">
        <v>42</v>
      </c>
      <c r="CSY46" s="44" t="s">
        <v>42</v>
      </c>
      <c r="CSZ46" s="44" t="s">
        <v>42</v>
      </c>
      <c r="CTA46" s="44" t="s">
        <v>42</v>
      </c>
      <c r="CTB46" s="44" t="s">
        <v>42</v>
      </c>
      <c r="CTC46" s="44" t="s">
        <v>42</v>
      </c>
      <c r="CTD46" s="44" t="s">
        <v>42</v>
      </c>
      <c r="CTE46" s="44" t="s">
        <v>42</v>
      </c>
      <c r="CTF46" s="44" t="s">
        <v>42</v>
      </c>
      <c r="CTG46" s="44" t="s">
        <v>42</v>
      </c>
      <c r="CTH46" s="44" t="s">
        <v>42</v>
      </c>
      <c r="CTI46" s="44" t="s">
        <v>42</v>
      </c>
      <c r="CTJ46" s="44" t="s">
        <v>42</v>
      </c>
      <c r="CTK46" s="44" t="s">
        <v>42</v>
      </c>
      <c r="CTL46" s="44" t="s">
        <v>42</v>
      </c>
      <c r="CTM46" s="44" t="s">
        <v>42</v>
      </c>
      <c r="CTN46" s="44" t="s">
        <v>42</v>
      </c>
      <c r="CTO46" s="44" t="s">
        <v>42</v>
      </c>
      <c r="CTP46" s="44" t="s">
        <v>42</v>
      </c>
      <c r="CTQ46" s="44" t="s">
        <v>42</v>
      </c>
      <c r="CTR46" s="44" t="s">
        <v>42</v>
      </c>
      <c r="CTS46" s="44" t="s">
        <v>42</v>
      </c>
      <c r="CTT46" s="46" t="s">
        <v>42</v>
      </c>
      <c r="CTU46" s="45" t="s">
        <v>42</v>
      </c>
      <c r="CTV46" s="44" t="s">
        <v>42</v>
      </c>
      <c r="CTW46" s="44" t="s">
        <v>42</v>
      </c>
      <c r="CTX46" s="44" t="s">
        <v>42</v>
      </c>
      <c r="CTY46" s="44" t="s">
        <v>42</v>
      </c>
      <c r="CTZ46" s="44" t="s">
        <v>42</v>
      </c>
      <c r="CUA46" s="44" t="s">
        <v>42</v>
      </c>
      <c r="CUB46" s="44" t="s">
        <v>42</v>
      </c>
      <c r="CUC46" s="44" t="s">
        <v>42</v>
      </c>
      <c r="CUD46" s="44" t="s">
        <v>42</v>
      </c>
      <c r="CUE46" s="44" t="s">
        <v>42</v>
      </c>
      <c r="CUF46" s="44" t="s">
        <v>42</v>
      </c>
      <c r="CUG46" s="44" t="s">
        <v>42</v>
      </c>
      <c r="CUH46" s="44" t="s">
        <v>42</v>
      </c>
      <c r="CUI46" s="44" t="s">
        <v>42</v>
      </c>
      <c r="CUJ46" s="44" t="s">
        <v>42</v>
      </c>
      <c r="CUK46" s="44" t="s">
        <v>42</v>
      </c>
      <c r="CUL46" s="44" t="s">
        <v>42</v>
      </c>
      <c r="CUM46" s="44" t="s">
        <v>42</v>
      </c>
      <c r="CUN46" s="44" t="s">
        <v>42</v>
      </c>
      <c r="CUO46" s="44" t="s">
        <v>42</v>
      </c>
      <c r="CUP46" s="44" t="s">
        <v>42</v>
      </c>
      <c r="CUQ46" s="44" t="s">
        <v>42</v>
      </c>
      <c r="CUR46" s="46" t="s">
        <v>42</v>
      </c>
      <c r="CUS46" s="45" t="s">
        <v>42</v>
      </c>
      <c r="CUT46" s="44" t="s">
        <v>42</v>
      </c>
      <c r="CUU46" s="44" t="s">
        <v>42</v>
      </c>
      <c r="CUV46" s="44" t="s">
        <v>42</v>
      </c>
      <c r="CUW46" s="44" t="s">
        <v>42</v>
      </c>
      <c r="CUX46" s="44" t="s">
        <v>42</v>
      </c>
      <c r="CUY46" s="44" t="s">
        <v>42</v>
      </c>
      <c r="CUZ46" s="44" t="s">
        <v>42</v>
      </c>
      <c r="CVA46" s="44" t="s">
        <v>42</v>
      </c>
      <c r="CVB46" s="44" t="s">
        <v>42</v>
      </c>
      <c r="CVC46" s="44" t="s">
        <v>42</v>
      </c>
      <c r="CVD46" s="44" t="s">
        <v>42</v>
      </c>
      <c r="CVE46" s="44" t="s">
        <v>42</v>
      </c>
      <c r="CVF46" s="44" t="s">
        <v>42</v>
      </c>
      <c r="CVG46" s="44" t="s">
        <v>42</v>
      </c>
      <c r="CVH46" s="44" t="s">
        <v>42</v>
      </c>
      <c r="CVI46" s="44" t="s">
        <v>42</v>
      </c>
      <c r="CVJ46" s="44" t="s">
        <v>42</v>
      </c>
      <c r="CVK46" s="44" t="s">
        <v>42</v>
      </c>
      <c r="CVL46" s="44" t="s">
        <v>42</v>
      </c>
      <c r="CVM46" s="44" t="s">
        <v>42</v>
      </c>
      <c r="CVN46" s="44" t="s">
        <v>42</v>
      </c>
      <c r="CVO46" s="44" t="s">
        <v>42</v>
      </c>
      <c r="CVP46" s="46" t="s">
        <v>42</v>
      </c>
      <c r="CVQ46" s="45" t="s">
        <v>42</v>
      </c>
      <c r="CVR46" s="44" t="s">
        <v>42</v>
      </c>
      <c r="CVS46" s="44" t="s">
        <v>42</v>
      </c>
      <c r="CVT46" s="44" t="s">
        <v>42</v>
      </c>
      <c r="CVU46" s="44" t="s">
        <v>42</v>
      </c>
      <c r="CVV46" s="44" t="s">
        <v>42</v>
      </c>
      <c r="CVW46" s="44" t="s">
        <v>42</v>
      </c>
      <c r="CVX46" s="44" t="s">
        <v>42</v>
      </c>
      <c r="CVY46" s="44" t="s">
        <v>42</v>
      </c>
      <c r="CVZ46" s="44" t="s">
        <v>42</v>
      </c>
      <c r="CWA46" s="44" t="s">
        <v>42</v>
      </c>
      <c r="CWB46" s="44" t="s">
        <v>42</v>
      </c>
      <c r="CWC46" s="44" t="s">
        <v>42</v>
      </c>
      <c r="CWD46" s="44" t="s">
        <v>42</v>
      </c>
      <c r="CWE46" s="44" t="s">
        <v>42</v>
      </c>
      <c r="CWF46" s="44" t="s">
        <v>42</v>
      </c>
      <c r="CWG46" s="44" t="s">
        <v>42</v>
      </c>
      <c r="CWH46" s="44" t="s">
        <v>42</v>
      </c>
      <c r="CWI46" s="44" t="s">
        <v>42</v>
      </c>
      <c r="CWJ46" s="44" t="s">
        <v>42</v>
      </c>
      <c r="CWK46" s="44" t="s">
        <v>42</v>
      </c>
      <c r="CWL46" s="44" t="s">
        <v>42</v>
      </c>
      <c r="CWM46" s="44" t="s">
        <v>42</v>
      </c>
      <c r="CWN46" s="46" t="s">
        <v>42</v>
      </c>
      <c r="CWO46" s="45" t="s">
        <v>42</v>
      </c>
      <c r="CWP46" s="44" t="s">
        <v>42</v>
      </c>
      <c r="CWQ46" s="44" t="s">
        <v>42</v>
      </c>
      <c r="CWR46" s="44" t="s">
        <v>42</v>
      </c>
      <c r="CWS46" s="44" t="s">
        <v>42</v>
      </c>
      <c r="CWT46" s="44" t="s">
        <v>42</v>
      </c>
      <c r="CWU46" s="44" t="s">
        <v>42</v>
      </c>
      <c r="CWV46" s="44" t="s">
        <v>42</v>
      </c>
      <c r="CWW46" s="44" t="s">
        <v>42</v>
      </c>
      <c r="CWX46" s="44" t="s">
        <v>42</v>
      </c>
      <c r="CWY46" s="44" t="s">
        <v>42</v>
      </c>
      <c r="CWZ46" s="44" t="s">
        <v>42</v>
      </c>
      <c r="CXA46" s="44" t="s">
        <v>42</v>
      </c>
      <c r="CXB46" s="44" t="s">
        <v>42</v>
      </c>
      <c r="CXC46" s="44" t="s">
        <v>42</v>
      </c>
      <c r="CXD46" s="44" t="s">
        <v>42</v>
      </c>
      <c r="CXE46" s="44" t="s">
        <v>42</v>
      </c>
      <c r="CXF46" s="44" t="s">
        <v>42</v>
      </c>
      <c r="CXG46" s="44" t="s">
        <v>42</v>
      </c>
      <c r="CXH46" s="44" t="s">
        <v>42</v>
      </c>
      <c r="CXI46" s="44" t="s">
        <v>42</v>
      </c>
      <c r="CXJ46" s="44" t="s">
        <v>42</v>
      </c>
      <c r="CXK46" s="44" t="s">
        <v>42</v>
      </c>
      <c r="CXL46" s="46" t="s">
        <v>42</v>
      </c>
      <c r="CXM46" s="45" t="s">
        <v>42</v>
      </c>
      <c r="CXN46" s="44" t="s">
        <v>42</v>
      </c>
      <c r="CXO46" s="44" t="s">
        <v>42</v>
      </c>
      <c r="CXP46" s="44" t="s">
        <v>42</v>
      </c>
      <c r="CXQ46" s="44" t="s">
        <v>42</v>
      </c>
      <c r="CXR46" s="44" t="s">
        <v>42</v>
      </c>
      <c r="CXS46" s="44" t="s">
        <v>42</v>
      </c>
      <c r="CXT46" s="44" t="s">
        <v>42</v>
      </c>
      <c r="CXU46" s="44" t="s">
        <v>42</v>
      </c>
      <c r="CXV46" s="44" t="s">
        <v>42</v>
      </c>
      <c r="CXW46" s="44" t="s">
        <v>42</v>
      </c>
      <c r="CXX46" s="44" t="s">
        <v>42</v>
      </c>
      <c r="CXY46" s="44" t="s">
        <v>42</v>
      </c>
      <c r="CXZ46" s="44" t="s">
        <v>42</v>
      </c>
      <c r="CYA46" s="44" t="s">
        <v>42</v>
      </c>
      <c r="CYB46" s="44" t="s">
        <v>42</v>
      </c>
      <c r="CYC46" s="44" t="s">
        <v>42</v>
      </c>
      <c r="CYD46" s="44" t="s">
        <v>42</v>
      </c>
      <c r="CYE46" s="44" t="s">
        <v>42</v>
      </c>
      <c r="CYF46" s="44" t="s">
        <v>42</v>
      </c>
      <c r="CYG46" s="44" t="s">
        <v>42</v>
      </c>
      <c r="CYH46" s="44" t="s">
        <v>42</v>
      </c>
      <c r="CYI46" s="44" t="s">
        <v>42</v>
      </c>
      <c r="CYJ46" s="46" t="s">
        <v>42</v>
      </c>
      <c r="CYK46" s="45" t="s">
        <v>42</v>
      </c>
      <c r="CYL46" s="44" t="s">
        <v>42</v>
      </c>
      <c r="CYM46" s="44" t="s">
        <v>42</v>
      </c>
      <c r="CYN46" s="44" t="s">
        <v>42</v>
      </c>
      <c r="CYO46" s="44" t="s">
        <v>42</v>
      </c>
      <c r="CYP46" s="44" t="s">
        <v>42</v>
      </c>
      <c r="CYQ46" s="44" t="s">
        <v>42</v>
      </c>
      <c r="CYR46" s="44" t="s">
        <v>42</v>
      </c>
      <c r="CYS46" s="44" t="s">
        <v>42</v>
      </c>
      <c r="CYT46" s="44" t="s">
        <v>42</v>
      </c>
      <c r="CYU46" s="44" t="s">
        <v>42</v>
      </c>
      <c r="CYV46" s="44" t="s">
        <v>42</v>
      </c>
      <c r="CYW46" s="44" t="s">
        <v>42</v>
      </c>
      <c r="CYX46" s="44" t="s">
        <v>42</v>
      </c>
      <c r="CYY46" s="44" t="s">
        <v>42</v>
      </c>
      <c r="CYZ46" s="44" t="s">
        <v>42</v>
      </c>
      <c r="CZA46" s="44" t="s">
        <v>42</v>
      </c>
      <c r="CZB46" s="44" t="s">
        <v>42</v>
      </c>
      <c r="CZC46" s="44" t="s">
        <v>42</v>
      </c>
      <c r="CZD46" s="44" t="s">
        <v>42</v>
      </c>
      <c r="CZE46" s="44" t="s">
        <v>42</v>
      </c>
      <c r="CZF46" s="44" t="s">
        <v>42</v>
      </c>
      <c r="CZG46" s="44" t="s">
        <v>42</v>
      </c>
      <c r="CZH46" s="46" t="s">
        <v>42</v>
      </c>
      <c r="CZI46" s="45" t="s">
        <v>42</v>
      </c>
      <c r="CZJ46" s="44" t="s">
        <v>42</v>
      </c>
      <c r="CZK46" s="44" t="s">
        <v>42</v>
      </c>
      <c r="CZL46" s="44" t="s">
        <v>42</v>
      </c>
      <c r="CZM46" s="44" t="s">
        <v>42</v>
      </c>
      <c r="CZN46" s="44" t="s">
        <v>42</v>
      </c>
      <c r="CZO46" s="44" t="s">
        <v>42</v>
      </c>
      <c r="CZP46" s="44" t="s">
        <v>42</v>
      </c>
      <c r="CZQ46" s="44" t="s">
        <v>42</v>
      </c>
      <c r="CZR46" s="44" t="s">
        <v>42</v>
      </c>
      <c r="CZS46" s="44" t="s">
        <v>42</v>
      </c>
      <c r="CZT46" s="44" t="s">
        <v>42</v>
      </c>
      <c r="CZU46" s="44" t="s">
        <v>42</v>
      </c>
      <c r="CZV46" s="44" t="s">
        <v>42</v>
      </c>
      <c r="CZW46" s="44" t="s">
        <v>42</v>
      </c>
      <c r="CZX46" s="44" t="s">
        <v>42</v>
      </c>
      <c r="CZY46" s="44" t="s">
        <v>42</v>
      </c>
      <c r="CZZ46" s="44" t="s">
        <v>42</v>
      </c>
      <c r="DAA46" s="44" t="s">
        <v>42</v>
      </c>
      <c r="DAB46" s="44" t="s">
        <v>42</v>
      </c>
      <c r="DAC46" s="44" t="s">
        <v>42</v>
      </c>
      <c r="DAD46" s="44" t="s">
        <v>42</v>
      </c>
      <c r="DAE46" s="44" t="s">
        <v>42</v>
      </c>
      <c r="DAF46" s="46" t="s">
        <v>42</v>
      </c>
      <c r="DAG46" s="45" t="s">
        <v>42</v>
      </c>
      <c r="DAH46" s="44" t="s">
        <v>42</v>
      </c>
      <c r="DAI46" s="44" t="s">
        <v>42</v>
      </c>
      <c r="DAJ46" s="44" t="s">
        <v>42</v>
      </c>
      <c r="DAK46" s="44" t="s">
        <v>42</v>
      </c>
      <c r="DAL46" s="44" t="s">
        <v>42</v>
      </c>
      <c r="DAM46" s="44" t="s">
        <v>42</v>
      </c>
      <c r="DAN46" s="44" t="s">
        <v>42</v>
      </c>
      <c r="DAO46" s="44" t="s">
        <v>42</v>
      </c>
      <c r="DAP46" s="44" t="s">
        <v>42</v>
      </c>
      <c r="DAQ46" s="44" t="s">
        <v>42</v>
      </c>
      <c r="DAR46" s="44" t="s">
        <v>42</v>
      </c>
      <c r="DAS46" s="44" t="s">
        <v>42</v>
      </c>
      <c r="DAT46" s="44" t="s">
        <v>42</v>
      </c>
      <c r="DAU46" s="44" t="s">
        <v>42</v>
      </c>
      <c r="DAV46" s="44" t="s">
        <v>42</v>
      </c>
      <c r="DAW46" s="44" t="s">
        <v>42</v>
      </c>
      <c r="DAX46" s="44" t="s">
        <v>42</v>
      </c>
      <c r="DAY46" s="44" t="s">
        <v>42</v>
      </c>
      <c r="DAZ46" s="44" t="s">
        <v>42</v>
      </c>
      <c r="DBA46" s="44" t="s">
        <v>42</v>
      </c>
      <c r="DBB46" s="44" t="s">
        <v>42</v>
      </c>
      <c r="DBC46" s="44" t="s">
        <v>42</v>
      </c>
      <c r="DBD46" s="46" t="s">
        <v>42</v>
      </c>
      <c r="DBE46" s="45" t="s">
        <v>42</v>
      </c>
      <c r="DBF46" s="44" t="s">
        <v>42</v>
      </c>
      <c r="DBG46" s="44" t="s">
        <v>42</v>
      </c>
      <c r="DBH46" s="44" t="s">
        <v>42</v>
      </c>
      <c r="DBI46" s="44" t="s">
        <v>42</v>
      </c>
      <c r="DBJ46" s="44" t="s">
        <v>42</v>
      </c>
      <c r="DBK46" s="44" t="s">
        <v>42</v>
      </c>
      <c r="DBL46" s="44" t="s">
        <v>42</v>
      </c>
      <c r="DBM46" s="44" t="s">
        <v>42</v>
      </c>
      <c r="DBN46" s="44" t="s">
        <v>42</v>
      </c>
      <c r="DBO46" s="44" t="s">
        <v>42</v>
      </c>
      <c r="DBP46" s="44" t="s">
        <v>42</v>
      </c>
      <c r="DBQ46" s="44" t="s">
        <v>42</v>
      </c>
      <c r="DBR46" s="44" t="s">
        <v>42</v>
      </c>
      <c r="DBS46" s="44" t="s">
        <v>42</v>
      </c>
      <c r="DBT46" s="44" t="s">
        <v>42</v>
      </c>
      <c r="DBU46" s="44" t="s">
        <v>42</v>
      </c>
      <c r="DBV46" s="44" t="s">
        <v>42</v>
      </c>
      <c r="DBW46" s="44" t="s">
        <v>42</v>
      </c>
      <c r="DBX46" s="44" t="s">
        <v>42</v>
      </c>
      <c r="DBY46" s="44" t="s">
        <v>42</v>
      </c>
      <c r="DBZ46" s="44" t="s">
        <v>42</v>
      </c>
      <c r="DCA46" s="44" t="s">
        <v>42</v>
      </c>
      <c r="DCB46" s="46" t="s">
        <v>42</v>
      </c>
      <c r="DCC46" s="45" t="s">
        <v>42</v>
      </c>
      <c r="DCD46" s="44" t="s">
        <v>42</v>
      </c>
      <c r="DCE46" s="44" t="s">
        <v>42</v>
      </c>
      <c r="DCF46" s="44" t="s">
        <v>42</v>
      </c>
      <c r="DCG46" s="44" t="s">
        <v>42</v>
      </c>
      <c r="DCH46" s="44" t="s">
        <v>42</v>
      </c>
      <c r="DCI46" s="44" t="s">
        <v>42</v>
      </c>
      <c r="DCJ46" s="44" t="s">
        <v>42</v>
      </c>
      <c r="DCK46" s="44" t="s">
        <v>42</v>
      </c>
      <c r="DCL46" s="44" t="s">
        <v>42</v>
      </c>
      <c r="DCM46" s="44" t="s">
        <v>42</v>
      </c>
      <c r="DCN46" s="44" t="s">
        <v>42</v>
      </c>
      <c r="DCO46" s="44" t="s">
        <v>42</v>
      </c>
      <c r="DCP46" s="44" t="s">
        <v>42</v>
      </c>
      <c r="DCQ46" s="44" t="s">
        <v>42</v>
      </c>
      <c r="DCR46" s="44" t="s">
        <v>42</v>
      </c>
      <c r="DCS46" s="44" t="s">
        <v>42</v>
      </c>
      <c r="DCT46" s="44" t="s">
        <v>42</v>
      </c>
      <c r="DCU46" s="44" t="s">
        <v>42</v>
      </c>
      <c r="DCV46" s="44" t="s">
        <v>42</v>
      </c>
      <c r="DCW46" s="44" t="s">
        <v>42</v>
      </c>
      <c r="DCX46" s="44" t="s">
        <v>42</v>
      </c>
      <c r="DCY46" s="44" t="s">
        <v>42</v>
      </c>
      <c r="DCZ46" s="46" t="s">
        <v>42</v>
      </c>
      <c r="DDA46" s="45" t="s">
        <v>42</v>
      </c>
      <c r="DDB46" s="44" t="s">
        <v>42</v>
      </c>
      <c r="DDC46" s="44" t="s">
        <v>42</v>
      </c>
      <c r="DDD46" s="44" t="s">
        <v>42</v>
      </c>
      <c r="DDE46" s="44" t="s">
        <v>42</v>
      </c>
      <c r="DDF46" s="44" t="s">
        <v>42</v>
      </c>
      <c r="DDG46" s="44" t="s">
        <v>42</v>
      </c>
      <c r="DDH46" s="44" t="s">
        <v>42</v>
      </c>
      <c r="DDI46" s="44" t="s">
        <v>42</v>
      </c>
      <c r="DDJ46" s="44" t="s">
        <v>42</v>
      </c>
      <c r="DDK46" s="44" t="s">
        <v>42</v>
      </c>
      <c r="DDL46" s="44" t="s">
        <v>42</v>
      </c>
      <c r="DDM46" s="44" t="s">
        <v>42</v>
      </c>
      <c r="DDN46" s="44" t="s">
        <v>42</v>
      </c>
      <c r="DDO46" s="44" t="s">
        <v>42</v>
      </c>
      <c r="DDP46" s="44" t="s">
        <v>42</v>
      </c>
      <c r="DDQ46" s="44" t="s">
        <v>42</v>
      </c>
      <c r="DDR46" s="44" t="s">
        <v>42</v>
      </c>
      <c r="DDS46" s="44" t="s">
        <v>42</v>
      </c>
      <c r="DDT46" s="44" t="s">
        <v>42</v>
      </c>
      <c r="DDU46" s="44" t="s">
        <v>42</v>
      </c>
      <c r="DDV46" s="44" t="s">
        <v>42</v>
      </c>
      <c r="DDW46" s="44" t="s">
        <v>42</v>
      </c>
      <c r="DDX46" s="46" t="s">
        <v>42</v>
      </c>
      <c r="DDY46" s="45" t="s">
        <v>42</v>
      </c>
      <c r="DDZ46" s="44" t="s">
        <v>42</v>
      </c>
      <c r="DEA46" s="44" t="s">
        <v>42</v>
      </c>
      <c r="DEB46" s="44" t="s">
        <v>42</v>
      </c>
      <c r="DEC46" s="44" t="s">
        <v>42</v>
      </c>
      <c r="DED46" s="44" t="s">
        <v>42</v>
      </c>
      <c r="DEE46" s="44" t="s">
        <v>42</v>
      </c>
      <c r="DEF46" s="44" t="s">
        <v>42</v>
      </c>
      <c r="DEG46" s="44" t="s">
        <v>42</v>
      </c>
      <c r="DEH46" s="44" t="s">
        <v>42</v>
      </c>
      <c r="DEI46" s="44" t="s">
        <v>42</v>
      </c>
      <c r="DEJ46" s="44" t="s">
        <v>42</v>
      </c>
      <c r="DEK46" s="44" t="s">
        <v>42</v>
      </c>
      <c r="DEL46" s="44" t="s">
        <v>42</v>
      </c>
      <c r="DEM46" s="44" t="s">
        <v>42</v>
      </c>
      <c r="DEN46" s="44" t="s">
        <v>42</v>
      </c>
      <c r="DEO46" s="44" t="s">
        <v>42</v>
      </c>
      <c r="DEP46" s="44" t="s">
        <v>42</v>
      </c>
      <c r="DEQ46" s="44" t="s">
        <v>42</v>
      </c>
      <c r="DER46" s="44" t="s">
        <v>42</v>
      </c>
      <c r="DES46" s="44" t="s">
        <v>42</v>
      </c>
      <c r="DET46" s="44" t="s">
        <v>42</v>
      </c>
      <c r="DEU46" s="44" t="s">
        <v>42</v>
      </c>
      <c r="DEV46" s="46" t="s">
        <v>42</v>
      </c>
      <c r="DEW46" s="45" t="s">
        <v>42</v>
      </c>
      <c r="DEX46" s="44" t="s">
        <v>42</v>
      </c>
      <c r="DEY46" s="44" t="s">
        <v>42</v>
      </c>
      <c r="DEZ46" s="44" t="s">
        <v>42</v>
      </c>
      <c r="DFA46" s="44" t="s">
        <v>42</v>
      </c>
      <c r="DFB46" s="44" t="s">
        <v>42</v>
      </c>
      <c r="DFC46" s="44" t="s">
        <v>42</v>
      </c>
      <c r="DFD46" s="44" t="s">
        <v>42</v>
      </c>
      <c r="DFE46" s="44" t="s">
        <v>42</v>
      </c>
      <c r="DFF46" s="44" t="s">
        <v>42</v>
      </c>
      <c r="DFG46" s="44" t="s">
        <v>42</v>
      </c>
      <c r="DFH46" s="44" t="s">
        <v>42</v>
      </c>
      <c r="DFI46" s="44" t="s">
        <v>42</v>
      </c>
      <c r="DFJ46" s="44" t="s">
        <v>42</v>
      </c>
      <c r="DFK46" s="44" t="s">
        <v>42</v>
      </c>
      <c r="DFL46" s="44" t="s">
        <v>42</v>
      </c>
      <c r="DFM46" s="44" t="s">
        <v>42</v>
      </c>
      <c r="DFN46" s="44" t="s">
        <v>42</v>
      </c>
      <c r="DFO46" s="44" t="s">
        <v>42</v>
      </c>
      <c r="DFP46" s="44" t="s">
        <v>42</v>
      </c>
      <c r="DFQ46" s="44" t="s">
        <v>42</v>
      </c>
      <c r="DFR46" s="44" t="s">
        <v>42</v>
      </c>
      <c r="DFS46" s="44" t="s">
        <v>42</v>
      </c>
      <c r="DFT46" s="46" t="s">
        <v>42</v>
      </c>
      <c r="DFU46" s="45" t="s">
        <v>42</v>
      </c>
      <c r="DFV46" s="44" t="s">
        <v>42</v>
      </c>
      <c r="DFW46" s="44" t="s">
        <v>42</v>
      </c>
      <c r="DFX46" s="44" t="s">
        <v>42</v>
      </c>
      <c r="DFY46" s="44" t="s">
        <v>42</v>
      </c>
      <c r="DFZ46" s="44" t="s">
        <v>42</v>
      </c>
      <c r="DGA46" s="44" t="s">
        <v>42</v>
      </c>
      <c r="DGB46" s="44" t="s">
        <v>42</v>
      </c>
      <c r="DGC46" s="44" t="s">
        <v>42</v>
      </c>
      <c r="DGD46" s="44" t="s">
        <v>42</v>
      </c>
      <c r="DGE46" s="44" t="s">
        <v>42</v>
      </c>
      <c r="DGF46" s="44" t="s">
        <v>42</v>
      </c>
      <c r="DGG46" s="44" t="s">
        <v>42</v>
      </c>
      <c r="DGH46" s="44" t="s">
        <v>42</v>
      </c>
      <c r="DGI46" s="44" t="s">
        <v>42</v>
      </c>
      <c r="DGJ46" s="44" t="s">
        <v>42</v>
      </c>
      <c r="DGK46" s="44" t="s">
        <v>42</v>
      </c>
      <c r="DGL46" s="44" t="s">
        <v>42</v>
      </c>
      <c r="DGM46" s="44" t="s">
        <v>42</v>
      </c>
      <c r="DGN46" s="44" t="s">
        <v>42</v>
      </c>
      <c r="DGO46" s="44" t="s">
        <v>42</v>
      </c>
      <c r="DGP46" s="44" t="s">
        <v>42</v>
      </c>
      <c r="DGQ46" s="44" t="s">
        <v>42</v>
      </c>
      <c r="DGR46" s="46" t="s">
        <v>42</v>
      </c>
      <c r="DGS46" s="45" t="s">
        <v>42</v>
      </c>
      <c r="DGT46" s="44" t="s">
        <v>42</v>
      </c>
      <c r="DGU46" s="44" t="s">
        <v>42</v>
      </c>
      <c r="DGV46" s="44" t="s">
        <v>42</v>
      </c>
      <c r="DGW46" s="44" t="s">
        <v>42</v>
      </c>
      <c r="DGX46" s="44" t="s">
        <v>42</v>
      </c>
      <c r="DGY46" s="44" t="s">
        <v>42</v>
      </c>
      <c r="DGZ46" s="44" t="s">
        <v>42</v>
      </c>
      <c r="DHA46" s="44" t="s">
        <v>42</v>
      </c>
      <c r="DHB46" s="44" t="s">
        <v>42</v>
      </c>
      <c r="DHC46" s="44" t="s">
        <v>42</v>
      </c>
      <c r="DHD46" s="44" t="s">
        <v>42</v>
      </c>
      <c r="DHE46" s="44" t="s">
        <v>42</v>
      </c>
      <c r="DHF46" s="44" t="s">
        <v>42</v>
      </c>
      <c r="DHG46" s="44" t="s">
        <v>42</v>
      </c>
      <c r="DHH46" s="44" t="s">
        <v>42</v>
      </c>
      <c r="DHI46" s="44" t="s">
        <v>42</v>
      </c>
      <c r="DHJ46" s="44" t="s">
        <v>42</v>
      </c>
      <c r="DHK46" s="44" t="s">
        <v>42</v>
      </c>
      <c r="DHL46" s="44" t="s">
        <v>42</v>
      </c>
      <c r="DHM46" s="44" t="s">
        <v>42</v>
      </c>
      <c r="DHN46" s="44" t="s">
        <v>42</v>
      </c>
      <c r="DHO46" s="44" t="s">
        <v>42</v>
      </c>
      <c r="DHP46" s="46" t="s">
        <v>42</v>
      </c>
      <c r="DHQ46" s="45" t="s">
        <v>42</v>
      </c>
      <c r="DHR46" s="44" t="s">
        <v>42</v>
      </c>
      <c r="DHS46" s="44" t="s">
        <v>42</v>
      </c>
      <c r="DHT46" s="44" t="s">
        <v>42</v>
      </c>
      <c r="DHU46" s="44" t="s">
        <v>42</v>
      </c>
      <c r="DHV46" s="44" t="s">
        <v>42</v>
      </c>
      <c r="DHW46" s="44" t="s">
        <v>42</v>
      </c>
      <c r="DHX46" s="44" t="s">
        <v>42</v>
      </c>
      <c r="DHY46" s="44" t="s">
        <v>42</v>
      </c>
      <c r="DHZ46" s="44" t="s">
        <v>42</v>
      </c>
      <c r="DIA46" s="44" t="s">
        <v>42</v>
      </c>
      <c r="DIB46" s="44" t="s">
        <v>42</v>
      </c>
      <c r="DIC46" s="44" t="s">
        <v>42</v>
      </c>
      <c r="DID46" s="44" t="s">
        <v>42</v>
      </c>
      <c r="DIE46" s="44" t="s">
        <v>42</v>
      </c>
      <c r="DIF46" s="44" t="s">
        <v>42</v>
      </c>
      <c r="DIG46" s="44" t="s">
        <v>42</v>
      </c>
      <c r="DIH46" s="44" t="s">
        <v>42</v>
      </c>
      <c r="DII46" s="44" t="s">
        <v>42</v>
      </c>
      <c r="DIJ46" s="44" t="s">
        <v>42</v>
      </c>
      <c r="DIK46" s="44" t="s">
        <v>42</v>
      </c>
      <c r="DIL46" s="44" t="s">
        <v>42</v>
      </c>
      <c r="DIM46" s="44" t="s">
        <v>42</v>
      </c>
      <c r="DIN46" s="46" t="s">
        <v>42</v>
      </c>
      <c r="DIO46" s="45" t="s">
        <v>42</v>
      </c>
      <c r="DIP46" s="44" t="s">
        <v>42</v>
      </c>
      <c r="DIQ46" s="44" t="s">
        <v>42</v>
      </c>
      <c r="DIR46" s="44" t="s">
        <v>42</v>
      </c>
      <c r="DIS46" s="44" t="s">
        <v>42</v>
      </c>
      <c r="DIT46" s="44" t="s">
        <v>42</v>
      </c>
      <c r="DIU46" s="44" t="s">
        <v>42</v>
      </c>
      <c r="DIV46" s="44" t="s">
        <v>42</v>
      </c>
      <c r="DIW46" s="44" t="s">
        <v>42</v>
      </c>
      <c r="DIX46" s="44" t="s">
        <v>42</v>
      </c>
      <c r="DIY46" s="44" t="s">
        <v>42</v>
      </c>
      <c r="DIZ46" s="44" t="s">
        <v>42</v>
      </c>
      <c r="DJA46" s="44" t="s">
        <v>42</v>
      </c>
      <c r="DJB46" s="44" t="s">
        <v>42</v>
      </c>
      <c r="DJC46" s="44" t="s">
        <v>42</v>
      </c>
      <c r="DJD46" s="44" t="s">
        <v>42</v>
      </c>
      <c r="DJE46" s="44" t="s">
        <v>42</v>
      </c>
      <c r="DJF46" s="44" t="s">
        <v>42</v>
      </c>
      <c r="DJG46" s="44" t="s">
        <v>42</v>
      </c>
      <c r="DJH46" s="44" t="s">
        <v>42</v>
      </c>
      <c r="DJI46" s="44" t="s">
        <v>42</v>
      </c>
      <c r="DJJ46" s="44" t="s">
        <v>42</v>
      </c>
      <c r="DJK46" s="44" t="s">
        <v>42</v>
      </c>
      <c r="DJL46" s="46" t="s">
        <v>42</v>
      </c>
      <c r="DJM46" s="45" t="s">
        <v>42</v>
      </c>
      <c r="DJN46" s="44" t="s">
        <v>42</v>
      </c>
      <c r="DJO46" s="44" t="s">
        <v>42</v>
      </c>
      <c r="DJP46" s="44" t="s">
        <v>42</v>
      </c>
      <c r="DJQ46" s="44" t="s">
        <v>42</v>
      </c>
      <c r="DJR46" s="44" t="s">
        <v>42</v>
      </c>
      <c r="DJS46" s="44" t="s">
        <v>42</v>
      </c>
      <c r="DJT46" s="44" t="s">
        <v>42</v>
      </c>
      <c r="DJU46" s="44" t="s">
        <v>42</v>
      </c>
      <c r="DJV46" s="44" t="s">
        <v>42</v>
      </c>
      <c r="DJW46" s="44" t="s">
        <v>42</v>
      </c>
      <c r="DJX46" s="44" t="s">
        <v>42</v>
      </c>
      <c r="DJY46" s="44" t="s">
        <v>42</v>
      </c>
      <c r="DJZ46" s="44" t="s">
        <v>42</v>
      </c>
      <c r="DKA46" s="44" t="s">
        <v>42</v>
      </c>
      <c r="DKB46" s="44" t="s">
        <v>42</v>
      </c>
      <c r="DKC46" s="44" t="s">
        <v>42</v>
      </c>
      <c r="DKD46" s="44" t="s">
        <v>42</v>
      </c>
      <c r="DKE46" s="44" t="s">
        <v>42</v>
      </c>
      <c r="DKF46" s="44" t="s">
        <v>42</v>
      </c>
      <c r="DKG46" s="44" t="s">
        <v>42</v>
      </c>
      <c r="DKH46" s="44" t="s">
        <v>42</v>
      </c>
      <c r="DKI46" s="44" t="s">
        <v>42</v>
      </c>
      <c r="DKJ46" s="46" t="s">
        <v>42</v>
      </c>
      <c r="DKK46" s="45" t="s">
        <v>42</v>
      </c>
      <c r="DKL46" s="44" t="s">
        <v>42</v>
      </c>
      <c r="DKM46" s="44" t="s">
        <v>42</v>
      </c>
      <c r="DKN46" s="44" t="s">
        <v>42</v>
      </c>
      <c r="DKO46" s="44" t="s">
        <v>42</v>
      </c>
      <c r="DKP46" s="44" t="s">
        <v>42</v>
      </c>
      <c r="DKQ46" s="44" t="s">
        <v>42</v>
      </c>
      <c r="DKR46" s="44" t="s">
        <v>42</v>
      </c>
      <c r="DKS46" s="44" t="s">
        <v>42</v>
      </c>
      <c r="DKT46" s="44" t="s">
        <v>42</v>
      </c>
      <c r="DKU46" s="44" t="s">
        <v>42</v>
      </c>
      <c r="DKV46" s="44" t="s">
        <v>42</v>
      </c>
      <c r="DKW46" s="44" t="s">
        <v>42</v>
      </c>
      <c r="DKX46" s="44" t="s">
        <v>42</v>
      </c>
      <c r="DKY46" s="44" t="s">
        <v>42</v>
      </c>
      <c r="DKZ46" s="44" t="s">
        <v>42</v>
      </c>
      <c r="DLA46" s="44" t="s">
        <v>42</v>
      </c>
      <c r="DLB46" s="44" t="s">
        <v>42</v>
      </c>
      <c r="DLC46" s="44" t="s">
        <v>42</v>
      </c>
      <c r="DLD46" s="44" t="s">
        <v>42</v>
      </c>
      <c r="DLE46" s="44" t="s">
        <v>42</v>
      </c>
      <c r="DLF46" s="44" t="s">
        <v>42</v>
      </c>
      <c r="DLG46" s="44" t="s">
        <v>42</v>
      </c>
      <c r="DLH46" s="46" t="s">
        <v>42</v>
      </c>
      <c r="DLI46" s="45" t="s">
        <v>42</v>
      </c>
      <c r="DLJ46" s="44" t="s">
        <v>42</v>
      </c>
      <c r="DLK46" s="44" t="s">
        <v>42</v>
      </c>
      <c r="DLL46" s="44" t="s">
        <v>42</v>
      </c>
      <c r="DLM46" s="44" t="s">
        <v>42</v>
      </c>
      <c r="DLN46" s="44" t="s">
        <v>42</v>
      </c>
      <c r="DLO46" s="44" t="s">
        <v>42</v>
      </c>
      <c r="DLP46" s="44" t="s">
        <v>42</v>
      </c>
      <c r="DLQ46" s="44" t="s">
        <v>42</v>
      </c>
      <c r="DLR46" s="44" t="s">
        <v>42</v>
      </c>
      <c r="DLS46" s="44" t="s">
        <v>42</v>
      </c>
      <c r="DLT46" s="44" t="s">
        <v>42</v>
      </c>
      <c r="DLU46" s="44" t="s">
        <v>42</v>
      </c>
      <c r="DLV46" s="44" t="s">
        <v>42</v>
      </c>
      <c r="DLW46" s="44" t="s">
        <v>42</v>
      </c>
      <c r="DLX46" s="44" t="s">
        <v>42</v>
      </c>
      <c r="DLY46" s="44" t="s">
        <v>42</v>
      </c>
      <c r="DLZ46" s="44" t="s">
        <v>42</v>
      </c>
      <c r="DMA46" s="44" t="s">
        <v>42</v>
      </c>
      <c r="DMB46" s="44" t="s">
        <v>42</v>
      </c>
      <c r="DMC46" s="44" t="s">
        <v>42</v>
      </c>
      <c r="DMD46" s="44" t="s">
        <v>42</v>
      </c>
      <c r="DME46" s="44" t="s">
        <v>42</v>
      </c>
      <c r="DMF46" s="46" t="s">
        <v>42</v>
      </c>
      <c r="DMG46" s="45" t="s">
        <v>42</v>
      </c>
      <c r="DMH46" s="44" t="s">
        <v>42</v>
      </c>
      <c r="DMI46" s="44" t="s">
        <v>42</v>
      </c>
      <c r="DMJ46" s="44" t="s">
        <v>42</v>
      </c>
      <c r="DMK46" s="44" t="s">
        <v>42</v>
      </c>
      <c r="DML46" s="44" t="s">
        <v>42</v>
      </c>
      <c r="DMM46" s="44" t="s">
        <v>42</v>
      </c>
      <c r="DMN46" s="44" t="s">
        <v>42</v>
      </c>
      <c r="DMO46" s="44" t="s">
        <v>42</v>
      </c>
      <c r="DMP46" s="44" t="s">
        <v>42</v>
      </c>
      <c r="DMQ46" s="44" t="s">
        <v>42</v>
      </c>
      <c r="DMR46" s="44" t="s">
        <v>42</v>
      </c>
      <c r="DMS46" s="44" t="s">
        <v>42</v>
      </c>
      <c r="DMT46" s="44" t="s">
        <v>42</v>
      </c>
      <c r="DMU46" s="44" t="s">
        <v>42</v>
      </c>
      <c r="DMV46" s="44" t="s">
        <v>42</v>
      </c>
      <c r="DMW46" s="44" t="s">
        <v>42</v>
      </c>
      <c r="DMX46" s="44" t="s">
        <v>42</v>
      </c>
      <c r="DMY46" s="44" t="s">
        <v>42</v>
      </c>
      <c r="DMZ46" s="44" t="s">
        <v>42</v>
      </c>
      <c r="DNA46" s="44" t="s">
        <v>42</v>
      </c>
      <c r="DNB46" s="44" t="s">
        <v>42</v>
      </c>
      <c r="DNC46" s="44" t="s">
        <v>42</v>
      </c>
      <c r="DND46" s="46" t="s">
        <v>42</v>
      </c>
      <c r="DNE46" s="45" t="s">
        <v>42</v>
      </c>
      <c r="DNF46" s="44" t="s">
        <v>42</v>
      </c>
      <c r="DNG46" s="44" t="s">
        <v>42</v>
      </c>
      <c r="DNH46" s="44" t="s">
        <v>42</v>
      </c>
      <c r="DNI46" s="44" t="s">
        <v>42</v>
      </c>
      <c r="DNJ46" s="44" t="s">
        <v>42</v>
      </c>
      <c r="DNK46" s="44" t="s">
        <v>42</v>
      </c>
      <c r="DNL46" s="44" t="s">
        <v>42</v>
      </c>
      <c r="DNM46" s="44" t="s">
        <v>42</v>
      </c>
      <c r="DNN46" s="44" t="s">
        <v>42</v>
      </c>
      <c r="DNO46" s="44" t="s">
        <v>42</v>
      </c>
      <c r="DNP46" s="44" t="s">
        <v>42</v>
      </c>
      <c r="DNQ46" s="44" t="s">
        <v>42</v>
      </c>
      <c r="DNR46" s="44" t="s">
        <v>42</v>
      </c>
      <c r="DNS46" s="44" t="s">
        <v>42</v>
      </c>
      <c r="DNT46" s="44" t="s">
        <v>42</v>
      </c>
      <c r="DNU46" s="44" t="s">
        <v>42</v>
      </c>
      <c r="DNV46" s="44" t="s">
        <v>42</v>
      </c>
      <c r="DNW46" s="44" t="s">
        <v>42</v>
      </c>
      <c r="DNX46" s="44" t="s">
        <v>42</v>
      </c>
      <c r="DNY46" s="44" t="s">
        <v>42</v>
      </c>
      <c r="DNZ46" s="44" t="s">
        <v>42</v>
      </c>
      <c r="DOA46" s="44" t="s">
        <v>42</v>
      </c>
      <c r="DOB46" s="46" t="s">
        <v>42</v>
      </c>
      <c r="DOC46" s="45" t="s">
        <v>42</v>
      </c>
      <c r="DOD46" s="44" t="s">
        <v>42</v>
      </c>
      <c r="DOE46" s="44" t="s">
        <v>42</v>
      </c>
      <c r="DOF46" s="44" t="s">
        <v>42</v>
      </c>
      <c r="DOG46" s="44" t="s">
        <v>42</v>
      </c>
      <c r="DOH46" s="44" t="s">
        <v>42</v>
      </c>
      <c r="DOI46" s="44" t="s">
        <v>42</v>
      </c>
      <c r="DOJ46" s="44" t="s">
        <v>42</v>
      </c>
      <c r="DOK46" s="44" t="s">
        <v>42</v>
      </c>
      <c r="DOL46" s="44" t="s">
        <v>42</v>
      </c>
      <c r="DOM46" s="44" t="s">
        <v>42</v>
      </c>
      <c r="DON46" s="44" t="s">
        <v>42</v>
      </c>
      <c r="DOO46" s="44" t="s">
        <v>42</v>
      </c>
      <c r="DOP46" s="44" t="s">
        <v>42</v>
      </c>
      <c r="DOQ46" s="44" t="s">
        <v>42</v>
      </c>
      <c r="DOR46" s="44" t="s">
        <v>42</v>
      </c>
      <c r="DOS46" s="44" t="s">
        <v>42</v>
      </c>
      <c r="DOT46" s="44" t="s">
        <v>42</v>
      </c>
      <c r="DOU46" s="44" t="s">
        <v>42</v>
      </c>
      <c r="DOV46" s="44" t="s">
        <v>42</v>
      </c>
      <c r="DOW46" s="44" t="s">
        <v>42</v>
      </c>
      <c r="DOX46" s="44" t="s">
        <v>42</v>
      </c>
      <c r="DOY46" s="44" t="s">
        <v>42</v>
      </c>
      <c r="DOZ46" s="46" t="s">
        <v>42</v>
      </c>
      <c r="DPA46" s="45" t="s">
        <v>42</v>
      </c>
      <c r="DPB46" s="44" t="s">
        <v>42</v>
      </c>
      <c r="DPC46" s="44" t="s">
        <v>42</v>
      </c>
      <c r="DPD46" s="44" t="s">
        <v>42</v>
      </c>
      <c r="DPE46" s="44" t="s">
        <v>42</v>
      </c>
      <c r="DPF46" s="44" t="s">
        <v>42</v>
      </c>
      <c r="DPG46" s="44" t="s">
        <v>42</v>
      </c>
      <c r="DPH46" s="44" t="s">
        <v>42</v>
      </c>
      <c r="DPI46" s="44" t="s">
        <v>42</v>
      </c>
      <c r="DPJ46" s="44" t="s">
        <v>42</v>
      </c>
      <c r="DPK46" s="44" t="s">
        <v>42</v>
      </c>
      <c r="DPL46" s="44" t="s">
        <v>42</v>
      </c>
      <c r="DPM46" s="44" t="s">
        <v>42</v>
      </c>
      <c r="DPN46" s="44" t="s">
        <v>42</v>
      </c>
      <c r="DPO46" s="44" t="s">
        <v>42</v>
      </c>
      <c r="DPP46" s="44" t="s">
        <v>42</v>
      </c>
      <c r="DPQ46" s="44" t="s">
        <v>42</v>
      </c>
      <c r="DPR46" s="44" t="s">
        <v>42</v>
      </c>
      <c r="DPS46" s="44" t="s">
        <v>42</v>
      </c>
      <c r="DPT46" s="44" t="s">
        <v>42</v>
      </c>
      <c r="DPU46" s="44" t="s">
        <v>42</v>
      </c>
      <c r="DPV46" s="44" t="s">
        <v>42</v>
      </c>
      <c r="DPW46" s="44" t="s">
        <v>42</v>
      </c>
      <c r="DPX46" s="46" t="s">
        <v>42</v>
      </c>
      <c r="DPY46" s="45" t="s">
        <v>42</v>
      </c>
      <c r="DPZ46" s="44" t="s">
        <v>42</v>
      </c>
      <c r="DQA46" s="44" t="s">
        <v>42</v>
      </c>
      <c r="DQB46" s="44" t="s">
        <v>42</v>
      </c>
      <c r="DQC46" s="44" t="s">
        <v>42</v>
      </c>
      <c r="DQD46" s="44" t="s">
        <v>42</v>
      </c>
      <c r="DQE46" s="44" t="s">
        <v>42</v>
      </c>
      <c r="DQF46" s="44" t="s">
        <v>42</v>
      </c>
      <c r="DQG46" s="44" t="s">
        <v>42</v>
      </c>
      <c r="DQH46" s="44" t="s">
        <v>42</v>
      </c>
      <c r="DQI46" s="44" t="s">
        <v>42</v>
      </c>
      <c r="DQJ46" s="44" t="s">
        <v>42</v>
      </c>
      <c r="DQK46" s="44" t="s">
        <v>42</v>
      </c>
      <c r="DQL46" s="44" t="s">
        <v>42</v>
      </c>
      <c r="DQM46" s="44" t="s">
        <v>42</v>
      </c>
      <c r="DQN46" s="44" t="s">
        <v>42</v>
      </c>
      <c r="DQO46" s="44" t="s">
        <v>42</v>
      </c>
      <c r="DQP46" s="44" t="s">
        <v>42</v>
      </c>
      <c r="DQQ46" s="44" t="s">
        <v>42</v>
      </c>
      <c r="DQR46" s="44" t="s">
        <v>42</v>
      </c>
      <c r="DQS46" s="44" t="s">
        <v>42</v>
      </c>
      <c r="DQT46" s="44" t="s">
        <v>42</v>
      </c>
      <c r="DQU46" s="44" t="s">
        <v>42</v>
      </c>
      <c r="DQV46" s="46" t="s">
        <v>42</v>
      </c>
      <c r="DQW46" s="45" t="s">
        <v>42</v>
      </c>
      <c r="DQX46" s="44" t="s">
        <v>42</v>
      </c>
      <c r="DQY46" s="44" t="s">
        <v>42</v>
      </c>
      <c r="DQZ46" s="44" t="s">
        <v>42</v>
      </c>
      <c r="DRA46" s="44" t="s">
        <v>42</v>
      </c>
      <c r="DRB46" s="44" t="s">
        <v>42</v>
      </c>
      <c r="DRC46" s="44" t="s">
        <v>42</v>
      </c>
      <c r="DRD46" s="44" t="s">
        <v>42</v>
      </c>
      <c r="DRE46" s="44" t="s">
        <v>42</v>
      </c>
      <c r="DRF46" s="44" t="s">
        <v>42</v>
      </c>
      <c r="DRG46" s="44" t="s">
        <v>42</v>
      </c>
      <c r="DRH46" s="44" t="s">
        <v>42</v>
      </c>
      <c r="DRI46" s="44" t="s">
        <v>42</v>
      </c>
      <c r="DRJ46" s="44" t="s">
        <v>42</v>
      </c>
      <c r="DRK46" s="44" t="s">
        <v>42</v>
      </c>
      <c r="DRL46" s="44" t="s">
        <v>42</v>
      </c>
      <c r="DRM46" s="44" t="s">
        <v>42</v>
      </c>
      <c r="DRN46" s="44" t="s">
        <v>42</v>
      </c>
      <c r="DRO46" s="44" t="s">
        <v>42</v>
      </c>
      <c r="DRP46" s="44" t="s">
        <v>42</v>
      </c>
      <c r="DRQ46" s="44" t="s">
        <v>42</v>
      </c>
      <c r="DRR46" s="44" t="s">
        <v>42</v>
      </c>
      <c r="DRS46" s="44" t="s">
        <v>42</v>
      </c>
      <c r="DRT46" s="46" t="s">
        <v>42</v>
      </c>
      <c r="DRU46" s="45" t="s">
        <v>42</v>
      </c>
      <c r="DRV46" s="44" t="s">
        <v>42</v>
      </c>
      <c r="DRW46" s="44" t="s">
        <v>42</v>
      </c>
      <c r="DRX46" s="44" t="s">
        <v>42</v>
      </c>
      <c r="DRY46" s="44" t="s">
        <v>42</v>
      </c>
      <c r="DRZ46" s="44" t="s">
        <v>42</v>
      </c>
      <c r="DSA46" s="44" t="s">
        <v>42</v>
      </c>
      <c r="DSB46" s="44" t="s">
        <v>42</v>
      </c>
      <c r="DSC46" s="44" t="s">
        <v>42</v>
      </c>
      <c r="DSD46" s="44" t="s">
        <v>42</v>
      </c>
      <c r="DSE46" s="44" t="s">
        <v>42</v>
      </c>
      <c r="DSF46" s="44" t="s">
        <v>42</v>
      </c>
      <c r="DSG46" s="44" t="s">
        <v>42</v>
      </c>
      <c r="DSH46" s="44" t="s">
        <v>42</v>
      </c>
      <c r="DSI46" s="44" t="s">
        <v>42</v>
      </c>
      <c r="DSJ46" s="44" t="s">
        <v>42</v>
      </c>
      <c r="DSK46" s="44" t="s">
        <v>42</v>
      </c>
      <c r="DSL46" s="44" t="s">
        <v>42</v>
      </c>
      <c r="DSM46" s="44" t="s">
        <v>42</v>
      </c>
      <c r="DSN46" s="44" t="s">
        <v>42</v>
      </c>
      <c r="DSO46" s="44" t="s">
        <v>42</v>
      </c>
      <c r="DSP46" s="44" t="s">
        <v>42</v>
      </c>
      <c r="DSQ46" s="44" t="s">
        <v>42</v>
      </c>
      <c r="DSR46" s="46" t="s">
        <v>42</v>
      </c>
      <c r="DSS46" s="45" t="s">
        <v>42</v>
      </c>
      <c r="DST46" s="44" t="s">
        <v>42</v>
      </c>
      <c r="DSU46" s="44" t="s">
        <v>42</v>
      </c>
      <c r="DSV46" s="44" t="s">
        <v>42</v>
      </c>
      <c r="DSW46" s="44" t="s">
        <v>42</v>
      </c>
      <c r="DSX46" s="44" t="s">
        <v>42</v>
      </c>
      <c r="DSY46" s="44" t="s">
        <v>42</v>
      </c>
      <c r="DSZ46" s="44" t="s">
        <v>42</v>
      </c>
      <c r="DTA46" s="44" t="s">
        <v>42</v>
      </c>
      <c r="DTB46" s="44" t="s">
        <v>42</v>
      </c>
      <c r="DTC46" s="44" t="s">
        <v>42</v>
      </c>
      <c r="DTD46" s="44" t="s">
        <v>42</v>
      </c>
      <c r="DTE46" s="44" t="s">
        <v>42</v>
      </c>
      <c r="DTF46" s="44" t="s">
        <v>42</v>
      </c>
      <c r="DTG46" s="44" t="s">
        <v>42</v>
      </c>
      <c r="DTH46" s="44" t="s">
        <v>42</v>
      </c>
      <c r="DTI46" s="44" t="s">
        <v>42</v>
      </c>
      <c r="DTJ46" s="44" t="s">
        <v>42</v>
      </c>
      <c r="DTK46" s="44" t="s">
        <v>42</v>
      </c>
      <c r="DTL46" s="44" t="s">
        <v>42</v>
      </c>
      <c r="DTM46" s="44" t="s">
        <v>42</v>
      </c>
      <c r="DTN46" s="44" t="s">
        <v>42</v>
      </c>
      <c r="DTO46" s="44" t="s">
        <v>42</v>
      </c>
      <c r="DTP46" s="46" t="s">
        <v>42</v>
      </c>
      <c r="DTQ46" s="45" t="s">
        <v>42</v>
      </c>
      <c r="DTR46" s="44" t="s">
        <v>42</v>
      </c>
      <c r="DTS46" s="44" t="s">
        <v>42</v>
      </c>
      <c r="DTT46" s="44" t="s">
        <v>42</v>
      </c>
      <c r="DTU46" s="44" t="s">
        <v>42</v>
      </c>
      <c r="DTV46" s="44" t="s">
        <v>42</v>
      </c>
      <c r="DTW46" s="44" t="s">
        <v>42</v>
      </c>
      <c r="DTX46" s="44" t="s">
        <v>42</v>
      </c>
      <c r="DTY46" s="44" t="s">
        <v>42</v>
      </c>
      <c r="DTZ46" s="44" t="s">
        <v>42</v>
      </c>
      <c r="DUA46" s="44" t="s">
        <v>42</v>
      </c>
      <c r="DUB46" s="44" t="s">
        <v>42</v>
      </c>
      <c r="DUC46" s="44" t="s">
        <v>42</v>
      </c>
      <c r="DUD46" s="44" t="s">
        <v>42</v>
      </c>
      <c r="DUE46" s="44" t="s">
        <v>42</v>
      </c>
      <c r="DUF46" s="44" t="s">
        <v>42</v>
      </c>
      <c r="DUG46" s="44" t="s">
        <v>42</v>
      </c>
      <c r="DUH46" s="44" t="s">
        <v>42</v>
      </c>
      <c r="DUI46" s="44" t="s">
        <v>42</v>
      </c>
      <c r="DUJ46" s="44" t="s">
        <v>42</v>
      </c>
      <c r="DUK46" s="44" t="s">
        <v>42</v>
      </c>
      <c r="DUL46" s="44" t="s">
        <v>42</v>
      </c>
      <c r="DUM46" s="44" t="s">
        <v>42</v>
      </c>
      <c r="DUN46" s="46" t="s">
        <v>42</v>
      </c>
      <c r="DUO46" s="45" t="s">
        <v>42</v>
      </c>
      <c r="DUP46" s="44" t="s">
        <v>42</v>
      </c>
      <c r="DUQ46" s="44" t="s">
        <v>42</v>
      </c>
      <c r="DUR46" s="44" t="s">
        <v>42</v>
      </c>
      <c r="DUS46" s="44" t="s">
        <v>42</v>
      </c>
      <c r="DUT46" s="44" t="s">
        <v>42</v>
      </c>
      <c r="DUU46" s="44" t="s">
        <v>42</v>
      </c>
      <c r="DUV46" s="44" t="s">
        <v>42</v>
      </c>
      <c r="DUW46" s="44" t="s">
        <v>42</v>
      </c>
      <c r="DUX46" s="44" t="s">
        <v>42</v>
      </c>
      <c r="DUY46" s="44" t="s">
        <v>42</v>
      </c>
      <c r="DUZ46" s="44" t="s">
        <v>42</v>
      </c>
      <c r="DVA46" s="44" t="s">
        <v>42</v>
      </c>
      <c r="DVB46" s="44" t="s">
        <v>42</v>
      </c>
      <c r="DVC46" s="44" t="s">
        <v>42</v>
      </c>
      <c r="DVD46" s="44" t="s">
        <v>42</v>
      </c>
      <c r="DVE46" s="44" t="s">
        <v>42</v>
      </c>
      <c r="DVF46" s="44" t="s">
        <v>42</v>
      </c>
      <c r="DVG46" s="44" t="s">
        <v>42</v>
      </c>
      <c r="DVH46" s="44" t="s">
        <v>42</v>
      </c>
      <c r="DVI46" s="44" t="s">
        <v>42</v>
      </c>
      <c r="DVJ46" s="44" t="s">
        <v>42</v>
      </c>
      <c r="DVK46" s="44" t="s">
        <v>42</v>
      </c>
      <c r="DVL46" s="46" t="s">
        <v>42</v>
      </c>
      <c r="DVM46" s="45" t="s">
        <v>42</v>
      </c>
      <c r="DVN46" s="44" t="s">
        <v>42</v>
      </c>
      <c r="DVO46" s="44" t="s">
        <v>42</v>
      </c>
      <c r="DVP46" s="44" t="s">
        <v>42</v>
      </c>
      <c r="DVQ46" s="44" t="s">
        <v>42</v>
      </c>
      <c r="DVR46" s="44" t="s">
        <v>42</v>
      </c>
      <c r="DVS46" s="44" t="s">
        <v>42</v>
      </c>
      <c r="DVT46" s="44" t="s">
        <v>42</v>
      </c>
      <c r="DVU46" s="44" t="s">
        <v>42</v>
      </c>
      <c r="DVV46" s="44" t="s">
        <v>42</v>
      </c>
      <c r="DVW46" s="44" t="s">
        <v>42</v>
      </c>
      <c r="DVX46" s="44" t="s">
        <v>42</v>
      </c>
      <c r="DVY46" s="44" t="s">
        <v>42</v>
      </c>
      <c r="DVZ46" s="44" t="s">
        <v>42</v>
      </c>
      <c r="DWA46" s="44" t="s">
        <v>42</v>
      </c>
      <c r="DWB46" s="44" t="s">
        <v>42</v>
      </c>
      <c r="DWC46" s="44" t="s">
        <v>42</v>
      </c>
      <c r="DWD46" s="44" t="s">
        <v>42</v>
      </c>
      <c r="DWE46" s="44" t="s">
        <v>42</v>
      </c>
      <c r="DWF46" s="44" t="s">
        <v>42</v>
      </c>
      <c r="DWG46" s="44" t="s">
        <v>42</v>
      </c>
      <c r="DWH46" s="44" t="s">
        <v>42</v>
      </c>
      <c r="DWI46" s="44" t="s">
        <v>42</v>
      </c>
      <c r="DWJ46" s="46" t="s">
        <v>42</v>
      </c>
      <c r="DWK46" s="45" t="s">
        <v>42</v>
      </c>
      <c r="DWL46" s="44" t="s">
        <v>42</v>
      </c>
      <c r="DWM46" s="44" t="s">
        <v>42</v>
      </c>
      <c r="DWN46" s="44" t="s">
        <v>42</v>
      </c>
      <c r="DWO46" s="44" t="s">
        <v>42</v>
      </c>
      <c r="DWP46" s="44" t="s">
        <v>42</v>
      </c>
      <c r="DWQ46" s="44" t="s">
        <v>42</v>
      </c>
      <c r="DWR46" s="44" t="s">
        <v>42</v>
      </c>
      <c r="DWS46" s="44" t="s">
        <v>42</v>
      </c>
      <c r="DWT46" s="44" t="s">
        <v>42</v>
      </c>
      <c r="DWU46" s="44" t="s">
        <v>42</v>
      </c>
      <c r="DWV46" s="44" t="s">
        <v>42</v>
      </c>
      <c r="DWW46" s="44" t="s">
        <v>42</v>
      </c>
      <c r="DWX46" s="44" t="s">
        <v>42</v>
      </c>
      <c r="DWY46" s="44" t="s">
        <v>42</v>
      </c>
      <c r="DWZ46" s="44" t="s">
        <v>42</v>
      </c>
      <c r="DXA46" s="44" t="s">
        <v>42</v>
      </c>
      <c r="DXB46" s="44" t="s">
        <v>42</v>
      </c>
      <c r="DXC46" s="44" t="s">
        <v>42</v>
      </c>
      <c r="DXD46" s="44" t="s">
        <v>42</v>
      </c>
      <c r="DXE46" s="44" t="s">
        <v>42</v>
      </c>
      <c r="DXF46" s="44" t="s">
        <v>42</v>
      </c>
      <c r="DXG46" s="44" t="s">
        <v>42</v>
      </c>
      <c r="DXH46" s="46" t="s">
        <v>42</v>
      </c>
      <c r="DXI46" s="45" t="s">
        <v>42</v>
      </c>
      <c r="DXJ46" s="44" t="s">
        <v>42</v>
      </c>
      <c r="DXK46" s="44" t="s">
        <v>42</v>
      </c>
      <c r="DXL46" s="44" t="s">
        <v>42</v>
      </c>
      <c r="DXM46" s="44" t="s">
        <v>42</v>
      </c>
      <c r="DXN46" s="44" t="s">
        <v>42</v>
      </c>
      <c r="DXO46" s="44" t="s">
        <v>42</v>
      </c>
      <c r="DXP46" s="44" t="s">
        <v>42</v>
      </c>
      <c r="DXQ46" s="44" t="s">
        <v>42</v>
      </c>
      <c r="DXR46" s="44" t="s">
        <v>42</v>
      </c>
      <c r="DXS46" s="44" t="s">
        <v>42</v>
      </c>
      <c r="DXT46" s="44" t="s">
        <v>42</v>
      </c>
      <c r="DXU46" s="44" t="s">
        <v>42</v>
      </c>
      <c r="DXV46" s="44" t="s">
        <v>42</v>
      </c>
      <c r="DXW46" s="44" t="s">
        <v>42</v>
      </c>
      <c r="DXX46" s="44" t="s">
        <v>42</v>
      </c>
      <c r="DXY46" s="44" t="s">
        <v>42</v>
      </c>
      <c r="DXZ46" s="44" t="s">
        <v>42</v>
      </c>
      <c r="DYA46" s="44" t="s">
        <v>42</v>
      </c>
      <c r="DYB46" s="44" t="s">
        <v>42</v>
      </c>
      <c r="DYC46" s="44" t="s">
        <v>42</v>
      </c>
      <c r="DYD46" s="44" t="s">
        <v>42</v>
      </c>
      <c r="DYE46" s="44" t="s">
        <v>42</v>
      </c>
      <c r="DYF46" s="46" t="s">
        <v>42</v>
      </c>
      <c r="DYG46" s="45" t="s">
        <v>42</v>
      </c>
      <c r="DYH46" s="44" t="s">
        <v>42</v>
      </c>
      <c r="DYI46" s="44" t="s">
        <v>42</v>
      </c>
      <c r="DYJ46" s="44" t="s">
        <v>42</v>
      </c>
      <c r="DYK46" s="44" t="s">
        <v>42</v>
      </c>
      <c r="DYL46" s="44" t="s">
        <v>42</v>
      </c>
      <c r="DYM46" s="44" t="s">
        <v>42</v>
      </c>
      <c r="DYN46" s="44" t="s">
        <v>42</v>
      </c>
      <c r="DYO46" s="44" t="s">
        <v>42</v>
      </c>
      <c r="DYP46" s="44" t="s">
        <v>42</v>
      </c>
      <c r="DYQ46" s="44" t="s">
        <v>42</v>
      </c>
      <c r="DYR46" s="44" t="s">
        <v>42</v>
      </c>
      <c r="DYS46" s="44" t="s">
        <v>42</v>
      </c>
      <c r="DYT46" s="44" t="s">
        <v>42</v>
      </c>
      <c r="DYU46" s="44" t="s">
        <v>42</v>
      </c>
      <c r="DYV46" s="44" t="s">
        <v>42</v>
      </c>
      <c r="DYW46" s="44" t="s">
        <v>42</v>
      </c>
      <c r="DYX46" s="44" t="s">
        <v>42</v>
      </c>
      <c r="DYY46" s="44" t="s">
        <v>42</v>
      </c>
      <c r="DYZ46" s="44" t="s">
        <v>42</v>
      </c>
      <c r="DZA46" s="44" t="s">
        <v>42</v>
      </c>
      <c r="DZB46" s="44" t="s">
        <v>42</v>
      </c>
      <c r="DZC46" s="44" t="s">
        <v>42</v>
      </c>
      <c r="DZD46" s="46" t="s">
        <v>42</v>
      </c>
      <c r="DZE46" s="45" t="s">
        <v>42</v>
      </c>
      <c r="DZF46" s="44" t="s">
        <v>42</v>
      </c>
      <c r="DZG46" s="44" t="s">
        <v>42</v>
      </c>
      <c r="DZH46" s="44" t="s">
        <v>42</v>
      </c>
      <c r="DZI46" s="44" t="s">
        <v>42</v>
      </c>
      <c r="DZJ46" s="44" t="s">
        <v>42</v>
      </c>
      <c r="DZK46" s="44" t="s">
        <v>42</v>
      </c>
      <c r="DZL46" s="44" t="s">
        <v>42</v>
      </c>
      <c r="DZM46" s="44" t="s">
        <v>42</v>
      </c>
      <c r="DZN46" s="44" t="s">
        <v>42</v>
      </c>
      <c r="DZO46" s="44" t="s">
        <v>42</v>
      </c>
      <c r="DZP46" s="44" t="s">
        <v>42</v>
      </c>
      <c r="DZQ46" s="44" t="s">
        <v>42</v>
      </c>
      <c r="DZR46" s="44" t="s">
        <v>42</v>
      </c>
      <c r="DZS46" s="44" t="s">
        <v>42</v>
      </c>
      <c r="DZT46" s="44" t="s">
        <v>42</v>
      </c>
      <c r="DZU46" s="44" t="s">
        <v>42</v>
      </c>
      <c r="DZV46" s="44" t="s">
        <v>42</v>
      </c>
      <c r="DZW46" s="44" t="s">
        <v>42</v>
      </c>
      <c r="DZX46" s="44" t="s">
        <v>42</v>
      </c>
      <c r="DZY46" s="44" t="s">
        <v>42</v>
      </c>
      <c r="DZZ46" s="44" t="s">
        <v>42</v>
      </c>
      <c r="EAA46" s="44" t="s">
        <v>42</v>
      </c>
      <c r="EAB46" s="46" t="s">
        <v>42</v>
      </c>
      <c r="EAC46" s="45" t="s">
        <v>42</v>
      </c>
      <c r="EAD46" s="44" t="s">
        <v>42</v>
      </c>
      <c r="EAE46" s="44" t="s">
        <v>42</v>
      </c>
      <c r="EAF46" s="44" t="s">
        <v>42</v>
      </c>
      <c r="EAG46" s="44" t="s">
        <v>42</v>
      </c>
      <c r="EAH46" s="44" t="s">
        <v>42</v>
      </c>
      <c r="EAI46" s="44" t="s">
        <v>42</v>
      </c>
      <c r="EAJ46" s="44" t="s">
        <v>42</v>
      </c>
      <c r="EAK46" s="44" t="s">
        <v>42</v>
      </c>
      <c r="EAL46" s="44" t="s">
        <v>42</v>
      </c>
      <c r="EAM46" s="44" t="s">
        <v>42</v>
      </c>
      <c r="EAN46" s="44" t="s">
        <v>42</v>
      </c>
      <c r="EAO46" s="44" t="s">
        <v>42</v>
      </c>
      <c r="EAP46" s="44" t="s">
        <v>42</v>
      </c>
      <c r="EAQ46" s="44" t="s">
        <v>42</v>
      </c>
      <c r="EAR46" s="44" t="s">
        <v>42</v>
      </c>
      <c r="EAS46" s="44" t="s">
        <v>42</v>
      </c>
      <c r="EAT46" s="44" t="s">
        <v>42</v>
      </c>
      <c r="EAU46" s="44" t="s">
        <v>42</v>
      </c>
      <c r="EAV46" s="44" t="s">
        <v>42</v>
      </c>
      <c r="EAW46" s="44" t="s">
        <v>42</v>
      </c>
      <c r="EAX46" s="44" t="s">
        <v>42</v>
      </c>
      <c r="EAY46" s="44" t="s">
        <v>42</v>
      </c>
      <c r="EAZ46" s="46" t="s">
        <v>42</v>
      </c>
      <c r="EBA46" s="45" t="s">
        <v>42</v>
      </c>
      <c r="EBB46" s="44" t="s">
        <v>42</v>
      </c>
      <c r="EBC46" s="44" t="s">
        <v>42</v>
      </c>
      <c r="EBD46" s="44" t="s">
        <v>42</v>
      </c>
      <c r="EBE46" s="44" t="s">
        <v>42</v>
      </c>
      <c r="EBF46" s="44" t="s">
        <v>42</v>
      </c>
      <c r="EBG46" s="44" t="s">
        <v>42</v>
      </c>
      <c r="EBH46" s="44" t="s">
        <v>42</v>
      </c>
      <c r="EBI46" s="44" t="s">
        <v>42</v>
      </c>
      <c r="EBJ46" s="44" t="s">
        <v>42</v>
      </c>
      <c r="EBK46" s="44" t="s">
        <v>42</v>
      </c>
      <c r="EBL46" s="44" t="s">
        <v>42</v>
      </c>
      <c r="EBM46" s="44" t="s">
        <v>42</v>
      </c>
      <c r="EBN46" s="44" t="s">
        <v>42</v>
      </c>
      <c r="EBO46" s="44" t="s">
        <v>42</v>
      </c>
      <c r="EBP46" s="44" t="s">
        <v>42</v>
      </c>
      <c r="EBQ46" s="44" t="s">
        <v>42</v>
      </c>
      <c r="EBR46" s="44" t="s">
        <v>42</v>
      </c>
      <c r="EBS46" s="44" t="s">
        <v>42</v>
      </c>
      <c r="EBT46" s="44" t="s">
        <v>42</v>
      </c>
      <c r="EBU46" s="44" t="s">
        <v>42</v>
      </c>
      <c r="EBV46" s="44" t="s">
        <v>42</v>
      </c>
      <c r="EBW46" s="44" t="s">
        <v>42</v>
      </c>
      <c r="EBX46" s="46" t="s">
        <v>42</v>
      </c>
      <c r="EBY46" s="45" t="s">
        <v>42</v>
      </c>
      <c r="EBZ46" s="44" t="s">
        <v>42</v>
      </c>
      <c r="ECA46" s="44" t="s">
        <v>42</v>
      </c>
      <c r="ECB46" s="44" t="s">
        <v>42</v>
      </c>
      <c r="ECC46" s="44" t="s">
        <v>42</v>
      </c>
      <c r="ECD46" s="44" t="s">
        <v>42</v>
      </c>
      <c r="ECE46" s="44" t="s">
        <v>42</v>
      </c>
      <c r="ECF46" s="44" t="s">
        <v>42</v>
      </c>
      <c r="ECG46" s="44" t="s">
        <v>42</v>
      </c>
      <c r="ECH46" s="44" t="s">
        <v>42</v>
      </c>
      <c r="ECI46" s="44" t="s">
        <v>42</v>
      </c>
      <c r="ECJ46" s="44" t="s">
        <v>42</v>
      </c>
      <c r="ECK46" s="44" t="s">
        <v>42</v>
      </c>
      <c r="ECL46" s="44" t="s">
        <v>42</v>
      </c>
      <c r="ECM46" s="44" t="s">
        <v>42</v>
      </c>
      <c r="ECN46" s="44" t="s">
        <v>42</v>
      </c>
      <c r="ECO46" s="44" t="s">
        <v>42</v>
      </c>
      <c r="ECP46" s="44" t="s">
        <v>42</v>
      </c>
      <c r="ECQ46" s="44" t="s">
        <v>42</v>
      </c>
      <c r="ECR46" s="44" t="s">
        <v>42</v>
      </c>
      <c r="ECS46" s="44" t="s">
        <v>42</v>
      </c>
      <c r="ECT46" s="44" t="s">
        <v>42</v>
      </c>
      <c r="ECU46" s="44" t="s">
        <v>42</v>
      </c>
      <c r="ECV46" s="46" t="s">
        <v>42</v>
      </c>
      <c r="ECW46" s="45" t="s">
        <v>42</v>
      </c>
      <c r="ECX46" s="44" t="s">
        <v>42</v>
      </c>
      <c r="ECY46" s="44" t="s">
        <v>42</v>
      </c>
      <c r="ECZ46" s="44" t="s">
        <v>42</v>
      </c>
      <c r="EDA46" s="44" t="s">
        <v>42</v>
      </c>
      <c r="EDB46" s="44" t="s">
        <v>42</v>
      </c>
      <c r="EDC46" s="44" t="s">
        <v>42</v>
      </c>
      <c r="EDD46" s="44" t="s">
        <v>42</v>
      </c>
      <c r="EDE46" s="44" t="s">
        <v>42</v>
      </c>
      <c r="EDF46" s="44" t="s">
        <v>42</v>
      </c>
      <c r="EDG46" s="44" t="s">
        <v>42</v>
      </c>
      <c r="EDH46" s="44" t="s">
        <v>42</v>
      </c>
      <c r="EDI46" s="44" t="s">
        <v>42</v>
      </c>
      <c r="EDJ46" s="44" t="s">
        <v>42</v>
      </c>
      <c r="EDK46" s="44" t="s">
        <v>42</v>
      </c>
      <c r="EDL46" s="44" t="s">
        <v>42</v>
      </c>
      <c r="EDM46" s="44" t="s">
        <v>42</v>
      </c>
      <c r="EDN46" s="44" t="s">
        <v>42</v>
      </c>
      <c r="EDO46" s="44" t="s">
        <v>42</v>
      </c>
      <c r="EDP46" s="44" t="s">
        <v>42</v>
      </c>
      <c r="EDQ46" s="44" t="s">
        <v>42</v>
      </c>
      <c r="EDR46" s="44" t="s">
        <v>42</v>
      </c>
      <c r="EDS46" s="44" t="s">
        <v>42</v>
      </c>
      <c r="EDT46" s="46" t="s">
        <v>42</v>
      </c>
      <c r="EDU46" s="45" t="s">
        <v>42</v>
      </c>
      <c r="EDV46" s="44" t="s">
        <v>42</v>
      </c>
      <c r="EDW46" s="44" t="s">
        <v>42</v>
      </c>
      <c r="EDX46" s="44" t="s">
        <v>42</v>
      </c>
      <c r="EDY46" s="44" t="s">
        <v>42</v>
      </c>
      <c r="EDZ46" s="44" t="s">
        <v>42</v>
      </c>
      <c r="EEA46" s="44" t="s">
        <v>42</v>
      </c>
      <c r="EEB46" s="44" t="s">
        <v>42</v>
      </c>
      <c r="EEC46" s="44" t="s">
        <v>42</v>
      </c>
      <c r="EED46" s="44" t="s">
        <v>42</v>
      </c>
      <c r="EEE46" s="44" t="s">
        <v>42</v>
      </c>
      <c r="EEF46" s="44" t="s">
        <v>42</v>
      </c>
      <c r="EEG46" s="44" t="s">
        <v>42</v>
      </c>
      <c r="EEH46" s="44" t="s">
        <v>42</v>
      </c>
      <c r="EEI46" s="44" t="s">
        <v>42</v>
      </c>
      <c r="EEJ46" s="44" t="s">
        <v>42</v>
      </c>
      <c r="EEK46" s="44" t="s">
        <v>42</v>
      </c>
      <c r="EEL46" s="44" t="s">
        <v>42</v>
      </c>
      <c r="EEM46" s="44" t="s">
        <v>42</v>
      </c>
      <c r="EEN46" s="44" t="s">
        <v>42</v>
      </c>
      <c r="EEO46" s="44" t="s">
        <v>42</v>
      </c>
      <c r="EEP46" s="44" t="s">
        <v>42</v>
      </c>
      <c r="EEQ46" s="44" t="s">
        <v>42</v>
      </c>
      <c r="EER46" s="46" t="s">
        <v>42</v>
      </c>
      <c r="EES46" s="45" t="s">
        <v>42</v>
      </c>
      <c r="EET46" s="44" t="s">
        <v>42</v>
      </c>
      <c r="EEU46" s="44" t="s">
        <v>42</v>
      </c>
      <c r="EEV46" s="44" t="s">
        <v>42</v>
      </c>
      <c r="EEW46" s="44" t="s">
        <v>42</v>
      </c>
      <c r="EEX46" s="44" t="s">
        <v>42</v>
      </c>
      <c r="EEY46" s="44" t="s">
        <v>42</v>
      </c>
      <c r="EEZ46" s="44" t="s">
        <v>42</v>
      </c>
      <c r="EFA46" s="44" t="s">
        <v>42</v>
      </c>
      <c r="EFB46" s="44" t="s">
        <v>42</v>
      </c>
      <c r="EFC46" s="44" t="s">
        <v>42</v>
      </c>
      <c r="EFD46" s="44" t="s">
        <v>42</v>
      </c>
      <c r="EFE46" s="44" t="s">
        <v>42</v>
      </c>
      <c r="EFF46" s="44" t="s">
        <v>42</v>
      </c>
      <c r="EFG46" s="44" t="s">
        <v>42</v>
      </c>
      <c r="EFH46" s="44" t="s">
        <v>42</v>
      </c>
      <c r="EFI46" s="44" t="s">
        <v>42</v>
      </c>
      <c r="EFJ46" s="44" t="s">
        <v>42</v>
      </c>
      <c r="EFK46" s="44" t="s">
        <v>42</v>
      </c>
      <c r="EFL46" s="44" t="s">
        <v>42</v>
      </c>
      <c r="EFM46" s="44" t="s">
        <v>42</v>
      </c>
      <c r="EFN46" s="44" t="s">
        <v>42</v>
      </c>
      <c r="EFO46" s="44" t="s">
        <v>42</v>
      </c>
      <c r="EFP46" s="46" t="s">
        <v>42</v>
      </c>
      <c r="EFQ46" s="45" t="s">
        <v>42</v>
      </c>
      <c r="EFR46" s="44" t="s">
        <v>42</v>
      </c>
      <c r="EFS46" s="44" t="s">
        <v>42</v>
      </c>
      <c r="EFT46" s="44" t="s">
        <v>42</v>
      </c>
      <c r="EFU46" s="44" t="s">
        <v>42</v>
      </c>
      <c r="EFV46" s="44" t="s">
        <v>42</v>
      </c>
      <c r="EFW46" s="44" t="s">
        <v>42</v>
      </c>
      <c r="EFX46" s="44" t="s">
        <v>42</v>
      </c>
      <c r="EFY46" s="44" t="s">
        <v>42</v>
      </c>
      <c r="EFZ46" s="44" t="s">
        <v>42</v>
      </c>
      <c r="EGA46" s="44" t="s">
        <v>42</v>
      </c>
      <c r="EGB46" s="44" t="s">
        <v>42</v>
      </c>
      <c r="EGC46" s="44" t="s">
        <v>42</v>
      </c>
      <c r="EGD46" s="44" t="s">
        <v>42</v>
      </c>
      <c r="EGE46" s="44" t="s">
        <v>42</v>
      </c>
      <c r="EGF46" s="44" t="s">
        <v>42</v>
      </c>
      <c r="EGG46" s="44" t="s">
        <v>42</v>
      </c>
      <c r="EGH46" s="44" t="s">
        <v>42</v>
      </c>
      <c r="EGI46" s="44" t="s">
        <v>42</v>
      </c>
      <c r="EGJ46" s="44" t="s">
        <v>42</v>
      </c>
      <c r="EGK46" s="44" t="s">
        <v>42</v>
      </c>
      <c r="EGL46" s="44" t="s">
        <v>42</v>
      </c>
      <c r="EGM46" s="44" t="s">
        <v>42</v>
      </c>
      <c r="EGN46" s="46" t="s">
        <v>42</v>
      </c>
      <c r="EGO46" s="45" t="s">
        <v>42</v>
      </c>
      <c r="EGP46" s="44" t="s">
        <v>42</v>
      </c>
      <c r="EGQ46" s="44" t="s">
        <v>42</v>
      </c>
      <c r="EGR46" s="44" t="s">
        <v>42</v>
      </c>
      <c r="EGS46" s="44" t="s">
        <v>42</v>
      </c>
      <c r="EGT46" s="44" t="s">
        <v>42</v>
      </c>
      <c r="EGU46" s="44" t="s">
        <v>42</v>
      </c>
      <c r="EGV46" s="44" t="s">
        <v>42</v>
      </c>
      <c r="EGW46" s="44" t="s">
        <v>42</v>
      </c>
      <c r="EGX46" s="44" t="s">
        <v>42</v>
      </c>
      <c r="EGY46" s="44" t="s">
        <v>42</v>
      </c>
      <c r="EGZ46" s="44" t="s">
        <v>42</v>
      </c>
      <c r="EHA46" s="44" t="s">
        <v>42</v>
      </c>
      <c r="EHB46" s="44" t="s">
        <v>42</v>
      </c>
      <c r="EHC46" s="44" t="s">
        <v>42</v>
      </c>
      <c r="EHD46" s="44" t="s">
        <v>42</v>
      </c>
      <c r="EHE46" s="44" t="s">
        <v>42</v>
      </c>
      <c r="EHF46" s="44" t="s">
        <v>42</v>
      </c>
      <c r="EHG46" s="44" t="s">
        <v>42</v>
      </c>
      <c r="EHH46" s="44" t="s">
        <v>42</v>
      </c>
      <c r="EHI46" s="44" t="s">
        <v>42</v>
      </c>
      <c r="EHJ46" s="44" t="s">
        <v>42</v>
      </c>
      <c r="EHK46" s="44" t="s">
        <v>42</v>
      </c>
      <c r="EHL46" s="46" t="s">
        <v>42</v>
      </c>
      <c r="EHM46" s="45" t="s">
        <v>42</v>
      </c>
      <c r="EHN46" s="44" t="s">
        <v>42</v>
      </c>
      <c r="EHO46" s="44" t="s">
        <v>42</v>
      </c>
      <c r="EHP46" s="44" t="s">
        <v>42</v>
      </c>
      <c r="EHQ46" s="44" t="s">
        <v>42</v>
      </c>
      <c r="EHR46" s="44" t="s">
        <v>42</v>
      </c>
      <c r="EHS46" s="44" t="s">
        <v>42</v>
      </c>
      <c r="EHT46" s="44" t="s">
        <v>42</v>
      </c>
      <c r="EHU46" s="44" t="s">
        <v>42</v>
      </c>
      <c r="EHV46" s="44" t="s">
        <v>42</v>
      </c>
      <c r="EHW46" s="44" t="s">
        <v>42</v>
      </c>
      <c r="EHX46" s="44" t="s">
        <v>42</v>
      </c>
      <c r="EHY46" s="44" t="s">
        <v>42</v>
      </c>
      <c r="EHZ46" s="44" t="s">
        <v>42</v>
      </c>
      <c r="EIA46" s="44" t="s">
        <v>42</v>
      </c>
      <c r="EIB46" s="44" t="s">
        <v>42</v>
      </c>
      <c r="EIC46" s="44" t="s">
        <v>42</v>
      </c>
      <c r="EID46" s="44" t="s">
        <v>42</v>
      </c>
      <c r="EIE46" s="44" t="s">
        <v>42</v>
      </c>
      <c r="EIF46" s="44" t="s">
        <v>42</v>
      </c>
      <c r="EIG46" s="44" t="s">
        <v>42</v>
      </c>
      <c r="EIH46" s="44" t="s">
        <v>42</v>
      </c>
      <c r="EII46" s="44" t="s">
        <v>42</v>
      </c>
      <c r="EIJ46" s="46" t="s">
        <v>42</v>
      </c>
      <c r="EIK46" s="45" t="s">
        <v>42</v>
      </c>
      <c r="EIL46" s="44" t="s">
        <v>42</v>
      </c>
      <c r="EIM46" s="44" t="s">
        <v>42</v>
      </c>
      <c r="EIN46" s="44" t="s">
        <v>42</v>
      </c>
      <c r="EIO46" s="44" t="s">
        <v>42</v>
      </c>
      <c r="EIP46" s="44" t="s">
        <v>42</v>
      </c>
      <c r="EIQ46" s="44" t="s">
        <v>42</v>
      </c>
      <c r="EIR46" s="44" t="s">
        <v>42</v>
      </c>
      <c r="EIS46" s="44" t="s">
        <v>42</v>
      </c>
      <c r="EIT46" s="44" t="s">
        <v>42</v>
      </c>
      <c r="EIU46" s="44" t="s">
        <v>42</v>
      </c>
      <c r="EIV46" s="44" t="s">
        <v>42</v>
      </c>
      <c r="EIW46" s="44" t="s">
        <v>42</v>
      </c>
      <c r="EIX46" s="44" t="s">
        <v>42</v>
      </c>
      <c r="EIY46" s="44" t="s">
        <v>42</v>
      </c>
      <c r="EIZ46" s="44" t="s">
        <v>42</v>
      </c>
      <c r="EJA46" s="44" t="s">
        <v>42</v>
      </c>
      <c r="EJB46" s="44" t="s">
        <v>42</v>
      </c>
      <c r="EJC46" s="44" t="s">
        <v>42</v>
      </c>
      <c r="EJD46" s="44" t="s">
        <v>42</v>
      </c>
      <c r="EJE46" s="44" t="s">
        <v>42</v>
      </c>
      <c r="EJF46" s="44" t="s">
        <v>42</v>
      </c>
      <c r="EJG46" s="44" t="s">
        <v>42</v>
      </c>
      <c r="EJH46" s="46" t="s">
        <v>42</v>
      </c>
      <c r="EJI46" s="45" t="s">
        <v>42</v>
      </c>
      <c r="EJJ46" s="44" t="s">
        <v>42</v>
      </c>
      <c r="EJK46" s="44" t="s">
        <v>42</v>
      </c>
      <c r="EJL46" s="44" t="s">
        <v>42</v>
      </c>
      <c r="EJM46" s="44" t="s">
        <v>42</v>
      </c>
      <c r="EJN46" s="44" t="s">
        <v>42</v>
      </c>
      <c r="EJO46" s="44" t="s">
        <v>42</v>
      </c>
      <c r="EJP46" s="44" t="s">
        <v>42</v>
      </c>
      <c r="EJQ46" s="44" t="s">
        <v>42</v>
      </c>
      <c r="EJR46" s="44" t="s">
        <v>42</v>
      </c>
      <c r="EJS46" s="44" t="s">
        <v>42</v>
      </c>
      <c r="EJT46" s="44" t="s">
        <v>42</v>
      </c>
      <c r="EJU46" s="44" t="s">
        <v>42</v>
      </c>
      <c r="EJV46" s="44" t="s">
        <v>42</v>
      </c>
      <c r="EJW46" s="44" t="s">
        <v>42</v>
      </c>
      <c r="EJX46" s="44" t="s">
        <v>42</v>
      </c>
      <c r="EJY46" s="44" t="s">
        <v>42</v>
      </c>
      <c r="EJZ46" s="44" t="s">
        <v>42</v>
      </c>
      <c r="EKA46" s="44" t="s">
        <v>42</v>
      </c>
      <c r="EKB46" s="44" t="s">
        <v>42</v>
      </c>
      <c r="EKC46" s="44" t="s">
        <v>42</v>
      </c>
      <c r="EKD46" s="44" t="s">
        <v>42</v>
      </c>
      <c r="EKE46" s="44" t="s">
        <v>42</v>
      </c>
      <c r="EKF46" s="46" t="s">
        <v>42</v>
      </c>
      <c r="EKG46" s="45" t="s">
        <v>42</v>
      </c>
      <c r="EKH46" s="44" t="s">
        <v>42</v>
      </c>
      <c r="EKI46" s="44" t="s">
        <v>42</v>
      </c>
      <c r="EKJ46" s="44" t="s">
        <v>42</v>
      </c>
      <c r="EKK46" s="44" t="s">
        <v>42</v>
      </c>
      <c r="EKL46" s="44" t="s">
        <v>42</v>
      </c>
      <c r="EKM46" s="44" t="s">
        <v>42</v>
      </c>
      <c r="EKN46" s="44" t="s">
        <v>42</v>
      </c>
      <c r="EKO46" s="44" t="s">
        <v>42</v>
      </c>
      <c r="EKP46" s="44" t="s">
        <v>42</v>
      </c>
      <c r="EKQ46" s="44" t="s">
        <v>42</v>
      </c>
      <c r="EKR46" s="44" t="s">
        <v>42</v>
      </c>
      <c r="EKS46" s="44" t="s">
        <v>42</v>
      </c>
      <c r="EKT46" s="44" t="s">
        <v>42</v>
      </c>
      <c r="EKU46" s="44" t="s">
        <v>42</v>
      </c>
      <c r="EKV46" s="44" t="s">
        <v>42</v>
      </c>
      <c r="EKW46" s="44" t="s">
        <v>42</v>
      </c>
      <c r="EKX46" s="44" t="s">
        <v>42</v>
      </c>
      <c r="EKY46" s="44" t="s">
        <v>42</v>
      </c>
      <c r="EKZ46" s="44" t="s">
        <v>42</v>
      </c>
      <c r="ELA46" s="44" t="s">
        <v>42</v>
      </c>
      <c r="ELB46" s="44" t="s">
        <v>42</v>
      </c>
      <c r="ELC46" s="44" t="s">
        <v>42</v>
      </c>
      <c r="ELD46" s="46" t="s">
        <v>42</v>
      </c>
      <c r="ELE46" s="45" t="s">
        <v>42</v>
      </c>
      <c r="ELF46" s="44" t="s">
        <v>42</v>
      </c>
      <c r="ELG46" s="44" t="s">
        <v>42</v>
      </c>
      <c r="ELH46" s="44" t="s">
        <v>42</v>
      </c>
      <c r="ELI46" s="44" t="s">
        <v>42</v>
      </c>
      <c r="ELJ46" s="44" t="s">
        <v>42</v>
      </c>
      <c r="ELK46" s="44" t="s">
        <v>42</v>
      </c>
      <c r="ELL46" s="44" t="s">
        <v>42</v>
      </c>
      <c r="ELM46" s="44" t="s">
        <v>42</v>
      </c>
      <c r="ELN46" s="44" t="s">
        <v>42</v>
      </c>
      <c r="ELO46" s="44" t="s">
        <v>42</v>
      </c>
      <c r="ELP46" s="44" t="s">
        <v>42</v>
      </c>
      <c r="ELQ46" s="44" t="s">
        <v>42</v>
      </c>
      <c r="ELR46" s="44" t="s">
        <v>42</v>
      </c>
      <c r="ELS46" s="44" t="s">
        <v>42</v>
      </c>
      <c r="ELT46" s="44" t="s">
        <v>42</v>
      </c>
      <c r="ELU46" s="44" t="s">
        <v>42</v>
      </c>
      <c r="ELV46" s="44" t="s">
        <v>42</v>
      </c>
      <c r="ELW46" s="44" t="s">
        <v>42</v>
      </c>
      <c r="ELX46" s="44" t="s">
        <v>42</v>
      </c>
      <c r="ELY46" s="44" t="s">
        <v>42</v>
      </c>
      <c r="ELZ46" s="44" t="s">
        <v>42</v>
      </c>
      <c r="EMA46" s="44" t="s">
        <v>42</v>
      </c>
      <c r="EMB46" s="46" t="s">
        <v>42</v>
      </c>
      <c r="EMC46" s="45" t="s">
        <v>42</v>
      </c>
      <c r="EMD46" s="44" t="s">
        <v>42</v>
      </c>
      <c r="EME46" s="44" t="s">
        <v>42</v>
      </c>
      <c r="EMF46" s="44" t="s">
        <v>42</v>
      </c>
      <c r="EMG46" s="44" t="s">
        <v>42</v>
      </c>
      <c r="EMH46" s="44" t="s">
        <v>42</v>
      </c>
      <c r="EMI46" s="44" t="s">
        <v>42</v>
      </c>
      <c r="EMJ46" s="44" t="s">
        <v>42</v>
      </c>
      <c r="EMK46" s="44" t="s">
        <v>42</v>
      </c>
      <c r="EML46" s="44" t="s">
        <v>42</v>
      </c>
      <c r="EMM46" s="44" t="s">
        <v>42</v>
      </c>
      <c r="EMN46" s="44" t="s">
        <v>42</v>
      </c>
      <c r="EMO46" s="44" t="s">
        <v>42</v>
      </c>
      <c r="EMP46" s="44" t="s">
        <v>42</v>
      </c>
      <c r="EMQ46" s="44" t="s">
        <v>42</v>
      </c>
      <c r="EMR46" s="44" t="s">
        <v>42</v>
      </c>
      <c r="EMS46" s="44" t="s">
        <v>42</v>
      </c>
      <c r="EMT46" s="44" t="s">
        <v>42</v>
      </c>
      <c r="EMU46" s="44" t="s">
        <v>42</v>
      </c>
      <c r="EMV46" s="44" t="s">
        <v>42</v>
      </c>
      <c r="EMW46" s="44" t="s">
        <v>42</v>
      </c>
      <c r="EMX46" s="44" t="s">
        <v>42</v>
      </c>
      <c r="EMY46" s="44" t="s">
        <v>42</v>
      </c>
      <c r="EMZ46" s="46" t="s">
        <v>42</v>
      </c>
      <c r="ENA46" s="45" t="s">
        <v>42</v>
      </c>
      <c r="ENB46" s="44" t="s">
        <v>42</v>
      </c>
      <c r="ENC46" s="44" t="s">
        <v>42</v>
      </c>
      <c r="END46" s="44" t="s">
        <v>42</v>
      </c>
      <c r="ENE46" s="44" t="s">
        <v>42</v>
      </c>
      <c r="ENF46" s="44" t="s">
        <v>42</v>
      </c>
      <c r="ENG46" s="44" t="s">
        <v>42</v>
      </c>
      <c r="ENH46" s="44" t="s">
        <v>42</v>
      </c>
      <c r="ENI46" s="44" t="s">
        <v>42</v>
      </c>
      <c r="ENJ46" s="44" t="s">
        <v>42</v>
      </c>
      <c r="ENK46" s="44" t="s">
        <v>42</v>
      </c>
      <c r="ENL46" s="44" t="s">
        <v>42</v>
      </c>
      <c r="ENM46" s="44" t="s">
        <v>42</v>
      </c>
      <c r="ENN46" s="44" t="s">
        <v>42</v>
      </c>
      <c r="ENO46" s="44" t="s">
        <v>42</v>
      </c>
      <c r="ENP46" s="44" t="s">
        <v>42</v>
      </c>
      <c r="ENQ46" s="44" t="s">
        <v>42</v>
      </c>
      <c r="ENR46" s="44" t="s">
        <v>42</v>
      </c>
      <c r="ENS46" s="44" t="s">
        <v>42</v>
      </c>
      <c r="ENT46" s="44" t="s">
        <v>42</v>
      </c>
      <c r="ENU46" s="44" t="s">
        <v>42</v>
      </c>
      <c r="ENV46" s="44" t="s">
        <v>42</v>
      </c>
      <c r="ENW46" s="44" t="s">
        <v>42</v>
      </c>
      <c r="ENX46" s="46" t="s">
        <v>42</v>
      </c>
      <c r="ENY46" s="45" t="s">
        <v>42</v>
      </c>
      <c r="ENZ46" s="44" t="s">
        <v>42</v>
      </c>
      <c r="EOA46" s="44" t="s">
        <v>42</v>
      </c>
      <c r="EOB46" s="44" t="s">
        <v>42</v>
      </c>
      <c r="EOC46" s="44" t="s">
        <v>42</v>
      </c>
      <c r="EOD46" s="44" t="s">
        <v>42</v>
      </c>
      <c r="EOE46" s="44" t="s">
        <v>42</v>
      </c>
      <c r="EOF46" s="44" t="s">
        <v>42</v>
      </c>
      <c r="EOG46" s="44" t="s">
        <v>42</v>
      </c>
      <c r="EOH46" s="44" t="s">
        <v>42</v>
      </c>
      <c r="EOI46" s="44" t="s">
        <v>42</v>
      </c>
      <c r="EOJ46" s="44" t="s">
        <v>42</v>
      </c>
      <c r="EOK46" s="44" t="s">
        <v>42</v>
      </c>
      <c r="EOL46" s="44" t="s">
        <v>42</v>
      </c>
      <c r="EOM46" s="44" t="s">
        <v>42</v>
      </c>
      <c r="EON46" s="44" t="s">
        <v>42</v>
      </c>
      <c r="EOO46" s="44" t="s">
        <v>42</v>
      </c>
      <c r="EOP46" s="44" t="s">
        <v>42</v>
      </c>
      <c r="EOQ46" s="44" t="s">
        <v>42</v>
      </c>
      <c r="EOR46" s="44" t="s">
        <v>42</v>
      </c>
      <c r="EOS46" s="44" t="s">
        <v>42</v>
      </c>
      <c r="EOT46" s="44" t="s">
        <v>42</v>
      </c>
      <c r="EOU46" s="44" t="s">
        <v>42</v>
      </c>
      <c r="EOV46" s="46" t="s">
        <v>42</v>
      </c>
      <c r="EOW46" s="45" t="s">
        <v>42</v>
      </c>
      <c r="EOX46" s="44" t="s">
        <v>42</v>
      </c>
      <c r="EOY46" s="44" t="s">
        <v>42</v>
      </c>
      <c r="EOZ46" s="44" t="s">
        <v>42</v>
      </c>
      <c r="EPA46" s="44" t="s">
        <v>42</v>
      </c>
      <c r="EPB46" s="44" t="s">
        <v>42</v>
      </c>
      <c r="EPC46" s="44" t="s">
        <v>42</v>
      </c>
      <c r="EPD46" s="44" t="s">
        <v>42</v>
      </c>
      <c r="EPE46" s="44" t="s">
        <v>42</v>
      </c>
      <c r="EPF46" s="44" t="s">
        <v>42</v>
      </c>
      <c r="EPG46" s="44" t="s">
        <v>42</v>
      </c>
      <c r="EPH46" s="44" t="s">
        <v>42</v>
      </c>
      <c r="EPI46" s="44" t="s">
        <v>42</v>
      </c>
      <c r="EPJ46" s="44" t="s">
        <v>42</v>
      </c>
      <c r="EPK46" s="44" t="s">
        <v>42</v>
      </c>
      <c r="EPL46" s="44" t="s">
        <v>42</v>
      </c>
      <c r="EPM46" s="44" t="s">
        <v>42</v>
      </c>
      <c r="EPN46" s="44" t="s">
        <v>42</v>
      </c>
      <c r="EPO46" s="44" t="s">
        <v>42</v>
      </c>
      <c r="EPP46" s="44" t="s">
        <v>42</v>
      </c>
      <c r="EPQ46" s="44" t="s">
        <v>42</v>
      </c>
      <c r="EPR46" s="44" t="s">
        <v>42</v>
      </c>
      <c r="EPS46" s="44" t="s">
        <v>42</v>
      </c>
      <c r="EPT46" s="46" t="s">
        <v>42</v>
      </c>
      <c r="EPU46" s="45" t="s">
        <v>42</v>
      </c>
      <c r="EPV46" s="44" t="s">
        <v>42</v>
      </c>
      <c r="EPW46" s="44" t="s">
        <v>42</v>
      </c>
      <c r="EPX46" s="44" t="s">
        <v>42</v>
      </c>
      <c r="EPY46" s="44" t="s">
        <v>42</v>
      </c>
      <c r="EPZ46" s="44" t="s">
        <v>42</v>
      </c>
      <c r="EQA46" s="44" t="s">
        <v>42</v>
      </c>
      <c r="EQB46" s="44" t="s">
        <v>42</v>
      </c>
      <c r="EQC46" s="44" t="s">
        <v>42</v>
      </c>
      <c r="EQD46" s="44" t="s">
        <v>42</v>
      </c>
      <c r="EQE46" s="44" t="s">
        <v>42</v>
      </c>
      <c r="EQF46" s="44" t="s">
        <v>42</v>
      </c>
      <c r="EQG46" s="44" t="s">
        <v>42</v>
      </c>
      <c r="EQH46" s="44" t="s">
        <v>42</v>
      </c>
      <c r="EQI46" s="44" t="s">
        <v>42</v>
      </c>
      <c r="EQJ46" s="44" t="s">
        <v>42</v>
      </c>
      <c r="EQK46" s="44" t="s">
        <v>42</v>
      </c>
      <c r="EQL46" s="44" t="s">
        <v>42</v>
      </c>
      <c r="EQM46" s="44" t="s">
        <v>42</v>
      </c>
      <c r="EQN46" s="44" t="s">
        <v>42</v>
      </c>
      <c r="EQO46" s="44" t="s">
        <v>42</v>
      </c>
      <c r="EQP46" s="44" t="s">
        <v>42</v>
      </c>
      <c r="EQQ46" s="44" t="s">
        <v>42</v>
      </c>
      <c r="EQR46" s="46" t="s">
        <v>42</v>
      </c>
      <c r="EQS46" s="45" t="s">
        <v>42</v>
      </c>
      <c r="EQT46" s="44" t="s">
        <v>42</v>
      </c>
      <c r="EQU46" s="44" t="s">
        <v>42</v>
      </c>
      <c r="EQV46" s="44" t="s">
        <v>42</v>
      </c>
      <c r="EQW46" s="44" t="s">
        <v>42</v>
      </c>
      <c r="EQX46" s="44" t="s">
        <v>42</v>
      </c>
      <c r="EQY46" s="44" t="s">
        <v>42</v>
      </c>
      <c r="EQZ46" s="44" t="s">
        <v>42</v>
      </c>
      <c r="ERA46" s="44" t="s">
        <v>42</v>
      </c>
      <c r="ERB46" s="44" t="s">
        <v>42</v>
      </c>
      <c r="ERC46" s="44" t="s">
        <v>42</v>
      </c>
      <c r="ERD46" s="44" t="s">
        <v>42</v>
      </c>
      <c r="ERE46" s="44" t="s">
        <v>42</v>
      </c>
      <c r="ERF46" s="44" t="s">
        <v>42</v>
      </c>
      <c r="ERG46" s="44" t="s">
        <v>42</v>
      </c>
      <c r="ERH46" s="44" t="s">
        <v>42</v>
      </c>
      <c r="ERI46" s="44" t="s">
        <v>42</v>
      </c>
      <c r="ERJ46" s="44" t="s">
        <v>42</v>
      </c>
      <c r="ERK46" s="44" t="s">
        <v>42</v>
      </c>
      <c r="ERL46" s="44" t="s">
        <v>42</v>
      </c>
      <c r="ERM46" s="44" t="s">
        <v>42</v>
      </c>
      <c r="ERN46" s="44" t="s">
        <v>42</v>
      </c>
      <c r="ERO46" s="44" t="s">
        <v>42</v>
      </c>
      <c r="ERP46" s="46" t="s">
        <v>42</v>
      </c>
      <c r="ERQ46" s="45" t="s">
        <v>42</v>
      </c>
      <c r="ERR46" s="44" t="s">
        <v>42</v>
      </c>
      <c r="ERS46" s="44" t="s">
        <v>42</v>
      </c>
      <c r="ERT46" s="44" t="s">
        <v>42</v>
      </c>
      <c r="ERU46" s="44" t="s">
        <v>42</v>
      </c>
      <c r="ERV46" s="44" t="s">
        <v>42</v>
      </c>
      <c r="ERW46" s="44" t="s">
        <v>42</v>
      </c>
      <c r="ERX46" s="44" t="s">
        <v>42</v>
      </c>
      <c r="ERY46" s="44" t="s">
        <v>42</v>
      </c>
      <c r="ERZ46" s="44" t="s">
        <v>42</v>
      </c>
      <c r="ESA46" s="44" t="s">
        <v>42</v>
      </c>
      <c r="ESB46" s="44" t="s">
        <v>42</v>
      </c>
      <c r="ESC46" s="44" t="s">
        <v>42</v>
      </c>
      <c r="ESD46" s="44" t="s">
        <v>42</v>
      </c>
      <c r="ESE46" s="44" t="s">
        <v>42</v>
      </c>
      <c r="ESF46" s="44" t="s">
        <v>42</v>
      </c>
      <c r="ESG46" s="44" t="s">
        <v>42</v>
      </c>
      <c r="ESH46" s="44" t="s">
        <v>42</v>
      </c>
      <c r="ESI46" s="44" t="s">
        <v>42</v>
      </c>
      <c r="ESJ46" s="44" t="s">
        <v>42</v>
      </c>
      <c r="ESK46" s="44" t="s">
        <v>42</v>
      </c>
      <c r="ESL46" s="44" t="s">
        <v>42</v>
      </c>
      <c r="ESM46" s="44" t="s">
        <v>42</v>
      </c>
      <c r="ESN46" s="46" t="s">
        <v>42</v>
      </c>
      <c r="ESO46" s="45" t="s">
        <v>42</v>
      </c>
      <c r="ESP46" s="44" t="s">
        <v>42</v>
      </c>
      <c r="ESQ46" s="44" t="s">
        <v>42</v>
      </c>
      <c r="ESR46" s="44" t="s">
        <v>42</v>
      </c>
      <c r="ESS46" s="44" t="s">
        <v>42</v>
      </c>
      <c r="EST46" s="44" t="s">
        <v>42</v>
      </c>
      <c r="ESU46" s="44" t="s">
        <v>42</v>
      </c>
      <c r="ESV46" s="44" t="s">
        <v>42</v>
      </c>
      <c r="ESW46" s="44" t="s">
        <v>42</v>
      </c>
      <c r="ESX46" s="44" t="s">
        <v>42</v>
      </c>
      <c r="ESY46" s="44" t="s">
        <v>42</v>
      </c>
      <c r="ESZ46" s="44" t="s">
        <v>42</v>
      </c>
      <c r="ETA46" s="44" t="s">
        <v>42</v>
      </c>
      <c r="ETB46" s="44" t="s">
        <v>42</v>
      </c>
      <c r="ETC46" s="44" t="s">
        <v>42</v>
      </c>
      <c r="ETD46" s="44" t="s">
        <v>42</v>
      </c>
      <c r="ETE46" s="44" t="s">
        <v>42</v>
      </c>
      <c r="ETF46" s="44" t="s">
        <v>42</v>
      </c>
      <c r="ETG46" s="44" t="s">
        <v>42</v>
      </c>
      <c r="ETH46" s="44" t="s">
        <v>42</v>
      </c>
      <c r="ETI46" s="44" t="s">
        <v>42</v>
      </c>
      <c r="ETJ46" s="44" t="s">
        <v>42</v>
      </c>
      <c r="ETK46" s="44" t="s">
        <v>42</v>
      </c>
      <c r="ETL46" s="46" t="s">
        <v>42</v>
      </c>
      <c r="ETM46" s="45" t="s">
        <v>42</v>
      </c>
      <c r="ETN46" s="44" t="s">
        <v>42</v>
      </c>
      <c r="ETO46" s="44" t="s">
        <v>42</v>
      </c>
      <c r="ETP46" s="44" t="s">
        <v>42</v>
      </c>
      <c r="ETQ46" s="44" t="s">
        <v>42</v>
      </c>
      <c r="ETR46" s="44" t="s">
        <v>42</v>
      </c>
      <c r="ETS46" s="44" t="s">
        <v>42</v>
      </c>
      <c r="ETT46" s="44" t="s">
        <v>42</v>
      </c>
      <c r="ETU46" s="44" t="s">
        <v>42</v>
      </c>
      <c r="ETV46" s="44" t="s">
        <v>42</v>
      </c>
      <c r="ETW46" s="44" t="s">
        <v>42</v>
      </c>
      <c r="ETX46" s="44" t="s">
        <v>42</v>
      </c>
      <c r="ETY46" s="44" t="s">
        <v>42</v>
      </c>
      <c r="ETZ46" s="44" t="s">
        <v>42</v>
      </c>
      <c r="EUA46" s="44" t="s">
        <v>42</v>
      </c>
      <c r="EUB46" s="44" t="s">
        <v>42</v>
      </c>
      <c r="EUC46" s="44" t="s">
        <v>42</v>
      </c>
      <c r="EUD46" s="44" t="s">
        <v>42</v>
      </c>
      <c r="EUE46" s="44" t="s">
        <v>42</v>
      </c>
      <c r="EUF46" s="44" t="s">
        <v>42</v>
      </c>
      <c r="EUG46" s="44" t="s">
        <v>42</v>
      </c>
      <c r="EUH46" s="44" t="s">
        <v>42</v>
      </c>
      <c r="EUI46" s="44" t="s">
        <v>42</v>
      </c>
      <c r="EUJ46" s="46" t="s">
        <v>42</v>
      </c>
      <c r="EUK46" s="45" t="s">
        <v>42</v>
      </c>
      <c r="EUL46" s="44" t="s">
        <v>42</v>
      </c>
      <c r="EUM46" s="44" t="s">
        <v>42</v>
      </c>
      <c r="EUN46" s="44" t="s">
        <v>42</v>
      </c>
      <c r="EUO46" s="44" t="s">
        <v>42</v>
      </c>
      <c r="EUP46" s="44" t="s">
        <v>42</v>
      </c>
      <c r="EUQ46" s="44" t="s">
        <v>42</v>
      </c>
      <c r="EUR46" s="44" t="s">
        <v>42</v>
      </c>
      <c r="EUS46" s="44" t="s">
        <v>42</v>
      </c>
      <c r="EUT46" s="44" t="s">
        <v>42</v>
      </c>
      <c r="EUU46" s="44" t="s">
        <v>42</v>
      </c>
      <c r="EUV46" s="44" t="s">
        <v>42</v>
      </c>
      <c r="EUW46" s="44" t="s">
        <v>42</v>
      </c>
      <c r="EUX46" s="44" t="s">
        <v>42</v>
      </c>
      <c r="EUY46" s="44" t="s">
        <v>42</v>
      </c>
      <c r="EUZ46" s="44" t="s">
        <v>42</v>
      </c>
      <c r="EVA46" s="44" t="s">
        <v>42</v>
      </c>
      <c r="EVB46" s="44" t="s">
        <v>42</v>
      </c>
      <c r="EVC46" s="44" t="s">
        <v>42</v>
      </c>
      <c r="EVD46" s="44" t="s">
        <v>42</v>
      </c>
      <c r="EVE46" s="44" t="s">
        <v>42</v>
      </c>
      <c r="EVF46" s="44" t="s">
        <v>42</v>
      </c>
      <c r="EVG46" s="44" t="s">
        <v>42</v>
      </c>
      <c r="EVH46" s="46" t="s">
        <v>42</v>
      </c>
      <c r="EVI46" s="45" t="s">
        <v>42</v>
      </c>
      <c r="EVJ46" s="44" t="s">
        <v>42</v>
      </c>
      <c r="EVK46" s="44" t="s">
        <v>42</v>
      </c>
      <c r="EVL46" s="44" t="s">
        <v>42</v>
      </c>
      <c r="EVM46" s="44" t="s">
        <v>42</v>
      </c>
      <c r="EVN46" s="44" t="s">
        <v>42</v>
      </c>
      <c r="EVO46" s="44" t="s">
        <v>42</v>
      </c>
      <c r="EVP46" s="44" t="s">
        <v>42</v>
      </c>
      <c r="EVQ46" s="44" t="s">
        <v>42</v>
      </c>
      <c r="EVR46" s="44" t="s">
        <v>42</v>
      </c>
      <c r="EVS46" s="44" t="s">
        <v>42</v>
      </c>
      <c r="EVT46" s="44" t="s">
        <v>42</v>
      </c>
      <c r="EVU46" s="44" t="s">
        <v>42</v>
      </c>
      <c r="EVV46" s="44" t="s">
        <v>42</v>
      </c>
      <c r="EVW46" s="44" t="s">
        <v>42</v>
      </c>
      <c r="EVX46" s="44" t="s">
        <v>42</v>
      </c>
      <c r="EVY46" s="44" t="s">
        <v>42</v>
      </c>
      <c r="EVZ46" s="44" t="s">
        <v>42</v>
      </c>
      <c r="EWA46" s="44" t="s">
        <v>42</v>
      </c>
      <c r="EWB46" s="44" t="s">
        <v>42</v>
      </c>
      <c r="EWC46" s="44" t="s">
        <v>42</v>
      </c>
      <c r="EWD46" s="44" t="s">
        <v>42</v>
      </c>
      <c r="EWE46" s="44" t="s">
        <v>42</v>
      </c>
      <c r="EWF46" s="46" t="s">
        <v>42</v>
      </c>
      <c r="EWG46" s="45" t="s">
        <v>42</v>
      </c>
      <c r="EWH46" s="44" t="s">
        <v>42</v>
      </c>
      <c r="EWI46" s="44" t="s">
        <v>42</v>
      </c>
      <c r="EWJ46" s="44" t="s">
        <v>42</v>
      </c>
      <c r="EWK46" s="44" t="s">
        <v>42</v>
      </c>
      <c r="EWL46" s="44" t="s">
        <v>42</v>
      </c>
      <c r="EWM46" s="44" t="s">
        <v>42</v>
      </c>
      <c r="EWN46" s="44" t="s">
        <v>42</v>
      </c>
      <c r="EWO46" s="44" t="s">
        <v>42</v>
      </c>
      <c r="EWP46" s="44" t="s">
        <v>42</v>
      </c>
      <c r="EWQ46" s="44" t="s">
        <v>42</v>
      </c>
      <c r="EWR46" s="44" t="s">
        <v>42</v>
      </c>
      <c r="EWS46" s="44" t="s">
        <v>42</v>
      </c>
      <c r="EWT46" s="44" t="s">
        <v>42</v>
      </c>
      <c r="EWU46" s="44" t="s">
        <v>42</v>
      </c>
      <c r="EWV46" s="44" t="s">
        <v>42</v>
      </c>
      <c r="EWW46" s="44" t="s">
        <v>42</v>
      </c>
      <c r="EWX46" s="44" t="s">
        <v>42</v>
      </c>
      <c r="EWY46" s="44" t="s">
        <v>42</v>
      </c>
      <c r="EWZ46" s="44" t="s">
        <v>42</v>
      </c>
      <c r="EXA46" s="44" t="s">
        <v>42</v>
      </c>
      <c r="EXB46" s="44" t="s">
        <v>42</v>
      </c>
      <c r="EXC46" s="44" t="s">
        <v>42</v>
      </c>
      <c r="EXD46" s="46" t="s">
        <v>42</v>
      </c>
      <c r="EXE46" s="45" t="s">
        <v>42</v>
      </c>
      <c r="EXF46" s="44" t="s">
        <v>42</v>
      </c>
      <c r="EXG46" s="44" t="s">
        <v>42</v>
      </c>
      <c r="EXH46" s="44" t="s">
        <v>42</v>
      </c>
      <c r="EXI46" s="44" t="s">
        <v>42</v>
      </c>
      <c r="EXJ46" s="44" t="s">
        <v>42</v>
      </c>
      <c r="EXK46" s="44" t="s">
        <v>42</v>
      </c>
      <c r="EXL46" s="44" t="s">
        <v>42</v>
      </c>
      <c r="EXM46" s="44" t="s">
        <v>42</v>
      </c>
      <c r="EXN46" s="44" t="s">
        <v>42</v>
      </c>
      <c r="EXO46" s="44" t="s">
        <v>42</v>
      </c>
      <c r="EXP46" s="44" t="s">
        <v>42</v>
      </c>
      <c r="EXQ46" s="44" t="s">
        <v>42</v>
      </c>
      <c r="EXR46" s="44" t="s">
        <v>42</v>
      </c>
      <c r="EXS46" s="44" t="s">
        <v>42</v>
      </c>
      <c r="EXT46" s="44" t="s">
        <v>42</v>
      </c>
      <c r="EXU46" s="44" t="s">
        <v>42</v>
      </c>
      <c r="EXV46" s="44" t="s">
        <v>42</v>
      </c>
      <c r="EXW46" s="44" t="s">
        <v>42</v>
      </c>
      <c r="EXX46" s="44" t="s">
        <v>42</v>
      </c>
      <c r="EXY46" s="44" t="s">
        <v>42</v>
      </c>
      <c r="EXZ46" s="44" t="s">
        <v>42</v>
      </c>
      <c r="EYA46" s="44" t="s">
        <v>42</v>
      </c>
      <c r="EYB46" s="46" t="s">
        <v>42</v>
      </c>
      <c r="EYC46" s="45" t="s">
        <v>42</v>
      </c>
      <c r="EYD46" s="44" t="s">
        <v>42</v>
      </c>
      <c r="EYE46" s="44" t="s">
        <v>42</v>
      </c>
      <c r="EYF46" s="44" t="s">
        <v>42</v>
      </c>
      <c r="EYG46" s="44" t="s">
        <v>42</v>
      </c>
      <c r="EYH46" s="44" t="s">
        <v>42</v>
      </c>
      <c r="EYI46" s="44" t="s">
        <v>42</v>
      </c>
      <c r="EYJ46" s="44" t="s">
        <v>42</v>
      </c>
      <c r="EYK46" s="44" t="s">
        <v>42</v>
      </c>
      <c r="EYL46" s="44" t="s">
        <v>42</v>
      </c>
      <c r="EYM46" s="44" t="s">
        <v>42</v>
      </c>
      <c r="EYN46" s="44" t="s">
        <v>42</v>
      </c>
      <c r="EYO46" s="44" t="s">
        <v>42</v>
      </c>
      <c r="EYP46" s="44" t="s">
        <v>42</v>
      </c>
      <c r="EYQ46" s="44" t="s">
        <v>42</v>
      </c>
      <c r="EYR46" s="44" t="s">
        <v>42</v>
      </c>
      <c r="EYS46" s="44" t="s">
        <v>42</v>
      </c>
      <c r="EYT46" s="44" t="s">
        <v>42</v>
      </c>
      <c r="EYU46" s="44" t="s">
        <v>42</v>
      </c>
      <c r="EYV46" s="44" t="s">
        <v>42</v>
      </c>
      <c r="EYW46" s="44" t="s">
        <v>42</v>
      </c>
      <c r="EYX46" s="44" t="s">
        <v>42</v>
      </c>
      <c r="EYY46" s="44" t="s">
        <v>42</v>
      </c>
      <c r="EYZ46" s="46" t="s">
        <v>42</v>
      </c>
      <c r="EZA46" s="45" t="s">
        <v>42</v>
      </c>
      <c r="EZB46" s="44" t="s">
        <v>42</v>
      </c>
      <c r="EZC46" s="44" t="s">
        <v>42</v>
      </c>
      <c r="EZD46" s="44" t="s">
        <v>42</v>
      </c>
      <c r="EZE46" s="44" t="s">
        <v>42</v>
      </c>
      <c r="EZF46" s="44" t="s">
        <v>42</v>
      </c>
      <c r="EZG46" s="44" t="s">
        <v>42</v>
      </c>
      <c r="EZH46" s="44" t="s">
        <v>42</v>
      </c>
      <c r="EZI46" s="44" t="s">
        <v>42</v>
      </c>
      <c r="EZJ46" s="44" t="s">
        <v>42</v>
      </c>
      <c r="EZK46" s="44" t="s">
        <v>42</v>
      </c>
      <c r="EZL46" s="44" t="s">
        <v>42</v>
      </c>
      <c r="EZM46" s="44" t="s">
        <v>42</v>
      </c>
      <c r="EZN46" s="44" t="s">
        <v>42</v>
      </c>
      <c r="EZO46" s="44" t="s">
        <v>42</v>
      </c>
      <c r="EZP46" s="44" t="s">
        <v>42</v>
      </c>
      <c r="EZQ46" s="44" t="s">
        <v>42</v>
      </c>
      <c r="EZR46" s="44" t="s">
        <v>42</v>
      </c>
      <c r="EZS46" s="44" t="s">
        <v>42</v>
      </c>
      <c r="EZT46" s="44" t="s">
        <v>42</v>
      </c>
      <c r="EZU46" s="44" t="s">
        <v>42</v>
      </c>
      <c r="EZV46" s="44" t="s">
        <v>42</v>
      </c>
      <c r="EZW46" s="44" t="s">
        <v>42</v>
      </c>
      <c r="EZX46" s="46" t="s">
        <v>42</v>
      </c>
      <c r="EZY46" s="45" t="s">
        <v>42</v>
      </c>
      <c r="EZZ46" s="44" t="s">
        <v>42</v>
      </c>
      <c r="FAA46" s="44" t="s">
        <v>42</v>
      </c>
      <c r="FAB46" s="44" t="s">
        <v>42</v>
      </c>
      <c r="FAC46" s="44" t="s">
        <v>42</v>
      </c>
      <c r="FAD46" s="44" t="s">
        <v>42</v>
      </c>
      <c r="FAE46" s="44" t="s">
        <v>42</v>
      </c>
      <c r="FAF46" s="44" t="s">
        <v>42</v>
      </c>
      <c r="FAG46" s="44" t="s">
        <v>42</v>
      </c>
      <c r="FAH46" s="44" t="s">
        <v>42</v>
      </c>
      <c r="FAI46" s="44" t="s">
        <v>42</v>
      </c>
      <c r="FAJ46" s="44" t="s">
        <v>42</v>
      </c>
      <c r="FAK46" s="44" t="s">
        <v>42</v>
      </c>
      <c r="FAL46" s="44" t="s">
        <v>42</v>
      </c>
      <c r="FAM46" s="44" t="s">
        <v>42</v>
      </c>
      <c r="FAN46" s="44" t="s">
        <v>42</v>
      </c>
      <c r="FAO46" s="44" t="s">
        <v>42</v>
      </c>
      <c r="FAP46" s="44" t="s">
        <v>42</v>
      </c>
      <c r="FAQ46" s="44" t="s">
        <v>42</v>
      </c>
      <c r="FAR46" s="44" t="s">
        <v>42</v>
      </c>
      <c r="FAS46" s="44" t="s">
        <v>42</v>
      </c>
      <c r="FAT46" s="44" t="s">
        <v>42</v>
      </c>
      <c r="FAU46" s="44" t="s">
        <v>42</v>
      </c>
      <c r="FAV46" s="46" t="s">
        <v>42</v>
      </c>
      <c r="FAW46" s="45" t="s">
        <v>42</v>
      </c>
      <c r="FAX46" s="44" t="s">
        <v>42</v>
      </c>
      <c r="FAY46" s="44" t="s">
        <v>42</v>
      </c>
      <c r="FAZ46" s="44" t="s">
        <v>42</v>
      </c>
      <c r="FBA46" s="44" t="s">
        <v>42</v>
      </c>
      <c r="FBB46" s="44" t="s">
        <v>42</v>
      </c>
      <c r="FBC46" s="44" t="s">
        <v>42</v>
      </c>
      <c r="FBD46" s="44" t="s">
        <v>42</v>
      </c>
      <c r="FBE46" s="44" t="s">
        <v>42</v>
      </c>
      <c r="FBF46" s="44" t="s">
        <v>42</v>
      </c>
      <c r="FBG46" s="44" t="s">
        <v>42</v>
      </c>
      <c r="FBH46" s="44" t="s">
        <v>42</v>
      </c>
      <c r="FBI46" s="44" t="s">
        <v>42</v>
      </c>
      <c r="FBJ46" s="44" t="s">
        <v>42</v>
      </c>
      <c r="FBK46" s="44" t="s">
        <v>42</v>
      </c>
      <c r="FBL46" s="44" t="s">
        <v>42</v>
      </c>
      <c r="FBM46" s="44" t="s">
        <v>42</v>
      </c>
      <c r="FBN46" s="44" t="s">
        <v>42</v>
      </c>
      <c r="FBO46" s="44" t="s">
        <v>42</v>
      </c>
      <c r="FBP46" s="44" t="s">
        <v>42</v>
      </c>
      <c r="FBQ46" s="44" t="s">
        <v>42</v>
      </c>
      <c r="FBR46" s="44" t="s">
        <v>42</v>
      </c>
      <c r="FBS46" s="44" t="s">
        <v>42</v>
      </c>
      <c r="FBT46" s="46" t="s">
        <v>42</v>
      </c>
      <c r="FBU46" s="45" t="s">
        <v>42</v>
      </c>
      <c r="FBV46" s="44" t="s">
        <v>42</v>
      </c>
      <c r="FBW46" s="44" t="s">
        <v>42</v>
      </c>
      <c r="FBX46" s="44" t="s">
        <v>42</v>
      </c>
      <c r="FBY46" s="44" t="s">
        <v>42</v>
      </c>
      <c r="FBZ46" s="44" t="s">
        <v>42</v>
      </c>
      <c r="FCA46" s="44" t="s">
        <v>42</v>
      </c>
      <c r="FCB46" s="44" t="s">
        <v>42</v>
      </c>
      <c r="FCC46" s="44" t="s">
        <v>42</v>
      </c>
      <c r="FCD46" s="44" t="s">
        <v>42</v>
      </c>
      <c r="FCE46" s="44" t="s">
        <v>42</v>
      </c>
      <c r="FCF46" s="44" t="s">
        <v>42</v>
      </c>
      <c r="FCG46" s="44" t="s">
        <v>42</v>
      </c>
      <c r="FCH46" s="44" t="s">
        <v>42</v>
      </c>
      <c r="FCI46" s="44" t="s">
        <v>42</v>
      </c>
      <c r="FCJ46" s="44" t="s">
        <v>42</v>
      </c>
      <c r="FCK46" s="44" t="s">
        <v>42</v>
      </c>
      <c r="FCL46" s="44" t="s">
        <v>42</v>
      </c>
      <c r="FCM46" s="44" t="s">
        <v>42</v>
      </c>
      <c r="FCN46" s="44" t="s">
        <v>42</v>
      </c>
      <c r="FCO46" s="44" t="s">
        <v>42</v>
      </c>
      <c r="FCP46" s="44" t="s">
        <v>42</v>
      </c>
      <c r="FCQ46" s="44" t="s">
        <v>42</v>
      </c>
      <c r="FCR46" s="46" t="s">
        <v>42</v>
      </c>
      <c r="FCS46" s="45" t="s">
        <v>42</v>
      </c>
      <c r="FCT46" s="44" t="s">
        <v>42</v>
      </c>
      <c r="FCU46" s="44" t="s">
        <v>42</v>
      </c>
      <c r="FCV46" s="44" t="s">
        <v>42</v>
      </c>
      <c r="FCW46" s="44" t="s">
        <v>42</v>
      </c>
      <c r="FCX46" s="44" t="s">
        <v>42</v>
      </c>
      <c r="FCY46" s="44" t="s">
        <v>42</v>
      </c>
      <c r="FCZ46" s="44" t="s">
        <v>42</v>
      </c>
      <c r="FDA46" s="44" t="s">
        <v>42</v>
      </c>
      <c r="FDB46" s="44" t="s">
        <v>42</v>
      </c>
      <c r="FDC46" s="44" t="s">
        <v>42</v>
      </c>
      <c r="FDD46" s="44" t="s">
        <v>42</v>
      </c>
      <c r="FDE46" s="44" t="s">
        <v>42</v>
      </c>
      <c r="FDF46" s="44" t="s">
        <v>42</v>
      </c>
      <c r="FDG46" s="44" t="s">
        <v>42</v>
      </c>
      <c r="FDH46" s="44" t="s">
        <v>42</v>
      </c>
      <c r="FDI46" s="44" t="s">
        <v>42</v>
      </c>
      <c r="FDJ46" s="44" t="s">
        <v>42</v>
      </c>
      <c r="FDK46" s="44" t="s">
        <v>42</v>
      </c>
      <c r="FDL46" s="44" t="s">
        <v>42</v>
      </c>
      <c r="FDM46" s="44" t="s">
        <v>42</v>
      </c>
      <c r="FDN46" s="44" t="s">
        <v>42</v>
      </c>
      <c r="FDO46" s="44" t="s">
        <v>42</v>
      </c>
      <c r="FDP46" s="46" t="s">
        <v>42</v>
      </c>
      <c r="FDQ46" s="45" t="s">
        <v>42</v>
      </c>
      <c r="FDR46" s="44" t="s">
        <v>42</v>
      </c>
      <c r="FDS46" s="44" t="s">
        <v>42</v>
      </c>
      <c r="FDT46" s="44" t="s">
        <v>42</v>
      </c>
      <c r="FDU46" s="44" t="s">
        <v>42</v>
      </c>
      <c r="FDV46" s="44" t="s">
        <v>42</v>
      </c>
      <c r="FDW46" s="44" t="s">
        <v>42</v>
      </c>
      <c r="FDX46" s="44" t="s">
        <v>42</v>
      </c>
      <c r="FDY46" s="44" t="s">
        <v>42</v>
      </c>
      <c r="FDZ46" s="44" t="s">
        <v>42</v>
      </c>
      <c r="FEA46" s="44" t="s">
        <v>42</v>
      </c>
      <c r="FEB46" s="44" t="s">
        <v>42</v>
      </c>
      <c r="FEC46" s="44" t="s">
        <v>42</v>
      </c>
      <c r="FED46" s="44" t="s">
        <v>42</v>
      </c>
      <c r="FEE46" s="44" t="s">
        <v>42</v>
      </c>
      <c r="FEF46" s="44" t="s">
        <v>42</v>
      </c>
      <c r="FEG46" s="44" t="s">
        <v>42</v>
      </c>
      <c r="FEH46" s="44" t="s">
        <v>42</v>
      </c>
      <c r="FEI46" s="44" t="s">
        <v>42</v>
      </c>
      <c r="FEJ46" s="44" t="s">
        <v>42</v>
      </c>
      <c r="FEK46" s="44" t="s">
        <v>42</v>
      </c>
      <c r="FEL46" s="44" t="s">
        <v>42</v>
      </c>
      <c r="FEM46" s="44" t="s">
        <v>42</v>
      </c>
      <c r="FEN46" s="46" t="s">
        <v>42</v>
      </c>
      <c r="FEO46" s="45" t="s">
        <v>42</v>
      </c>
      <c r="FEP46" s="44" t="s">
        <v>42</v>
      </c>
      <c r="FEQ46" s="44" t="s">
        <v>42</v>
      </c>
      <c r="FER46" s="44" t="s">
        <v>42</v>
      </c>
      <c r="FES46" s="44" t="s">
        <v>42</v>
      </c>
      <c r="FET46" s="44" t="s">
        <v>42</v>
      </c>
      <c r="FEU46" s="44" t="s">
        <v>42</v>
      </c>
      <c r="FEV46" s="44" t="s">
        <v>42</v>
      </c>
      <c r="FEW46" s="44" t="s">
        <v>42</v>
      </c>
      <c r="FEX46" s="44" t="s">
        <v>42</v>
      </c>
      <c r="FEY46" s="44" t="s">
        <v>42</v>
      </c>
      <c r="FEZ46" s="44" t="s">
        <v>42</v>
      </c>
      <c r="FFA46" s="44" t="s">
        <v>42</v>
      </c>
      <c r="FFB46" s="44" t="s">
        <v>42</v>
      </c>
      <c r="FFC46" s="44" t="s">
        <v>42</v>
      </c>
      <c r="FFD46" s="44" t="s">
        <v>42</v>
      </c>
      <c r="FFE46" s="44" t="s">
        <v>42</v>
      </c>
      <c r="FFF46" s="44" t="s">
        <v>42</v>
      </c>
      <c r="FFG46" s="44" t="s">
        <v>42</v>
      </c>
      <c r="FFH46" s="44" t="s">
        <v>42</v>
      </c>
      <c r="FFI46" s="44" t="s">
        <v>42</v>
      </c>
      <c r="FFJ46" s="44" t="s">
        <v>42</v>
      </c>
      <c r="FFK46" s="44" t="s">
        <v>42</v>
      </c>
      <c r="FFL46" s="46" t="s">
        <v>42</v>
      </c>
      <c r="FFM46" s="45" t="s">
        <v>42</v>
      </c>
      <c r="FFN46" s="44" t="s">
        <v>42</v>
      </c>
      <c r="FFO46" s="44" t="s">
        <v>42</v>
      </c>
      <c r="FFP46" s="44" t="s">
        <v>42</v>
      </c>
      <c r="FFQ46" s="44" t="s">
        <v>42</v>
      </c>
      <c r="FFR46" s="44" t="s">
        <v>42</v>
      </c>
      <c r="FFS46" s="44" t="s">
        <v>42</v>
      </c>
      <c r="FFT46" s="44" t="s">
        <v>42</v>
      </c>
      <c r="FFU46" s="44" t="s">
        <v>42</v>
      </c>
      <c r="FFV46" s="44" t="s">
        <v>42</v>
      </c>
      <c r="FFW46" s="44" t="s">
        <v>42</v>
      </c>
      <c r="FFX46" s="44" t="s">
        <v>42</v>
      </c>
      <c r="FFY46" s="44" t="s">
        <v>42</v>
      </c>
      <c r="FFZ46" s="44" t="s">
        <v>42</v>
      </c>
      <c r="FGA46" s="44" t="s">
        <v>42</v>
      </c>
      <c r="FGB46" s="44" t="s">
        <v>42</v>
      </c>
      <c r="FGC46" s="44" t="s">
        <v>42</v>
      </c>
      <c r="FGD46" s="44" t="s">
        <v>42</v>
      </c>
      <c r="FGE46" s="44" t="s">
        <v>42</v>
      </c>
      <c r="FGF46" s="44" t="s">
        <v>42</v>
      </c>
      <c r="FGG46" s="44" t="s">
        <v>42</v>
      </c>
      <c r="FGH46" s="44" t="s">
        <v>42</v>
      </c>
      <c r="FGI46" s="44" t="s">
        <v>42</v>
      </c>
      <c r="FGJ46" s="46" t="s">
        <v>42</v>
      </c>
      <c r="FGK46" s="45" t="s">
        <v>42</v>
      </c>
      <c r="FGL46" s="44" t="s">
        <v>42</v>
      </c>
      <c r="FGM46" s="44" t="s">
        <v>42</v>
      </c>
      <c r="FGN46" s="44" t="s">
        <v>42</v>
      </c>
      <c r="FGO46" s="44" t="s">
        <v>42</v>
      </c>
      <c r="FGP46" s="44" t="s">
        <v>42</v>
      </c>
      <c r="FGQ46" s="44" t="s">
        <v>42</v>
      </c>
      <c r="FGR46" s="44" t="s">
        <v>42</v>
      </c>
      <c r="FGS46" s="44" t="s">
        <v>42</v>
      </c>
      <c r="FGT46" s="44" t="s">
        <v>42</v>
      </c>
      <c r="FGU46" s="44" t="s">
        <v>42</v>
      </c>
      <c r="FGV46" s="44" t="s">
        <v>42</v>
      </c>
      <c r="FGW46" s="44" t="s">
        <v>42</v>
      </c>
      <c r="FGX46" s="44" t="s">
        <v>42</v>
      </c>
      <c r="FGY46" s="44" t="s">
        <v>42</v>
      </c>
      <c r="FGZ46" s="44" t="s">
        <v>42</v>
      </c>
      <c r="FHA46" s="44" t="s">
        <v>42</v>
      </c>
      <c r="FHB46" s="44" t="s">
        <v>42</v>
      </c>
      <c r="FHC46" s="44" t="s">
        <v>42</v>
      </c>
      <c r="FHD46" s="44" t="s">
        <v>42</v>
      </c>
      <c r="FHE46" s="44" t="s">
        <v>42</v>
      </c>
      <c r="FHF46" s="44" t="s">
        <v>42</v>
      </c>
      <c r="FHG46" s="44" t="s">
        <v>42</v>
      </c>
      <c r="FHH46" s="46" t="s">
        <v>42</v>
      </c>
      <c r="FHI46" s="45" t="s">
        <v>42</v>
      </c>
      <c r="FHJ46" s="44" t="s">
        <v>42</v>
      </c>
      <c r="FHK46" s="44" t="s">
        <v>42</v>
      </c>
      <c r="FHL46" s="44" t="s">
        <v>42</v>
      </c>
      <c r="FHM46" s="44" t="s">
        <v>42</v>
      </c>
      <c r="FHN46" s="44" t="s">
        <v>42</v>
      </c>
      <c r="FHO46" s="44" t="s">
        <v>42</v>
      </c>
      <c r="FHP46" s="44" t="s">
        <v>42</v>
      </c>
      <c r="FHQ46" s="44" t="s">
        <v>42</v>
      </c>
      <c r="FHR46" s="44" t="s">
        <v>42</v>
      </c>
      <c r="FHS46" s="44" t="s">
        <v>42</v>
      </c>
      <c r="FHT46" s="44" t="s">
        <v>42</v>
      </c>
      <c r="FHU46" s="44" t="s">
        <v>42</v>
      </c>
      <c r="FHV46" s="44" t="s">
        <v>42</v>
      </c>
      <c r="FHW46" s="44" t="s">
        <v>42</v>
      </c>
      <c r="FHX46" s="44" t="s">
        <v>42</v>
      </c>
      <c r="FHY46" s="44" t="s">
        <v>42</v>
      </c>
      <c r="FHZ46" s="44" t="s">
        <v>42</v>
      </c>
      <c r="FIA46" s="44" t="s">
        <v>42</v>
      </c>
      <c r="FIB46" s="44" t="s">
        <v>42</v>
      </c>
      <c r="FIC46" s="44" t="s">
        <v>42</v>
      </c>
      <c r="FID46" s="44" t="s">
        <v>42</v>
      </c>
      <c r="FIE46" s="44" t="s">
        <v>42</v>
      </c>
      <c r="FIF46" s="46" t="s">
        <v>42</v>
      </c>
      <c r="FIG46" s="45" t="s">
        <v>42</v>
      </c>
      <c r="FIH46" s="44" t="s">
        <v>42</v>
      </c>
      <c r="FII46" s="44" t="s">
        <v>42</v>
      </c>
      <c r="FIJ46" s="44" t="s">
        <v>42</v>
      </c>
      <c r="FIK46" s="44" t="s">
        <v>42</v>
      </c>
      <c r="FIL46" s="44" t="s">
        <v>42</v>
      </c>
      <c r="FIM46" s="44" t="s">
        <v>42</v>
      </c>
      <c r="FIN46" s="44" t="s">
        <v>42</v>
      </c>
      <c r="FIO46" s="44" t="s">
        <v>42</v>
      </c>
      <c r="FIP46" s="44" t="s">
        <v>42</v>
      </c>
      <c r="FIQ46" s="44" t="s">
        <v>42</v>
      </c>
      <c r="FIR46" s="44" t="s">
        <v>42</v>
      </c>
      <c r="FIS46" s="44" t="s">
        <v>42</v>
      </c>
      <c r="FIT46" s="44" t="s">
        <v>42</v>
      </c>
      <c r="FIU46" s="44" t="s">
        <v>42</v>
      </c>
      <c r="FIV46" s="44" t="s">
        <v>42</v>
      </c>
      <c r="FIW46" s="44" t="s">
        <v>42</v>
      </c>
      <c r="FIX46" s="44" t="s">
        <v>42</v>
      </c>
      <c r="FIY46" s="44" t="s">
        <v>42</v>
      </c>
      <c r="FIZ46" s="44" t="s">
        <v>42</v>
      </c>
      <c r="FJA46" s="44" t="s">
        <v>42</v>
      </c>
      <c r="FJB46" s="44" t="s">
        <v>42</v>
      </c>
      <c r="FJC46" s="44" t="s">
        <v>42</v>
      </c>
      <c r="FJD46" s="46" t="s">
        <v>42</v>
      </c>
      <c r="FJE46" s="45" t="s">
        <v>42</v>
      </c>
      <c r="FJF46" s="44" t="s">
        <v>42</v>
      </c>
      <c r="FJG46" s="44" t="s">
        <v>42</v>
      </c>
      <c r="FJH46" s="44" t="s">
        <v>42</v>
      </c>
      <c r="FJI46" s="44" t="s">
        <v>42</v>
      </c>
      <c r="FJJ46" s="44" t="s">
        <v>42</v>
      </c>
      <c r="FJK46" s="44" t="s">
        <v>42</v>
      </c>
      <c r="FJL46" s="44" t="s">
        <v>42</v>
      </c>
      <c r="FJM46" s="44" t="s">
        <v>42</v>
      </c>
      <c r="FJN46" s="44" t="s">
        <v>42</v>
      </c>
      <c r="FJO46" s="44" t="s">
        <v>42</v>
      </c>
      <c r="FJP46" s="44" t="s">
        <v>42</v>
      </c>
      <c r="FJQ46" s="44" t="s">
        <v>42</v>
      </c>
      <c r="FJR46" s="44" t="s">
        <v>42</v>
      </c>
      <c r="FJS46" s="44" t="s">
        <v>42</v>
      </c>
      <c r="FJT46" s="44" t="s">
        <v>42</v>
      </c>
      <c r="FJU46" s="44" t="s">
        <v>42</v>
      </c>
      <c r="FJV46" s="44" t="s">
        <v>42</v>
      </c>
      <c r="FJW46" s="44" t="s">
        <v>42</v>
      </c>
      <c r="FJX46" s="44" t="s">
        <v>42</v>
      </c>
      <c r="FJY46" s="44" t="s">
        <v>42</v>
      </c>
      <c r="FJZ46" s="44" t="s">
        <v>42</v>
      </c>
      <c r="FKA46" s="44" t="s">
        <v>42</v>
      </c>
      <c r="FKB46" s="46" t="s">
        <v>42</v>
      </c>
      <c r="FKC46" s="45" t="s">
        <v>42</v>
      </c>
      <c r="FKD46" s="44" t="s">
        <v>42</v>
      </c>
      <c r="FKE46" s="44" t="s">
        <v>42</v>
      </c>
      <c r="FKF46" s="44" t="s">
        <v>42</v>
      </c>
      <c r="FKG46" s="44" t="s">
        <v>42</v>
      </c>
      <c r="FKH46" s="44" t="s">
        <v>42</v>
      </c>
      <c r="FKI46" s="44" t="s">
        <v>42</v>
      </c>
      <c r="FKJ46" s="44" t="s">
        <v>42</v>
      </c>
      <c r="FKK46" s="44" t="s">
        <v>42</v>
      </c>
      <c r="FKL46" s="44" t="s">
        <v>42</v>
      </c>
      <c r="FKM46" s="44" t="s">
        <v>42</v>
      </c>
      <c r="FKN46" s="44" t="s">
        <v>42</v>
      </c>
      <c r="FKO46" s="44" t="s">
        <v>42</v>
      </c>
      <c r="FKP46" s="44" t="s">
        <v>42</v>
      </c>
      <c r="FKQ46" s="44" t="s">
        <v>42</v>
      </c>
      <c r="FKR46" s="44" t="s">
        <v>42</v>
      </c>
      <c r="FKS46" s="44" t="s">
        <v>42</v>
      </c>
      <c r="FKT46" s="44" t="s">
        <v>42</v>
      </c>
      <c r="FKU46" s="44" t="s">
        <v>42</v>
      </c>
      <c r="FKV46" s="44" t="s">
        <v>42</v>
      </c>
      <c r="FKW46" s="44" t="s">
        <v>42</v>
      </c>
      <c r="FKX46" s="44" t="s">
        <v>42</v>
      </c>
      <c r="FKY46" s="44" t="s">
        <v>42</v>
      </c>
      <c r="FKZ46" s="46" t="s">
        <v>42</v>
      </c>
      <c r="FLA46" s="45" t="s">
        <v>42</v>
      </c>
      <c r="FLB46" s="44" t="s">
        <v>42</v>
      </c>
      <c r="FLC46" s="44" t="s">
        <v>42</v>
      </c>
      <c r="FLD46" s="44" t="s">
        <v>42</v>
      </c>
      <c r="FLE46" s="44" t="s">
        <v>42</v>
      </c>
      <c r="FLF46" s="44" t="s">
        <v>42</v>
      </c>
      <c r="FLG46" s="44" t="s">
        <v>42</v>
      </c>
      <c r="FLH46" s="44" t="s">
        <v>42</v>
      </c>
      <c r="FLI46" s="44" t="s">
        <v>42</v>
      </c>
      <c r="FLJ46" s="44" t="s">
        <v>42</v>
      </c>
      <c r="FLK46" s="44" t="s">
        <v>42</v>
      </c>
      <c r="FLL46" s="44" t="s">
        <v>42</v>
      </c>
      <c r="FLM46" s="44" t="s">
        <v>42</v>
      </c>
      <c r="FLN46" s="44" t="s">
        <v>42</v>
      </c>
      <c r="FLO46" s="44" t="s">
        <v>42</v>
      </c>
      <c r="FLP46" s="44" t="s">
        <v>42</v>
      </c>
      <c r="FLQ46" s="44" t="s">
        <v>42</v>
      </c>
      <c r="FLR46" s="44" t="s">
        <v>42</v>
      </c>
      <c r="FLS46" s="44" t="s">
        <v>42</v>
      </c>
      <c r="FLT46" s="44" t="s">
        <v>42</v>
      </c>
      <c r="FLU46" s="44" t="s">
        <v>42</v>
      </c>
      <c r="FLV46" s="44" t="s">
        <v>42</v>
      </c>
      <c r="FLW46" s="44" t="s">
        <v>42</v>
      </c>
      <c r="FLX46" s="46" t="s">
        <v>42</v>
      </c>
      <c r="FLY46" s="45" t="s">
        <v>42</v>
      </c>
      <c r="FLZ46" s="44" t="s">
        <v>42</v>
      </c>
      <c r="FMA46" s="44" t="s">
        <v>42</v>
      </c>
      <c r="FMB46" s="44" t="s">
        <v>42</v>
      </c>
      <c r="FMC46" s="44" t="s">
        <v>42</v>
      </c>
      <c r="FMD46" s="44" t="s">
        <v>42</v>
      </c>
      <c r="FME46" s="44" t="s">
        <v>42</v>
      </c>
      <c r="FMF46" s="44" t="s">
        <v>42</v>
      </c>
      <c r="FMG46" s="44" t="s">
        <v>42</v>
      </c>
      <c r="FMH46" s="44" t="s">
        <v>42</v>
      </c>
      <c r="FMI46" s="44" t="s">
        <v>42</v>
      </c>
      <c r="FMJ46" s="44" t="s">
        <v>42</v>
      </c>
      <c r="FMK46" s="44" t="s">
        <v>42</v>
      </c>
      <c r="FML46" s="44" t="s">
        <v>42</v>
      </c>
      <c r="FMM46" s="44" t="s">
        <v>42</v>
      </c>
      <c r="FMN46" s="44" t="s">
        <v>42</v>
      </c>
      <c r="FMO46" s="44" t="s">
        <v>42</v>
      </c>
      <c r="FMP46" s="44" t="s">
        <v>42</v>
      </c>
      <c r="FMQ46" s="44" t="s">
        <v>42</v>
      </c>
      <c r="FMR46" s="44" t="s">
        <v>42</v>
      </c>
      <c r="FMS46" s="44" t="s">
        <v>42</v>
      </c>
      <c r="FMT46" s="44" t="s">
        <v>42</v>
      </c>
      <c r="FMU46" s="44" t="s">
        <v>42</v>
      </c>
      <c r="FMV46" s="46" t="s">
        <v>42</v>
      </c>
      <c r="FMW46" s="45" t="s">
        <v>42</v>
      </c>
      <c r="FMX46" s="44" t="s">
        <v>42</v>
      </c>
      <c r="FMY46" s="44" t="s">
        <v>42</v>
      </c>
      <c r="FMZ46" s="44" t="s">
        <v>42</v>
      </c>
      <c r="FNA46" s="44" t="s">
        <v>42</v>
      </c>
      <c r="FNB46" s="44" t="s">
        <v>42</v>
      </c>
      <c r="FNC46" s="44" t="s">
        <v>42</v>
      </c>
      <c r="FND46" s="44" t="s">
        <v>42</v>
      </c>
      <c r="FNE46" s="44" t="s">
        <v>42</v>
      </c>
      <c r="FNF46" s="44" t="s">
        <v>42</v>
      </c>
      <c r="FNG46" s="44" t="s">
        <v>42</v>
      </c>
      <c r="FNH46" s="44" t="s">
        <v>42</v>
      </c>
      <c r="FNI46" s="44" t="s">
        <v>42</v>
      </c>
      <c r="FNJ46" s="44" t="s">
        <v>42</v>
      </c>
      <c r="FNK46" s="44" t="s">
        <v>42</v>
      </c>
      <c r="FNL46" s="44" t="s">
        <v>42</v>
      </c>
      <c r="FNM46" s="44" t="s">
        <v>42</v>
      </c>
      <c r="FNN46" s="44" t="s">
        <v>42</v>
      </c>
      <c r="FNO46" s="44" t="s">
        <v>42</v>
      </c>
      <c r="FNP46" s="44" t="s">
        <v>42</v>
      </c>
      <c r="FNQ46" s="44" t="s">
        <v>42</v>
      </c>
      <c r="FNR46" s="44" t="s">
        <v>42</v>
      </c>
      <c r="FNS46" s="44" t="s">
        <v>42</v>
      </c>
      <c r="FNT46" s="46" t="s">
        <v>42</v>
      </c>
      <c r="FNU46" s="45" t="s">
        <v>42</v>
      </c>
      <c r="FNV46" s="44" t="s">
        <v>42</v>
      </c>
      <c r="FNW46" s="44" t="s">
        <v>42</v>
      </c>
      <c r="FNX46" s="44" t="s">
        <v>42</v>
      </c>
      <c r="FNY46" s="44" t="s">
        <v>42</v>
      </c>
      <c r="FNZ46" s="44" t="s">
        <v>42</v>
      </c>
      <c r="FOA46" s="44" t="s">
        <v>42</v>
      </c>
      <c r="FOB46" s="44" t="s">
        <v>42</v>
      </c>
      <c r="FOC46" s="44" t="s">
        <v>42</v>
      </c>
      <c r="FOD46" s="44" t="s">
        <v>42</v>
      </c>
      <c r="FOE46" s="44" t="s">
        <v>42</v>
      </c>
      <c r="FOF46" s="44" t="s">
        <v>42</v>
      </c>
      <c r="FOG46" s="44" t="s">
        <v>42</v>
      </c>
      <c r="FOH46" s="44" t="s">
        <v>42</v>
      </c>
      <c r="FOI46" s="44" t="s">
        <v>42</v>
      </c>
      <c r="FOJ46" s="44" t="s">
        <v>42</v>
      </c>
      <c r="FOK46" s="44" t="s">
        <v>42</v>
      </c>
      <c r="FOL46" s="44" t="s">
        <v>42</v>
      </c>
      <c r="FOM46" s="44" t="s">
        <v>42</v>
      </c>
      <c r="FON46" s="44" t="s">
        <v>42</v>
      </c>
      <c r="FOO46" s="44" t="s">
        <v>42</v>
      </c>
      <c r="FOP46" s="44" t="s">
        <v>42</v>
      </c>
      <c r="FOQ46" s="44" t="s">
        <v>42</v>
      </c>
      <c r="FOR46" s="46" t="s">
        <v>42</v>
      </c>
      <c r="FOS46" s="45" t="s">
        <v>42</v>
      </c>
      <c r="FOT46" s="44" t="s">
        <v>42</v>
      </c>
      <c r="FOU46" s="44" t="s">
        <v>42</v>
      </c>
      <c r="FOV46" s="44" t="s">
        <v>42</v>
      </c>
      <c r="FOW46" s="44" t="s">
        <v>42</v>
      </c>
      <c r="FOX46" s="44" t="s">
        <v>42</v>
      </c>
      <c r="FOY46" s="44" t="s">
        <v>42</v>
      </c>
      <c r="FOZ46" s="44" t="s">
        <v>42</v>
      </c>
      <c r="FPA46" s="44" t="s">
        <v>42</v>
      </c>
      <c r="FPB46" s="44" t="s">
        <v>42</v>
      </c>
      <c r="FPC46" s="44" t="s">
        <v>42</v>
      </c>
      <c r="FPD46" s="44" t="s">
        <v>42</v>
      </c>
      <c r="FPE46" s="44" t="s">
        <v>42</v>
      </c>
      <c r="FPF46" s="44" t="s">
        <v>42</v>
      </c>
      <c r="FPG46" s="44" t="s">
        <v>42</v>
      </c>
      <c r="FPH46" s="44" t="s">
        <v>42</v>
      </c>
      <c r="FPI46" s="44" t="s">
        <v>42</v>
      </c>
      <c r="FPJ46" s="44" t="s">
        <v>42</v>
      </c>
      <c r="FPK46" s="44" t="s">
        <v>42</v>
      </c>
      <c r="FPL46" s="44" t="s">
        <v>42</v>
      </c>
      <c r="FPM46" s="44" t="s">
        <v>42</v>
      </c>
      <c r="FPN46" s="44" t="s">
        <v>42</v>
      </c>
      <c r="FPO46" s="44" t="s">
        <v>42</v>
      </c>
      <c r="FPP46" s="46" t="s">
        <v>42</v>
      </c>
      <c r="FPQ46" s="45" t="s">
        <v>42</v>
      </c>
      <c r="FPR46" s="44" t="s">
        <v>42</v>
      </c>
      <c r="FPS46" s="44" t="s">
        <v>42</v>
      </c>
      <c r="FPT46" s="44" t="s">
        <v>42</v>
      </c>
      <c r="FPU46" s="44" t="s">
        <v>42</v>
      </c>
      <c r="FPV46" s="44" t="s">
        <v>42</v>
      </c>
      <c r="FPW46" s="44" t="s">
        <v>42</v>
      </c>
      <c r="FPX46" s="44" t="s">
        <v>42</v>
      </c>
      <c r="FPY46" s="44" t="s">
        <v>42</v>
      </c>
      <c r="FPZ46" s="44" t="s">
        <v>42</v>
      </c>
      <c r="FQA46" s="44" t="s">
        <v>42</v>
      </c>
      <c r="FQB46" s="44" t="s">
        <v>42</v>
      </c>
      <c r="FQC46" s="44" t="s">
        <v>42</v>
      </c>
      <c r="FQD46" s="44" t="s">
        <v>42</v>
      </c>
      <c r="FQE46" s="44" t="s">
        <v>42</v>
      </c>
      <c r="FQF46" s="44" t="s">
        <v>42</v>
      </c>
      <c r="FQG46" s="44" t="s">
        <v>42</v>
      </c>
      <c r="FQH46" s="44" t="s">
        <v>42</v>
      </c>
      <c r="FQI46" s="44" t="s">
        <v>42</v>
      </c>
      <c r="FQJ46" s="44" t="s">
        <v>42</v>
      </c>
      <c r="FQK46" s="44" t="s">
        <v>42</v>
      </c>
      <c r="FQL46" s="44" t="s">
        <v>42</v>
      </c>
      <c r="FQM46" s="44" t="s">
        <v>42</v>
      </c>
      <c r="FQN46" s="46" t="s">
        <v>42</v>
      </c>
      <c r="FQO46" s="45" t="s">
        <v>42</v>
      </c>
      <c r="FQP46" s="44" t="s">
        <v>42</v>
      </c>
      <c r="FQQ46" s="44" t="s">
        <v>42</v>
      </c>
      <c r="FQR46" s="44" t="s">
        <v>42</v>
      </c>
      <c r="FQS46" s="44" t="s">
        <v>42</v>
      </c>
      <c r="FQT46" s="44" t="s">
        <v>42</v>
      </c>
      <c r="FQU46" s="44" t="s">
        <v>42</v>
      </c>
      <c r="FQV46" s="44" t="s">
        <v>42</v>
      </c>
      <c r="FQW46" s="44" t="s">
        <v>42</v>
      </c>
      <c r="FQX46" s="44" t="s">
        <v>42</v>
      </c>
      <c r="FQY46" s="44" t="s">
        <v>42</v>
      </c>
      <c r="FQZ46" s="44" t="s">
        <v>42</v>
      </c>
      <c r="FRA46" s="44" t="s">
        <v>42</v>
      </c>
      <c r="FRB46" s="44" t="s">
        <v>42</v>
      </c>
      <c r="FRC46" s="44" t="s">
        <v>42</v>
      </c>
      <c r="FRD46" s="44" t="s">
        <v>42</v>
      </c>
      <c r="FRE46" s="44" t="s">
        <v>42</v>
      </c>
      <c r="FRF46" s="44" t="s">
        <v>42</v>
      </c>
      <c r="FRG46" s="44" t="s">
        <v>42</v>
      </c>
      <c r="FRH46" s="44" t="s">
        <v>42</v>
      </c>
      <c r="FRI46" s="44" t="s">
        <v>42</v>
      </c>
      <c r="FRJ46" s="44" t="s">
        <v>42</v>
      </c>
      <c r="FRK46" s="44" t="s">
        <v>42</v>
      </c>
      <c r="FRL46" s="46" t="s">
        <v>42</v>
      </c>
      <c r="FRM46" s="45" t="s">
        <v>42</v>
      </c>
      <c r="FRN46" s="44" t="s">
        <v>42</v>
      </c>
      <c r="FRO46" s="44" t="s">
        <v>42</v>
      </c>
      <c r="FRP46" s="44" t="s">
        <v>42</v>
      </c>
      <c r="FRQ46" s="44" t="s">
        <v>42</v>
      </c>
      <c r="FRR46" s="44" t="s">
        <v>42</v>
      </c>
      <c r="FRS46" s="44" t="s">
        <v>42</v>
      </c>
      <c r="FRT46" s="44" t="s">
        <v>42</v>
      </c>
      <c r="FRU46" s="44" t="s">
        <v>42</v>
      </c>
      <c r="FRV46" s="44" t="s">
        <v>42</v>
      </c>
      <c r="FRW46" s="44" t="s">
        <v>42</v>
      </c>
      <c r="FRX46" s="44" t="s">
        <v>42</v>
      </c>
      <c r="FRY46" s="44" t="s">
        <v>42</v>
      </c>
      <c r="FRZ46" s="44" t="s">
        <v>42</v>
      </c>
      <c r="FSA46" s="44" t="s">
        <v>42</v>
      </c>
      <c r="FSB46" s="44" t="s">
        <v>42</v>
      </c>
      <c r="FSC46" s="44" t="s">
        <v>42</v>
      </c>
      <c r="FSD46" s="44" t="s">
        <v>42</v>
      </c>
      <c r="FSE46" s="44" t="s">
        <v>42</v>
      </c>
      <c r="FSF46" s="44" t="s">
        <v>42</v>
      </c>
      <c r="FSG46" s="44" t="s">
        <v>42</v>
      </c>
      <c r="FSH46" s="44" t="s">
        <v>42</v>
      </c>
      <c r="FSI46" s="44" t="s">
        <v>42</v>
      </c>
      <c r="FSJ46" s="46" t="s">
        <v>42</v>
      </c>
      <c r="FSK46" s="45" t="s">
        <v>42</v>
      </c>
      <c r="FSL46" s="44" t="s">
        <v>42</v>
      </c>
      <c r="FSM46" s="44" t="s">
        <v>42</v>
      </c>
      <c r="FSN46" s="44" t="s">
        <v>42</v>
      </c>
      <c r="FSO46" s="44" t="s">
        <v>42</v>
      </c>
      <c r="FSP46" s="44" t="s">
        <v>42</v>
      </c>
      <c r="FSQ46" s="44" t="s">
        <v>42</v>
      </c>
      <c r="FSR46" s="44" t="s">
        <v>42</v>
      </c>
      <c r="FSS46" s="44" t="s">
        <v>42</v>
      </c>
      <c r="FST46" s="44" t="s">
        <v>42</v>
      </c>
      <c r="FSU46" s="44" t="s">
        <v>42</v>
      </c>
      <c r="FSV46" s="44" t="s">
        <v>42</v>
      </c>
      <c r="FSW46" s="44" t="s">
        <v>42</v>
      </c>
      <c r="FSX46" s="44" t="s">
        <v>42</v>
      </c>
      <c r="FSY46" s="44" t="s">
        <v>42</v>
      </c>
      <c r="FSZ46" s="44" t="s">
        <v>42</v>
      </c>
      <c r="FTA46" s="44" t="s">
        <v>42</v>
      </c>
      <c r="FTB46" s="44" t="s">
        <v>42</v>
      </c>
      <c r="FTC46" s="44" t="s">
        <v>42</v>
      </c>
      <c r="FTD46" s="44" t="s">
        <v>42</v>
      </c>
      <c r="FTE46" s="44" t="s">
        <v>42</v>
      </c>
      <c r="FTF46" s="44" t="s">
        <v>42</v>
      </c>
      <c r="FTG46" s="44" t="s">
        <v>42</v>
      </c>
      <c r="FTH46" s="46" t="s">
        <v>42</v>
      </c>
      <c r="FTI46" s="45" t="s">
        <v>42</v>
      </c>
      <c r="FTJ46" s="44" t="s">
        <v>42</v>
      </c>
      <c r="FTK46" s="44" t="s">
        <v>42</v>
      </c>
      <c r="FTL46" s="44" t="s">
        <v>42</v>
      </c>
      <c r="FTM46" s="44" t="s">
        <v>42</v>
      </c>
      <c r="FTN46" s="44" t="s">
        <v>42</v>
      </c>
      <c r="FTO46" s="44" t="s">
        <v>42</v>
      </c>
      <c r="FTP46" s="44" t="s">
        <v>42</v>
      </c>
      <c r="FTQ46" s="44" t="s">
        <v>42</v>
      </c>
      <c r="FTR46" s="44" t="s">
        <v>42</v>
      </c>
      <c r="FTS46" s="44" t="s">
        <v>42</v>
      </c>
      <c r="FTT46" s="44" t="s">
        <v>42</v>
      </c>
      <c r="FTU46" s="44" t="s">
        <v>42</v>
      </c>
      <c r="FTV46" s="44" t="s">
        <v>42</v>
      </c>
      <c r="FTW46" s="44" t="s">
        <v>42</v>
      </c>
      <c r="FTX46" s="44" t="s">
        <v>42</v>
      </c>
      <c r="FTY46" s="44" t="s">
        <v>42</v>
      </c>
      <c r="FTZ46" s="44" t="s">
        <v>42</v>
      </c>
      <c r="FUA46" s="44" t="s">
        <v>42</v>
      </c>
      <c r="FUB46" s="44" t="s">
        <v>42</v>
      </c>
      <c r="FUC46" s="44" t="s">
        <v>42</v>
      </c>
      <c r="FUD46" s="44" t="s">
        <v>42</v>
      </c>
      <c r="FUE46" s="44" t="s">
        <v>42</v>
      </c>
      <c r="FUF46" s="46" t="s">
        <v>42</v>
      </c>
      <c r="FUG46" s="45" t="s">
        <v>42</v>
      </c>
      <c r="FUH46" s="44" t="s">
        <v>42</v>
      </c>
      <c r="FUI46" s="44" t="s">
        <v>42</v>
      </c>
      <c r="FUJ46" s="44" t="s">
        <v>42</v>
      </c>
      <c r="FUK46" s="44" t="s">
        <v>42</v>
      </c>
      <c r="FUL46" s="44" t="s">
        <v>42</v>
      </c>
      <c r="FUM46" s="44" t="s">
        <v>42</v>
      </c>
      <c r="FUN46" s="44" t="s">
        <v>42</v>
      </c>
      <c r="FUO46" s="44" t="s">
        <v>42</v>
      </c>
      <c r="FUP46" s="44" t="s">
        <v>42</v>
      </c>
      <c r="FUQ46" s="44" t="s">
        <v>42</v>
      </c>
      <c r="FUR46" s="44" t="s">
        <v>42</v>
      </c>
      <c r="FUS46" s="44" t="s">
        <v>42</v>
      </c>
      <c r="FUT46" s="44" t="s">
        <v>42</v>
      </c>
      <c r="FUU46" s="44" t="s">
        <v>42</v>
      </c>
      <c r="FUV46" s="44" t="s">
        <v>42</v>
      </c>
      <c r="FUW46" s="44" t="s">
        <v>42</v>
      </c>
      <c r="FUX46" s="44" t="s">
        <v>42</v>
      </c>
      <c r="FUY46" s="44" t="s">
        <v>42</v>
      </c>
      <c r="FUZ46" s="44" t="s">
        <v>42</v>
      </c>
      <c r="FVA46" s="44" t="s">
        <v>42</v>
      </c>
      <c r="FVB46" s="44" t="s">
        <v>42</v>
      </c>
      <c r="FVC46" s="44" t="s">
        <v>42</v>
      </c>
      <c r="FVD46" s="46" t="s">
        <v>42</v>
      </c>
      <c r="FVE46" s="45" t="s">
        <v>42</v>
      </c>
      <c r="FVF46" s="44" t="s">
        <v>42</v>
      </c>
      <c r="FVG46" s="44" t="s">
        <v>42</v>
      </c>
      <c r="FVH46" s="44" t="s">
        <v>42</v>
      </c>
      <c r="FVI46" s="44" t="s">
        <v>42</v>
      </c>
      <c r="FVJ46" s="44" t="s">
        <v>42</v>
      </c>
      <c r="FVK46" s="44" t="s">
        <v>42</v>
      </c>
      <c r="FVL46" s="44" t="s">
        <v>42</v>
      </c>
      <c r="FVM46" s="44" t="s">
        <v>42</v>
      </c>
      <c r="FVN46" s="44" t="s">
        <v>42</v>
      </c>
      <c r="FVO46" s="44" t="s">
        <v>42</v>
      </c>
      <c r="FVP46" s="44" t="s">
        <v>42</v>
      </c>
      <c r="FVQ46" s="44" t="s">
        <v>42</v>
      </c>
      <c r="FVR46" s="44" t="s">
        <v>42</v>
      </c>
      <c r="FVS46" s="44" t="s">
        <v>42</v>
      </c>
      <c r="FVT46" s="44" t="s">
        <v>42</v>
      </c>
      <c r="FVU46" s="44" t="s">
        <v>42</v>
      </c>
      <c r="FVV46" s="44" t="s">
        <v>42</v>
      </c>
      <c r="FVW46" s="44" t="s">
        <v>42</v>
      </c>
      <c r="FVX46" s="44" t="s">
        <v>42</v>
      </c>
      <c r="FVY46" s="44" t="s">
        <v>42</v>
      </c>
      <c r="FVZ46" s="44" t="s">
        <v>42</v>
      </c>
      <c r="FWA46" s="44" t="s">
        <v>42</v>
      </c>
      <c r="FWB46" s="46" t="s">
        <v>42</v>
      </c>
      <c r="FWC46" s="45" t="s">
        <v>42</v>
      </c>
      <c r="FWD46" s="44" t="s">
        <v>42</v>
      </c>
      <c r="FWE46" s="44" t="s">
        <v>42</v>
      </c>
      <c r="FWF46" s="44" t="s">
        <v>42</v>
      </c>
      <c r="FWG46" s="44" t="s">
        <v>42</v>
      </c>
      <c r="FWH46" s="44" t="s">
        <v>42</v>
      </c>
      <c r="FWI46" s="44" t="s">
        <v>42</v>
      </c>
      <c r="FWJ46" s="44" t="s">
        <v>42</v>
      </c>
      <c r="FWK46" s="44" t="s">
        <v>42</v>
      </c>
      <c r="FWL46" s="44" t="s">
        <v>42</v>
      </c>
      <c r="FWM46" s="44" t="s">
        <v>42</v>
      </c>
      <c r="FWN46" s="44" t="s">
        <v>42</v>
      </c>
      <c r="FWO46" s="44" t="s">
        <v>42</v>
      </c>
      <c r="FWP46" s="44" t="s">
        <v>42</v>
      </c>
      <c r="FWQ46" s="44" t="s">
        <v>42</v>
      </c>
      <c r="FWR46" s="44" t="s">
        <v>42</v>
      </c>
      <c r="FWS46" s="44" t="s">
        <v>42</v>
      </c>
      <c r="FWT46" s="44" t="s">
        <v>42</v>
      </c>
      <c r="FWU46" s="44" t="s">
        <v>42</v>
      </c>
      <c r="FWV46" s="44" t="s">
        <v>42</v>
      </c>
      <c r="FWW46" s="44" t="s">
        <v>42</v>
      </c>
      <c r="FWX46" s="44" t="s">
        <v>42</v>
      </c>
      <c r="FWY46" s="44" t="s">
        <v>42</v>
      </c>
      <c r="FWZ46" s="46" t="s">
        <v>42</v>
      </c>
      <c r="FXA46" s="45" t="s">
        <v>42</v>
      </c>
      <c r="FXB46" s="44" t="s">
        <v>42</v>
      </c>
      <c r="FXC46" s="44" t="s">
        <v>42</v>
      </c>
      <c r="FXD46" s="44" t="s">
        <v>42</v>
      </c>
      <c r="FXE46" s="44" t="s">
        <v>42</v>
      </c>
      <c r="FXF46" s="44" t="s">
        <v>42</v>
      </c>
      <c r="FXG46" s="44" t="s">
        <v>42</v>
      </c>
      <c r="FXH46" s="44" t="s">
        <v>42</v>
      </c>
      <c r="FXI46" s="44" t="s">
        <v>42</v>
      </c>
      <c r="FXJ46" s="44" t="s">
        <v>42</v>
      </c>
      <c r="FXK46" s="44" t="s">
        <v>42</v>
      </c>
      <c r="FXL46" s="44" t="s">
        <v>42</v>
      </c>
      <c r="FXM46" s="44" t="s">
        <v>42</v>
      </c>
      <c r="FXN46" s="44" t="s">
        <v>42</v>
      </c>
      <c r="FXO46" s="44" t="s">
        <v>42</v>
      </c>
      <c r="FXP46" s="44" t="s">
        <v>42</v>
      </c>
      <c r="FXQ46" s="44" t="s">
        <v>42</v>
      </c>
      <c r="FXR46" s="44" t="s">
        <v>42</v>
      </c>
      <c r="FXS46" s="44" t="s">
        <v>42</v>
      </c>
      <c r="FXT46" s="44" t="s">
        <v>42</v>
      </c>
      <c r="FXU46" s="44" t="s">
        <v>42</v>
      </c>
      <c r="FXV46" s="44" t="s">
        <v>42</v>
      </c>
      <c r="FXW46" s="44" t="s">
        <v>42</v>
      </c>
      <c r="FXX46" s="46" t="s">
        <v>42</v>
      </c>
      <c r="FXY46" s="45" t="s">
        <v>42</v>
      </c>
      <c r="FXZ46" s="44" t="s">
        <v>42</v>
      </c>
      <c r="FYA46" s="44" t="s">
        <v>42</v>
      </c>
      <c r="FYB46" s="44" t="s">
        <v>42</v>
      </c>
      <c r="FYC46" s="44" t="s">
        <v>42</v>
      </c>
      <c r="FYD46" s="44" t="s">
        <v>42</v>
      </c>
      <c r="FYE46" s="44" t="s">
        <v>42</v>
      </c>
      <c r="FYF46" s="44" t="s">
        <v>42</v>
      </c>
      <c r="FYG46" s="44" t="s">
        <v>42</v>
      </c>
      <c r="FYH46" s="44" t="s">
        <v>42</v>
      </c>
      <c r="FYI46" s="44" t="s">
        <v>42</v>
      </c>
      <c r="FYJ46" s="44" t="s">
        <v>42</v>
      </c>
      <c r="FYK46" s="44" t="s">
        <v>42</v>
      </c>
      <c r="FYL46" s="44" t="s">
        <v>42</v>
      </c>
      <c r="FYM46" s="44" t="s">
        <v>42</v>
      </c>
      <c r="FYN46" s="44" t="s">
        <v>42</v>
      </c>
      <c r="FYO46" s="44" t="s">
        <v>42</v>
      </c>
      <c r="FYP46" s="44" t="s">
        <v>42</v>
      </c>
      <c r="FYQ46" s="44" t="s">
        <v>42</v>
      </c>
      <c r="FYR46" s="44" t="s">
        <v>42</v>
      </c>
      <c r="FYS46" s="44" t="s">
        <v>42</v>
      </c>
      <c r="FYT46" s="44" t="s">
        <v>42</v>
      </c>
      <c r="FYU46" s="44" t="s">
        <v>42</v>
      </c>
      <c r="FYV46" s="46" t="s">
        <v>42</v>
      </c>
      <c r="FYW46" s="45" t="s">
        <v>42</v>
      </c>
      <c r="FYX46" s="44" t="s">
        <v>42</v>
      </c>
      <c r="FYY46" s="44" t="s">
        <v>42</v>
      </c>
      <c r="FYZ46" s="44" t="s">
        <v>42</v>
      </c>
      <c r="FZA46" s="44" t="s">
        <v>42</v>
      </c>
      <c r="FZB46" s="44" t="s">
        <v>42</v>
      </c>
      <c r="FZC46" s="44" t="s">
        <v>42</v>
      </c>
      <c r="FZD46" s="44" t="s">
        <v>42</v>
      </c>
      <c r="FZE46" s="44" t="s">
        <v>42</v>
      </c>
      <c r="FZF46" s="44" t="s">
        <v>42</v>
      </c>
      <c r="FZG46" s="44" t="s">
        <v>42</v>
      </c>
      <c r="FZH46" s="44" t="s">
        <v>42</v>
      </c>
      <c r="FZI46" s="44" t="s">
        <v>42</v>
      </c>
      <c r="FZJ46" s="44" t="s">
        <v>42</v>
      </c>
      <c r="FZK46" s="44" t="s">
        <v>42</v>
      </c>
      <c r="FZL46" s="44" t="s">
        <v>42</v>
      </c>
      <c r="FZM46" s="44" t="s">
        <v>42</v>
      </c>
      <c r="FZN46" s="44" t="s">
        <v>42</v>
      </c>
      <c r="FZO46" s="44" t="s">
        <v>42</v>
      </c>
      <c r="FZP46" s="44" t="s">
        <v>42</v>
      </c>
      <c r="FZQ46" s="44" t="s">
        <v>42</v>
      </c>
      <c r="FZR46" s="44" t="s">
        <v>42</v>
      </c>
      <c r="FZS46" s="44" t="s">
        <v>42</v>
      </c>
      <c r="FZT46" s="46" t="s">
        <v>42</v>
      </c>
      <c r="FZU46" s="45" t="s">
        <v>42</v>
      </c>
      <c r="FZV46" s="44" t="s">
        <v>42</v>
      </c>
      <c r="FZW46" s="44" t="s">
        <v>42</v>
      </c>
      <c r="FZX46" s="44" t="s">
        <v>42</v>
      </c>
      <c r="FZY46" s="44" t="s">
        <v>42</v>
      </c>
      <c r="FZZ46" s="44" t="s">
        <v>42</v>
      </c>
      <c r="GAA46" s="44" t="s">
        <v>42</v>
      </c>
      <c r="GAB46" s="44" t="s">
        <v>42</v>
      </c>
      <c r="GAC46" s="44" t="s">
        <v>42</v>
      </c>
      <c r="GAD46" s="44" t="s">
        <v>42</v>
      </c>
      <c r="GAE46" s="44" t="s">
        <v>42</v>
      </c>
      <c r="GAF46" s="44" t="s">
        <v>42</v>
      </c>
      <c r="GAG46" s="44" t="s">
        <v>42</v>
      </c>
      <c r="GAH46" s="44" t="s">
        <v>42</v>
      </c>
      <c r="GAI46" s="44" t="s">
        <v>42</v>
      </c>
      <c r="GAJ46" s="44" t="s">
        <v>42</v>
      </c>
      <c r="GAK46" s="44" t="s">
        <v>42</v>
      </c>
      <c r="GAL46" s="44" t="s">
        <v>42</v>
      </c>
      <c r="GAM46" s="44" t="s">
        <v>42</v>
      </c>
      <c r="GAN46" s="44" t="s">
        <v>42</v>
      </c>
      <c r="GAO46" s="44" t="s">
        <v>42</v>
      </c>
      <c r="GAP46" s="44" t="s">
        <v>42</v>
      </c>
      <c r="GAQ46" s="44" t="s">
        <v>42</v>
      </c>
      <c r="GAR46" s="46" t="s">
        <v>42</v>
      </c>
      <c r="GAS46" s="45" t="s">
        <v>42</v>
      </c>
      <c r="GAT46" s="44" t="s">
        <v>42</v>
      </c>
      <c r="GAU46" s="44" t="s">
        <v>42</v>
      </c>
      <c r="GAV46" s="44" t="s">
        <v>42</v>
      </c>
      <c r="GAW46" s="44" t="s">
        <v>42</v>
      </c>
      <c r="GAX46" s="44" t="s">
        <v>42</v>
      </c>
      <c r="GAY46" s="44" t="s">
        <v>42</v>
      </c>
      <c r="GAZ46" s="44" t="s">
        <v>42</v>
      </c>
      <c r="GBA46" s="44" t="s">
        <v>42</v>
      </c>
      <c r="GBB46" s="44" t="s">
        <v>42</v>
      </c>
      <c r="GBC46" s="44" t="s">
        <v>42</v>
      </c>
      <c r="GBD46" s="44" t="s">
        <v>42</v>
      </c>
      <c r="GBE46" s="44" t="s">
        <v>42</v>
      </c>
      <c r="GBF46" s="44" t="s">
        <v>42</v>
      </c>
      <c r="GBG46" s="44" t="s">
        <v>42</v>
      </c>
      <c r="GBH46" s="44" t="s">
        <v>42</v>
      </c>
      <c r="GBI46" s="44" t="s">
        <v>42</v>
      </c>
      <c r="GBJ46" s="44" t="s">
        <v>42</v>
      </c>
      <c r="GBK46" s="44" t="s">
        <v>42</v>
      </c>
      <c r="GBL46" s="44" t="s">
        <v>42</v>
      </c>
      <c r="GBM46" s="44" t="s">
        <v>42</v>
      </c>
      <c r="GBN46" s="44" t="s">
        <v>42</v>
      </c>
      <c r="GBO46" s="44" t="s">
        <v>42</v>
      </c>
      <c r="GBP46" s="46" t="s">
        <v>42</v>
      </c>
      <c r="GBQ46" s="45" t="s">
        <v>42</v>
      </c>
      <c r="GBR46" s="44" t="s">
        <v>42</v>
      </c>
      <c r="GBS46" s="44" t="s">
        <v>42</v>
      </c>
      <c r="GBT46" s="44" t="s">
        <v>42</v>
      </c>
      <c r="GBU46" s="44" t="s">
        <v>42</v>
      </c>
      <c r="GBV46" s="44" t="s">
        <v>42</v>
      </c>
      <c r="GBW46" s="44" t="s">
        <v>42</v>
      </c>
      <c r="GBX46" s="44" t="s">
        <v>42</v>
      </c>
      <c r="GBY46" s="44" t="s">
        <v>42</v>
      </c>
      <c r="GBZ46" s="44" t="s">
        <v>42</v>
      </c>
      <c r="GCA46" s="44" t="s">
        <v>42</v>
      </c>
      <c r="GCB46" s="44" t="s">
        <v>42</v>
      </c>
      <c r="GCC46" s="44" t="s">
        <v>42</v>
      </c>
      <c r="GCD46" s="44" t="s">
        <v>42</v>
      </c>
      <c r="GCE46" s="44" t="s">
        <v>42</v>
      </c>
      <c r="GCF46" s="44" t="s">
        <v>42</v>
      </c>
      <c r="GCG46" s="44" t="s">
        <v>42</v>
      </c>
      <c r="GCH46" s="44" t="s">
        <v>42</v>
      </c>
      <c r="GCI46" s="44" t="s">
        <v>42</v>
      </c>
      <c r="GCJ46" s="44" t="s">
        <v>42</v>
      </c>
      <c r="GCK46" s="44" t="s">
        <v>42</v>
      </c>
      <c r="GCL46" s="44" t="s">
        <v>42</v>
      </c>
      <c r="GCM46" s="44" t="s">
        <v>42</v>
      </c>
      <c r="GCN46" s="46" t="s">
        <v>42</v>
      </c>
      <c r="GCO46" s="45" t="s">
        <v>42</v>
      </c>
      <c r="GCP46" s="44" t="s">
        <v>42</v>
      </c>
      <c r="GCQ46" s="44" t="s">
        <v>42</v>
      </c>
      <c r="GCR46" s="44" t="s">
        <v>42</v>
      </c>
      <c r="GCS46" s="44" t="s">
        <v>42</v>
      </c>
      <c r="GCT46" s="44" t="s">
        <v>42</v>
      </c>
      <c r="GCU46" s="44" t="s">
        <v>42</v>
      </c>
      <c r="GCV46" s="44" t="s">
        <v>42</v>
      </c>
      <c r="GCW46" s="44" t="s">
        <v>42</v>
      </c>
      <c r="GCX46" s="44" t="s">
        <v>42</v>
      </c>
      <c r="GCY46" s="44" t="s">
        <v>42</v>
      </c>
      <c r="GCZ46" s="44" t="s">
        <v>42</v>
      </c>
      <c r="GDA46" s="44" t="s">
        <v>42</v>
      </c>
      <c r="GDB46" s="44" t="s">
        <v>42</v>
      </c>
      <c r="GDC46" s="44" t="s">
        <v>42</v>
      </c>
      <c r="GDD46" s="44" t="s">
        <v>42</v>
      </c>
      <c r="GDE46" s="44" t="s">
        <v>42</v>
      </c>
      <c r="GDF46" s="44" t="s">
        <v>42</v>
      </c>
      <c r="GDG46" s="44" t="s">
        <v>42</v>
      </c>
      <c r="GDH46" s="44" t="s">
        <v>42</v>
      </c>
      <c r="GDI46" s="44" t="s">
        <v>42</v>
      </c>
      <c r="GDJ46" s="44" t="s">
        <v>42</v>
      </c>
      <c r="GDK46" s="44" t="s">
        <v>42</v>
      </c>
      <c r="GDL46" s="46" t="s">
        <v>42</v>
      </c>
      <c r="GDM46" s="45" t="s">
        <v>42</v>
      </c>
      <c r="GDN46" s="44" t="s">
        <v>42</v>
      </c>
      <c r="GDO46" s="44" t="s">
        <v>42</v>
      </c>
      <c r="GDP46" s="44" t="s">
        <v>42</v>
      </c>
      <c r="GDQ46" s="44" t="s">
        <v>42</v>
      </c>
      <c r="GDR46" s="44" t="s">
        <v>42</v>
      </c>
      <c r="GDS46" s="44" t="s">
        <v>42</v>
      </c>
      <c r="GDT46" s="44" t="s">
        <v>42</v>
      </c>
      <c r="GDU46" s="44" t="s">
        <v>42</v>
      </c>
      <c r="GDV46" s="44" t="s">
        <v>42</v>
      </c>
      <c r="GDW46" s="44" t="s">
        <v>42</v>
      </c>
      <c r="GDX46" s="44" t="s">
        <v>42</v>
      </c>
      <c r="GDY46" s="44" t="s">
        <v>42</v>
      </c>
      <c r="GDZ46" s="44" t="s">
        <v>42</v>
      </c>
      <c r="GEA46" s="44" t="s">
        <v>42</v>
      </c>
      <c r="GEB46" s="44" t="s">
        <v>42</v>
      </c>
      <c r="GEC46" s="44" t="s">
        <v>42</v>
      </c>
      <c r="GED46" s="44" t="s">
        <v>42</v>
      </c>
      <c r="GEE46" s="44" t="s">
        <v>42</v>
      </c>
      <c r="GEF46" s="44" t="s">
        <v>42</v>
      </c>
      <c r="GEG46" s="44" t="s">
        <v>42</v>
      </c>
      <c r="GEH46" s="44" t="s">
        <v>42</v>
      </c>
      <c r="GEI46" s="44" t="s">
        <v>42</v>
      </c>
      <c r="GEJ46" s="46" t="s">
        <v>42</v>
      </c>
      <c r="GEK46" s="45" t="s">
        <v>42</v>
      </c>
      <c r="GEL46" s="44" t="s">
        <v>42</v>
      </c>
      <c r="GEM46" s="44" t="s">
        <v>42</v>
      </c>
      <c r="GEN46" s="44" t="s">
        <v>42</v>
      </c>
      <c r="GEO46" s="44" t="s">
        <v>42</v>
      </c>
      <c r="GEP46" s="44" t="s">
        <v>42</v>
      </c>
      <c r="GEQ46" s="44" t="s">
        <v>42</v>
      </c>
      <c r="GER46" s="44" t="s">
        <v>42</v>
      </c>
      <c r="GES46" s="44" t="s">
        <v>42</v>
      </c>
      <c r="GET46" s="44" t="s">
        <v>42</v>
      </c>
      <c r="GEU46" s="44" t="s">
        <v>42</v>
      </c>
      <c r="GEV46" s="44" t="s">
        <v>42</v>
      </c>
      <c r="GEW46" s="44" t="s">
        <v>42</v>
      </c>
      <c r="GEX46" s="44" t="s">
        <v>42</v>
      </c>
      <c r="GEY46" s="44" t="s">
        <v>42</v>
      </c>
      <c r="GEZ46" s="44" t="s">
        <v>42</v>
      </c>
      <c r="GFA46" s="44" t="s">
        <v>42</v>
      </c>
      <c r="GFB46" s="44" t="s">
        <v>42</v>
      </c>
      <c r="GFC46" s="44" t="s">
        <v>42</v>
      </c>
      <c r="GFD46" s="44" t="s">
        <v>42</v>
      </c>
      <c r="GFE46" s="44" t="s">
        <v>42</v>
      </c>
      <c r="GFF46" s="44" t="s">
        <v>42</v>
      </c>
      <c r="GFG46" s="44" t="s">
        <v>42</v>
      </c>
      <c r="GFH46" s="46" t="s">
        <v>42</v>
      </c>
      <c r="GFI46" s="45" t="s">
        <v>42</v>
      </c>
      <c r="GFJ46" s="44" t="s">
        <v>42</v>
      </c>
      <c r="GFK46" s="44" t="s">
        <v>42</v>
      </c>
      <c r="GFL46" s="44" t="s">
        <v>42</v>
      </c>
      <c r="GFM46" s="44" t="s">
        <v>42</v>
      </c>
      <c r="GFN46" s="44" t="s">
        <v>42</v>
      </c>
      <c r="GFO46" s="44" t="s">
        <v>42</v>
      </c>
      <c r="GFP46" s="44" t="s">
        <v>42</v>
      </c>
      <c r="GFQ46" s="44" t="s">
        <v>42</v>
      </c>
      <c r="GFR46" s="44" t="s">
        <v>42</v>
      </c>
      <c r="GFS46" s="44" t="s">
        <v>42</v>
      </c>
      <c r="GFT46" s="44" t="s">
        <v>42</v>
      </c>
      <c r="GFU46" s="44" t="s">
        <v>42</v>
      </c>
      <c r="GFV46" s="44" t="s">
        <v>42</v>
      </c>
      <c r="GFW46" s="44" t="s">
        <v>42</v>
      </c>
      <c r="GFX46" s="44" t="s">
        <v>42</v>
      </c>
      <c r="GFY46" s="44" t="s">
        <v>42</v>
      </c>
      <c r="GFZ46" s="44" t="s">
        <v>42</v>
      </c>
      <c r="GGA46" s="44" t="s">
        <v>42</v>
      </c>
      <c r="GGB46" s="44" t="s">
        <v>42</v>
      </c>
      <c r="GGC46" s="44" t="s">
        <v>42</v>
      </c>
      <c r="GGD46" s="44" t="s">
        <v>42</v>
      </c>
      <c r="GGE46" s="44" t="s">
        <v>42</v>
      </c>
      <c r="GGF46" s="46" t="s">
        <v>42</v>
      </c>
      <c r="GGG46" s="45" t="s">
        <v>42</v>
      </c>
      <c r="GGH46" s="44" t="s">
        <v>42</v>
      </c>
      <c r="GGI46" s="44" t="s">
        <v>42</v>
      </c>
      <c r="GGJ46" s="44" t="s">
        <v>42</v>
      </c>
      <c r="GGK46" s="44" t="s">
        <v>42</v>
      </c>
      <c r="GGL46" s="44" t="s">
        <v>42</v>
      </c>
      <c r="GGM46" s="44" t="s">
        <v>42</v>
      </c>
      <c r="GGN46" s="44" t="s">
        <v>42</v>
      </c>
      <c r="GGO46" s="44" t="s">
        <v>42</v>
      </c>
      <c r="GGP46" s="44" t="s">
        <v>42</v>
      </c>
      <c r="GGQ46" s="44" t="s">
        <v>42</v>
      </c>
      <c r="GGR46" s="44" t="s">
        <v>42</v>
      </c>
      <c r="GGS46" s="44" t="s">
        <v>42</v>
      </c>
      <c r="GGT46" s="44" t="s">
        <v>42</v>
      </c>
      <c r="GGU46" s="44" t="s">
        <v>42</v>
      </c>
      <c r="GGV46" s="44" t="s">
        <v>42</v>
      </c>
      <c r="GGW46" s="44" t="s">
        <v>42</v>
      </c>
      <c r="GGX46" s="44" t="s">
        <v>42</v>
      </c>
      <c r="GGY46" s="44" t="s">
        <v>42</v>
      </c>
      <c r="GGZ46" s="44" t="s">
        <v>42</v>
      </c>
      <c r="GHA46" s="44" t="s">
        <v>42</v>
      </c>
      <c r="GHB46" s="44" t="s">
        <v>42</v>
      </c>
      <c r="GHC46" s="44" t="s">
        <v>42</v>
      </c>
      <c r="GHD46" s="46" t="s">
        <v>42</v>
      </c>
      <c r="GHE46" s="45" t="s">
        <v>42</v>
      </c>
      <c r="GHF46" s="44" t="s">
        <v>42</v>
      </c>
      <c r="GHG46" s="44" t="s">
        <v>42</v>
      </c>
      <c r="GHH46" s="44" t="s">
        <v>42</v>
      </c>
      <c r="GHI46" s="44" t="s">
        <v>42</v>
      </c>
      <c r="GHJ46" s="44" t="s">
        <v>42</v>
      </c>
      <c r="GHK46" s="44" t="s">
        <v>42</v>
      </c>
      <c r="GHL46" s="44" t="s">
        <v>42</v>
      </c>
      <c r="GHM46" s="44" t="s">
        <v>42</v>
      </c>
      <c r="GHN46" s="44" t="s">
        <v>42</v>
      </c>
      <c r="GHO46" s="44" t="s">
        <v>42</v>
      </c>
      <c r="GHP46" s="44" t="s">
        <v>42</v>
      </c>
      <c r="GHQ46" s="44" t="s">
        <v>42</v>
      </c>
      <c r="GHR46" s="44" t="s">
        <v>42</v>
      </c>
      <c r="GHS46" s="44" t="s">
        <v>42</v>
      </c>
      <c r="GHT46" s="44" t="s">
        <v>42</v>
      </c>
      <c r="GHU46" s="44" t="s">
        <v>42</v>
      </c>
      <c r="GHV46" s="44" t="s">
        <v>42</v>
      </c>
      <c r="GHW46" s="44" t="s">
        <v>42</v>
      </c>
      <c r="GHX46" s="44" t="s">
        <v>42</v>
      </c>
      <c r="GHY46" s="44" t="s">
        <v>42</v>
      </c>
      <c r="GHZ46" s="44" t="s">
        <v>42</v>
      </c>
      <c r="GIA46" s="44" t="s">
        <v>42</v>
      </c>
      <c r="GIB46" s="46" t="s">
        <v>42</v>
      </c>
      <c r="GIC46" s="45" t="s">
        <v>42</v>
      </c>
      <c r="GID46" s="44" t="s">
        <v>42</v>
      </c>
      <c r="GIE46" s="44" t="s">
        <v>42</v>
      </c>
      <c r="GIF46" s="44" t="s">
        <v>42</v>
      </c>
      <c r="GIG46" s="44" t="s">
        <v>42</v>
      </c>
      <c r="GIH46" s="44" t="s">
        <v>42</v>
      </c>
      <c r="GII46" s="44" t="s">
        <v>42</v>
      </c>
      <c r="GIJ46" s="44" t="s">
        <v>42</v>
      </c>
      <c r="GIK46" s="44" t="s">
        <v>42</v>
      </c>
      <c r="GIL46" s="44" t="s">
        <v>42</v>
      </c>
      <c r="GIM46" s="44" t="s">
        <v>42</v>
      </c>
      <c r="GIN46" s="44" t="s">
        <v>42</v>
      </c>
      <c r="GIO46" s="44" t="s">
        <v>42</v>
      </c>
      <c r="GIP46" s="44" t="s">
        <v>42</v>
      </c>
      <c r="GIQ46" s="44" t="s">
        <v>42</v>
      </c>
      <c r="GIR46" s="44" t="s">
        <v>42</v>
      </c>
      <c r="GIS46" s="44" t="s">
        <v>42</v>
      </c>
      <c r="GIT46" s="44" t="s">
        <v>42</v>
      </c>
      <c r="GIU46" s="44" t="s">
        <v>42</v>
      </c>
      <c r="GIV46" s="44" t="s">
        <v>42</v>
      </c>
      <c r="GIW46" s="44" t="s">
        <v>42</v>
      </c>
      <c r="GIX46" s="44" t="s">
        <v>42</v>
      </c>
      <c r="GIY46" s="44" t="s">
        <v>42</v>
      </c>
      <c r="GIZ46" s="46" t="s">
        <v>42</v>
      </c>
      <c r="GJA46" s="45" t="s">
        <v>42</v>
      </c>
      <c r="GJB46" s="44" t="s">
        <v>42</v>
      </c>
      <c r="GJC46" s="44" t="s">
        <v>42</v>
      </c>
      <c r="GJD46" s="44" t="s">
        <v>42</v>
      </c>
      <c r="GJE46" s="44" t="s">
        <v>42</v>
      </c>
      <c r="GJF46" s="44" t="s">
        <v>42</v>
      </c>
      <c r="GJG46" s="44" t="s">
        <v>42</v>
      </c>
      <c r="GJH46" s="44" t="s">
        <v>42</v>
      </c>
      <c r="GJI46" s="44" t="s">
        <v>42</v>
      </c>
      <c r="GJJ46" s="44" t="s">
        <v>42</v>
      </c>
      <c r="GJK46" s="44" t="s">
        <v>42</v>
      </c>
      <c r="GJL46" s="44" t="s">
        <v>42</v>
      </c>
      <c r="GJM46" s="44" t="s">
        <v>42</v>
      </c>
      <c r="GJN46" s="44" t="s">
        <v>42</v>
      </c>
      <c r="GJO46" s="44" t="s">
        <v>42</v>
      </c>
      <c r="GJP46" s="44" t="s">
        <v>42</v>
      </c>
      <c r="GJQ46" s="44" t="s">
        <v>42</v>
      </c>
      <c r="GJR46" s="44" t="s">
        <v>42</v>
      </c>
      <c r="GJS46" s="44" t="s">
        <v>42</v>
      </c>
      <c r="GJT46" s="44" t="s">
        <v>42</v>
      </c>
      <c r="GJU46" s="44" t="s">
        <v>42</v>
      </c>
      <c r="GJV46" s="44" t="s">
        <v>42</v>
      </c>
      <c r="GJW46" s="44" t="s">
        <v>42</v>
      </c>
      <c r="GJX46" s="46" t="s">
        <v>42</v>
      </c>
      <c r="GJY46" s="45" t="s">
        <v>42</v>
      </c>
      <c r="GJZ46" s="44" t="s">
        <v>42</v>
      </c>
      <c r="GKA46" s="44" t="s">
        <v>42</v>
      </c>
      <c r="GKB46" s="44" t="s">
        <v>42</v>
      </c>
      <c r="GKC46" s="44" t="s">
        <v>42</v>
      </c>
      <c r="GKD46" s="44" t="s">
        <v>42</v>
      </c>
      <c r="GKE46" s="44" t="s">
        <v>42</v>
      </c>
      <c r="GKF46" s="44" t="s">
        <v>42</v>
      </c>
      <c r="GKG46" s="44" t="s">
        <v>42</v>
      </c>
      <c r="GKH46" s="44" t="s">
        <v>42</v>
      </c>
      <c r="GKI46" s="44" t="s">
        <v>42</v>
      </c>
      <c r="GKJ46" s="44" t="s">
        <v>42</v>
      </c>
      <c r="GKK46" s="44" t="s">
        <v>42</v>
      </c>
      <c r="GKL46" s="44" t="s">
        <v>42</v>
      </c>
      <c r="GKM46" s="44" t="s">
        <v>42</v>
      </c>
      <c r="GKN46" s="44" t="s">
        <v>42</v>
      </c>
      <c r="GKO46" s="44" t="s">
        <v>42</v>
      </c>
      <c r="GKP46" s="44" t="s">
        <v>42</v>
      </c>
      <c r="GKQ46" s="44" t="s">
        <v>42</v>
      </c>
      <c r="GKR46" s="44" t="s">
        <v>42</v>
      </c>
      <c r="GKS46" s="44" t="s">
        <v>42</v>
      </c>
      <c r="GKT46" s="44" t="s">
        <v>42</v>
      </c>
      <c r="GKU46" s="44" t="s">
        <v>42</v>
      </c>
      <c r="GKV46" s="46" t="s">
        <v>42</v>
      </c>
      <c r="GKW46" s="45" t="s">
        <v>42</v>
      </c>
      <c r="GKX46" s="44" t="s">
        <v>42</v>
      </c>
      <c r="GKY46" s="44" t="s">
        <v>42</v>
      </c>
      <c r="GKZ46" s="44" t="s">
        <v>42</v>
      </c>
      <c r="GLA46" s="44" t="s">
        <v>42</v>
      </c>
      <c r="GLB46" s="44" t="s">
        <v>42</v>
      </c>
      <c r="GLC46" s="44" t="s">
        <v>42</v>
      </c>
      <c r="GLD46" s="44" t="s">
        <v>42</v>
      </c>
      <c r="GLE46" s="44" t="s">
        <v>42</v>
      </c>
      <c r="GLF46" s="44" t="s">
        <v>42</v>
      </c>
      <c r="GLG46" s="44" t="s">
        <v>42</v>
      </c>
      <c r="GLH46" s="44" t="s">
        <v>42</v>
      </c>
      <c r="GLI46" s="44" t="s">
        <v>42</v>
      </c>
      <c r="GLJ46" s="44" t="s">
        <v>42</v>
      </c>
      <c r="GLK46" s="44" t="s">
        <v>42</v>
      </c>
      <c r="GLL46" s="44" t="s">
        <v>42</v>
      </c>
      <c r="GLM46" s="44" t="s">
        <v>42</v>
      </c>
      <c r="GLN46" s="44" t="s">
        <v>42</v>
      </c>
      <c r="GLO46" s="44" t="s">
        <v>42</v>
      </c>
      <c r="GLP46" s="44" t="s">
        <v>42</v>
      </c>
      <c r="GLQ46" s="44" t="s">
        <v>42</v>
      </c>
      <c r="GLR46" s="44" t="s">
        <v>42</v>
      </c>
      <c r="GLS46" s="44" t="s">
        <v>42</v>
      </c>
      <c r="GLT46" s="46" t="s">
        <v>42</v>
      </c>
      <c r="GLU46" s="45" t="s">
        <v>42</v>
      </c>
      <c r="GLV46" s="44" t="s">
        <v>42</v>
      </c>
      <c r="GLW46" s="44" t="s">
        <v>42</v>
      </c>
      <c r="GLX46" s="44" t="s">
        <v>42</v>
      </c>
      <c r="GLY46" s="44" t="s">
        <v>42</v>
      </c>
      <c r="GLZ46" s="44" t="s">
        <v>42</v>
      </c>
      <c r="GMA46" s="44" t="s">
        <v>42</v>
      </c>
      <c r="GMB46" s="44" t="s">
        <v>42</v>
      </c>
      <c r="GMC46" s="44" t="s">
        <v>42</v>
      </c>
      <c r="GMD46" s="44" t="s">
        <v>42</v>
      </c>
      <c r="GME46" s="44" t="s">
        <v>42</v>
      </c>
      <c r="GMF46" s="44" t="s">
        <v>42</v>
      </c>
      <c r="GMG46" s="44" t="s">
        <v>42</v>
      </c>
      <c r="GMH46" s="44" t="s">
        <v>42</v>
      </c>
      <c r="GMI46" s="44" t="s">
        <v>42</v>
      </c>
      <c r="GMJ46" s="44" t="s">
        <v>42</v>
      </c>
      <c r="GMK46" s="44" t="s">
        <v>42</v>
      </c>
      <c r="GML46" s="44" t="s">
        <v>42</v>
      </c>
      <c r="GMM46" s="44" t="s">
        <v>42</v>
      </c>
      <c r="GMN46" s="44" t="s">
        <v>42</v>
      </c>
      <c r="GMO46" s="44" t="s">
        <v>42</v>
      </c>
      <c r="GMP46" s="44" t="s">
        <v>42</v>
      </c>
      <c r="GMQ46" s="44" t="s">
        <v>42</v>
      </c>
      <c r="GMR46" s="46" t="s">
        <v>42</v>
      </c>
      <c r="GMS46" s="45" t="s">
        <v>42</v>
      </c>
      <c r="GMT46" s="44" t="s">
        <v>42</v>
      </c>
      <c r="GMU46" s="44" t="s">
        <v>42</v>
      </c>
      <c r="GMV46" s="44" t="s">
        <v>42</v>
      </c>
      <c r="GMW46" s="44" t="s">
        <v>42</v>
      </c>
      <c r="GMX46" s="44" t="s">
        <v>42</v>
      </c>
      <c r="GMY46" s="44" t="s">
        <v>42</v>
      </c>
      <c r="GMZ46" s="44" t="s">
        <v>42</v>
      </c>
      <c r="GNA46" s="44" t="s">
        <v>42</v>
      </c>
      <c r="GNB46" s="44" t="s">
        <v>42</v>
      </c>
      <c r="GNC46" s="44" t="s">
        <v>42</v>
      </c>
      <c r="GND46" s="44" t="s">
        <v>42</v>
      </c>
      <c r="GNE46" s="44" t="s">
        <v>42</v>
      </c>
      <c r="GNF46" s="44" t="s">
        <v>42</v>
      </c>
      <c r="GNG46" s="44" t="s">
        <v>42</v>
      </c>
      <c r="GNH46" s="44" t="s">
        <v>42</v>
      </c>
      <c r="GNI46" s="44" t="s">
        <v>42</v>
      </c>
      <c r="GNJ46" s="44" t="s">
        <v>42</v>
      </c>
      <c r="GNK46" s="44" t="s">
        <v>42</v>
      </c>
      <c r="GNL46" s="44" t="s">
        <v>42</v>
      </c>
      <c r="GNM46" s="44" t="s">
        <v>42</v>
      </c>
      <c r="GNN46" s="44" t="s">
        <v>42</v>
      </c>
      <c r="GNO46" s="44" t="s">
        <v>42</v>
      </c>
      <c r="GNP46" s="46" t="s">
        <v>42</v>
      </c>
      <c r="GNQ46" s="45" t="s">
        <v>42</v>
      </c>
      <c r="GNR46" s="44" t="s">
        <v>42</v>
      </c>
      <c r="GNS46" s="44" t="s">
        <v>42</v>
      </c>
      <c r="GNT46" s="44" t="s">
        <v>42</v>
      </c>
      <c r="GNU46" s="44" t="s">
        <v>42</v>
      </c>
      <c r="GNV46" s="44" t="s">
        <v>42</v>
      </c>
      <c r="GNW46" s="44" t="s">
        <v>42</v>
      </c>
      <c r="GNX46" s="44" t="s">
        <v>42</v>
      </c>
      <c r="GNY46" s="44" t="s">
        <v>42</v>
      </c>
      <c r="GNZ46" s="44" t="s">
        <v>42</v>
      </c>
      <c r="GOA46" s="44" t="s">
        <v>42</v>
      </c>
      <c r="GOB46" s="44" t="s">
        <v>42</v>
      </c>
      <c r="GOC46" s="44" t="s">
        <v>42</v>
      </c>
      <c r="GOD46" s="44" t="s">
        <v>42</v>
      </c>
      <c r="GOE46" s="44" t="s">
        <v>42</v>
      </c>
      <c r="GOF46" s="44" t="s">
        <v>42</v>
      </c>
      <c r="GOG46" s="44" t="s">
        <v>42</v>
      </c>
      <c r="GOH46" s="44" t="s">
        <v>42</v>
      </c>
      <c r="GOI46" s="44" t="s">
        <v>42</v>
      </c>
      <c r="GOJ46" s="44" t="s">
        <v>42</v>
      </c>
      <c r="GOK46" s="44" t="s">
        <v>42</v>
      </c>
      <c r="GOL46" s="44" t="s">
        <v>42</v>
      </c>
      <c r="GOM46" s="44" t="s">
        <v>42</v>
      </c>
      <c r="GON46" s="46" t="s">
        <v>42</v>
      </c>
      <c r="GOO46" s="45" t="s">
        <v>42</v>
      </c>
      <c r="GOP46" s="44" t="s">
        <v>42</v>
      </c>
      <c r="GOQ46" s="44" t="s">
        <v>42</v>
      </c>
      <c r="GOR46" s="44" t="s">
        <v>42</v>
      </c>
      <c r="GOS46" s="44" t="s">
        <v>42</v>
      </c>
      <c r="GOT46" s="44" t="s">
        <v>42</v>
      </c>
      <c r="GOU46" s="44" t="s">
        <v>42</v>
      </c>
      <c r="GOV46" s="44" t="s">
        <v>42</v>
      </c>
      <c r="GOW46" s="44" t="s">
        <v>42</v>
      </c>
      <c r="GOX46" s="44" t="s">
        <v>42</v>
      </c>
      <c r="GOY46" s="44" t="s">
        <v>42</v>
      </c>
      <c r="GOZ46" s="44" t="s">
        <v>42</v>
      </c>
      <c r="GPA46" s="44" t="s">
        <v>42</v>
      </c>
      <c r="GPB46" s="44" t="s">
        <v>42</v>
      </c>
      <c r="GPC46" s="44" t="s">
        <v>42</v>
      </c>
      <c r="GPD46" s="44" t="s">
        <v>42</v>
      </c>
      <c r="GPE46" s="44" t="s">
        <v>42</v>
      </c>
      <c r="GPF46" s="44" t="s">
        <v>42</v>
      </c>
      <c r="GPG46" s="44" t="s">
        <v>42</v>
      </c>
      <c r="GPH46" s="44" t="s">
        <v>42</v>
      </c>
      <c r="GPI46" s="44" t="s">
        <v>42</v>
      </c>
      <c r="GPJ46" s="44" t="s">
        <v>42</v>
      </c>
      <c r="GPK46" s="44" t="s">
        <v>42</v>
      </c>
      <c r="GPL46" s="46" t="s">
        <v>42</v>
      </c>
      <c r="GPM46" s="45" t="s">
        <v>42</v>
      </c>
      <c r="GPN46" s="44" t="s">
        <v>42</v>
      </c>
      <c r="GPO46" s="44" t="s">
        <v>42</v>
      </c>
      <c r="GPP46" s="44" t="s">
        <v>42</v>
      </c>
      <c r="GPQ46" s="44" t="s">
        <v>42</v>
      </c>
      <c r="GPR46" s="44" t="s">
        <v>42</v>
      </c>
      <c r="GPS46" s="44" t="s">
        <v>42</v>
      </c>
      <c r="GPT46" s="44" t="s">
        <v>42</v>
      </c>
      <c r="GPU46" s="44" t="s">
        <v>42</v>
      </c>
      <c r="GPV46" s="44" t="s">
        <v>42</v>
      </c>
      <c r="GPW46" s="44" t="s">
        <v>42</v>
      </c>
      <c r="GPX46" s="44" t="s">
        <v>42</v>
      </c>
      <c r="GPY46" s="44" t="s">
        <v>42</v>
      </c>
      <c r="GPZ46" s="44" t="s">
        <v>42</v>
      </c>
      <c r="GQA46" s="44" t="s">
        <v>42</v>
      </c>
      <c r="GQB46" s="44" t="s">
        <v>42</v>
      </c>
      <c r="GQC46" s="44" t="s">
        <v>42</v>
      </c>
      <c r="GQD46" s="44" t="s">
        <v>42</v>
      </c>
      <c r="GQE46" s="44" t="s">
        <v>42</v>
      </c>
      <c r="GQF46" s="44" t="s">
        <v>42</v>
      </c>
      <c r="GQG46" s="44" t="s">
        <v>42</v>
      </c>
      <c r="GQH46" s="44" t="s">
        <v>42</v>
      </c>
      <c r="GQI46" s="44" t="s">
        <v>42</v>
      </c>
      <c r="GQJ46" s="46" t="s">
        <v>42</v>
      </c>
      <c r="GQK46" s="45" t="s">
        <v>42</v>
      </c>
      <c r="GQL46" s="44" t="s">
        <v>42</v>
      </c>
      <c r="GQM46" s="44" t="s">
        <v>42</v>
      </c>
      <c r="GQN46" s="44" t="s">
        <v>42</v>
      </c>
      <c r="GQO46" s="44" t="s">
        <v>42</v>
      </c>
      <c r="GQP46" s="44" t="s">
        <v>42</v>
      </c>
      <c r="GQQ46" s="44" t="s">
        <v>42</v>
      </c>
      <c r="GQR46" s="44" t="s">
        <v>42</v>
      </c>
      <c r="GQS46" s="44" t="s">
        <v>42</v>
      </c>
      <c r="GQT46" s="44" t="s">
        <v>42</v>
      </c>
      <c r="GQU46" s="44" t="s">
        <v>42</v>
      </c>
      <c r="GQV46" s="44" t="s">
        <v>42</v>
      </c>
      <c r="GQW46" s="44" t="s">
        <v>42</v>
      </c>
      <c r="GQX46" s="44" t="s">
        <v>42</v>
      </c>
      <c r="GQY46" s="44" t="s">
        <v>42</v>
      </c>
      <c r="GQZ46" s="44" t="s">
        <v>42</v>
      </c>
      <c r="GRA46" s="44" t="s">
        <v>42</v>
      </c>
      <c r="GRB46" s="44" t="s">
        <v>42</v>
      </c>
      <c r="GRC46" s="44" t="s">
        <v>42</v>
      </c>
      <c r="GRD46" s="44" t="s">
        <v>42</v>
      </c>
      <c r="GRE46" s="44" t="s">
        <v>42</v>
      </c>
      <c r="GRF46" s="44" t="s">
        <v>42</v>
      </c>
      <c r="GRG46" s="44" t="s">
        <v>42</v>
      </c>
      <c r="GRH46" s="46" t="s">
        <v>42</v>
      </c>
      <c r="GRI46" s="45" t="s">
        <v>42</v>
      </c>
      <c r="GRJ46" s="44" t="s">
        <v>42</v>
      </c>
      <c r="GRK46" s="44" t="s">
        <v>42</v>
      </c>
      <c r="GRL46" s="44" t="s">
        <v>42</v>
      </c>
      <c r="GRM46" s="44" t="s">
        <v>42</v>
      </c>
      <c r="GRN46" s="44" t="s">
        <v>42</v>
      </c>
      <c r="GRO46" s="44" t="s">
        <v>42</v>
      </c>
      <c r="GRP46" s="44" t="s">
        <v>42</v>
      </c>
      <c r="GRQ46" s="44" t="s">
        <v>42</v>
      </c>
      <c r="GRR46" s="44" t="s">
        <v>42</v>
      </c>
      <c r="GRS46" s="44" t="s">
        <v>42</v>
      </c>
      <c r="GRT46" s="44" t="s">
        <v>42</v>
      </c>
      <c r="GRU46" s="44" t="s">
        <v>42</v>
      </c>
      <c r="GRV46" s="44" t="s">
        <v>42</v>
      </c>
      <c r="GRW46" s="44" t="s">
        <v>42</v>
      </c>
      <c r="GRX46" s="44" t="s">
        <v>42</v>
      </c>
      <c r="GRY46" s="44" t="s">
        <v>42</v>
      </c>
      <c r="GRZ46" s="44" t="s">
        <v>42</v>
      </c>
      <c r="GSA46" s="44" t="s">
        <v>42</v>
      </c>
      <c r="GSB46" s="44" t="s">
        <v>42</v>
      </c>
      <c r="GSC46" s="44" t="s">
        <v>42</v>
      </c>
      <c r="GSD46" s="44" t="s">
        <v>42</v>
      </c>
      <c r="GSE46" s="44" t="s">
        <v>42</v>
      </c>
      <c r="GSF46" s="46" t="s">
        <v>42</v>
      </c>
      <c r="GSG46" s="45" t="s">
        <v>42</v>
      </c>
      <c r="GSH46" s="44" t="s">
        <v>42</v>
      </c>
      <c r="GSI46" s="44" t="s">
        <v>42</v>
      </c>
      <c r="GSJ46" s="44" t="s">
        <v>42</v>
      </c>
      <c r="GSK46" s="44" t="s">
        <v>42</v>
      </c>
      <c r="GSL46" s="44" t="s">
        <v>42</v>
      </c>
      <c r="GSM46" s="44" t="s">
        <v>42</v>
      </c>
      <c r="GSN46" s="44" t="s">
        <v>42</v>
      </c>
      <c r="GSO46" s="44" t="s">
        <v>42</v>
      </c>
      <c r="GSP46" s="44" t="s">
        <v>42</v>
      </c>
      <c r="GSQ46" s="44" t="s">
        <v>42</v>
      </c>
      <c r="GSR46" s="44" t="s">
        <v>42</v>
      </c>
      <c r="GSS46" s="44" t="s">
        <v>42</v>
      </c>
      <c r="GST46" s="44" t="s">
        <v>42</v>
      </c>
      <c r="GSU46" s="44" t="s">
        <v>42</v>
      </c>
      <c r="GSV46" s="44" t="s">
        <v>42</v>
      </c>
      <c r="GSW46" s="44" t="s">
        <v>42</v>
      </c>
      <c r="GSX46" s="44" t="s">
        <v>42</v>
      </c>
      <c r="GSY46" s="44" t="s">
        <v>42</v>
      </c>
      <c r="GSZ46" s="44" t="s">
        <v>42</v>
      </c>
      <c r="GTA46" s="44" t="s">
        <v>42</v>
      </c>
      <c r="GTB46" s="44" t="s">
        <v>42</v>
      </c>
      <c r="GTC46" s="44" t="s">
        <v>42</v>
      </c>
      <c r="GTD46" s="46" t="s">
        <v>42</v>
      </c>
      <c r="GTE46" s="45" t="s">
        <v>42</v>
      </c>
      <c r="GTF46" s="44" t="s">
        <v>42</v>
      </c>
      <c r="GTG46" s="44" t="s">
        <v>42</v>
      </c>
      <c r="GTH46" s="44" t="s">
        <v>42</v>
      </c>
      <c r="GTI46" s="44" t="s">
        <v>42</v>
      </c>
      <c r="GTJ46" s="44" t="s">
        <v>42</v>
      </c>
      <c r="GTK46" s="44" t="s">
        <v>42</v>
      </c>
      <c r="GTL46" s="44" t="s">
        <v>42</v>
      </c>
      <c r="GTM46" s="44" t="s">
        <v>42</v>
      </c>
      <c r="GTN46" s="44" t="s">
        <v>42</v>
      </c>
      <c r="GTO46" s="44" t="s">
        <v>42</v>
      </c>
      <c r="GTP46" s="44" t="s">
        <v>42</v>
      </c>
      <c r="GTQ46" s="44" t="s">
        <v>42</v>
      </c>
      <c r="GTR46" s="44" t="s">
        <v>42</v>
      </c>
      <c r="GTS46" s="44" t="s">
        <v>42</v>
      </c>
      <c r="GTT46" s="44" t="s">
        <v>42</v>
      </c>
      <c r="GTU46" s="44" t="s">
        <v>42</v>
      </c>
      <c r="GTV46" s="44" t="s">
        <v>42</v>
      </c>
      <c r="GTW46" s="44" t="s">
        <v>42</v>
      </c>
      <c r="GTX46" s="44" t="s">
        <v>42</v>
      </c>
      <c r="GTY46" s="44" t="s">
        <v>42</v>
      </c>
      <c r="GTZ46" s="44" t="s">
        <v>42</v>
      </c>
      <c r="GUA46" s="44" t="s">
        <v>42</v>
      </c>
      <c r="GUB46" s="46" t="s">
        <v>42</v>
      </c>
      <c r="GUC46" s="45" t="s">
        <v>42</v>
      </c>
      <c r="GUD46" s="44" t="s">
        <v>42</v>
      </c>
      <c r="GUE46" s="44" t="s">
        <v>42</v>
      </c>
      <c r="GUF46" s="44" t="s">
        <v>42</v>
      </c>
      <c r="GUG46" s="44" t="s">
        <v>42</v>
      </c>
      <c r="GUH46" s="44" t="s">
        <v>42</v>
      </c>
      <c r="GUI46" s="44" t="s">
        <v>42</v>
      </c>
      <c r="GUJ46" s="44" t="s">
        <v>42</v>
      </c>
      <c r="GUK46" s="44" t="s">
        <v>42</v>
      </c>
      <c r="GUL46" s="44" t="s">
        <v>42</v>
      </c>
      <c r="GUM46" s="44" t="s">
        <v>42</v>
      </c>
      <c r="GUN46" s="44" t="s">
        <v>42</v>
      </c>
      <c r="GUO46" s="44" t="s">
        <v>42</v>
      </c>
      <c r="GUP46" s="44" t="s">
        <v>42</v>
      </c>
      <c r="GUQ46" s="44" t="s">
        <v>42</v>
      </c>
      <c r="GUR46" s="44" t="s">
        <v>42</v>
      </c>
      <c r="GUS46" s="44" t="s">
        <v>42</v>
      </c>
      <c r="GUT46" s="44" t="s">
        <v>42</v>
      </c>
      <c r="GUU46" s="44" t="s">
        <v>42</v>
      </c>
      <c r="GUV46" s="44" t="s">
        <v>42</v>
      </c>
      <c r="GUW46" s="44" t="s">
        <v>42</v>
      </c>
      <c r="GUX46" s="44" t="s">
        <v>42</v>
      </c>
      <c r="GUY46" s="44" t="s">
        <v>42</v>
      </c>
      <c r="GUZ46" s="46" t="s">
        <v>42</v>
      </c>
      <c r="GVA46" s="45" t="s">
        <v>42</v>
      </c>
      <c r="GVB46" s="44" t="s">
        <v>42</v>
      </c>
      <c r="GVC46" s="44" t="s">
        <v>42</v>
      </c>
      <c r="GVD46" s="44" t="s">
        <v>42</v>
      </c>
      <c r="GVE46" s="44" t="s">
        <v>42</v>
      </c>
      <c r="GVF46" s="44" t="s">
        <v>42</v>
      </c>
      <c r="GVG46" s="44" t="s">
        <v>42</v>
      </c>
      <c r="GVH46" s="44" t="s">
        <v>42</v>
      </c>
      <c r="GVI46" s="44" t="s">
        <v>42</v>
      </c>
      <c r="GVJ46" s="44" t="s">
        <v>42</v>
      </c>
      <c r="GVK46" s="44" t="s">
        <v>42</v>
      </c>
      <c r="GVL46" s="44" t="s">
        <v>42</v>
      </c>
      <c r="GVM46" s="44" t="s">
        <v>42</v>
      </c>
      <c r="GVN46" s="44" t="s">
        <v>42</v>
      </c>
      <c r="GVO46" s="44" t="s">
        <v>42</v>
      </c>
      <c r="GVP46" s="44" t="s">
        <v>42</v>
      </c>
      <c r="GVQ46" s="44" t="s">
        <v>42</v>
      </c>
      <c r="GVR46" s="44" t="s">
        <v>42</v>
      </c>
      <c r="GVS46" s="44" t="s">
        <v>42</v>
      </c>
      <c r="GVT46" s="44" t="s">
        <v>42</v>
      </c>
      <c r="GVU46" s="44" t="s">
        <v>42</v>
      </c>
      <c r="GVV46" s="44" t="s">
        <v>42</v>
      </c>
      <c r="GVW46" s="44" t="s">
        <v>42</v>
      </c>
      <c r="GVX46" s="46" t="s">
        <v>42</v>
      </c>
      <c r="GVY46" s="45" t="s">
        <v>42</v>
      </c>
      <c r="GVZ46" s="44" t="s">
        <v>42</v>
      </c>
      <c r="GWA46" s="44" t="s">
        <v>42</v>
      </c>
      <c r="GWB46" s="44" t="s">
        <v>42</v>
      </c>
      <c r="GWC46" s="44" t="s">
        <v>42</v>
      </c>
      <c r="GWD46" s="44" t="s">
        <v>42</v>
      </c>
      <c r="GWE46" s="44" t="s">
        <v>42</v>
      </c>
      <c r="GWF46" s="44" t="s">
        <v>42</v>
      </c>
      <c r="GWG46" s="44" t="s">
        <v>42</v>
      </c>
      <c r="GWH46" s="44" t="s">
        <v>42</v>
      </c>
      <c r="GWI46" s="44" t="s">
        <v>42</v>
      </c>
      <c r="GWJ46" s="44" t="s">
        <v>42</v>
      </c>
      <c r="GWK46" s="44" t="s">
        <v>42</v>
      </c>
      <c r="GWL46" s="44" t="s">
        <v>42</v>
      </c>
      <c r="GWM46" s="44" t="s">
        <v>42</v>
      </c>
      <c r="GWN46" s="44" t="s">
        <v>42</v>
      </c>
      <c r="GWO46" s="44" t="s">
        <v>42</v>
      </c>
      <c r="GWP46" s="44" t="s">
        <v>42</v>
      </c>
      <c r="GWQ46" s="44" t="s">
        <v>42</v>
      </c>
      <c r="GWR46" s="44" t="s">
        <v>42</v>
      </c>
      <c r="GWS46" s="44" t="s">
        <v>42</v>
      </c>
      <c r="GWT46" s="44" t="s">
        <v>42</v>
      </c>
      <c r="GWU46" s="44" t="s">
        <v>42</v>
      </c>
      <c r="GWV46" s="46" t="s">
        <v>42</v>
      </c>
      <c r="GWW46" s="45" t="s">
        <v>42</v>
      </c>
      <c r="GWX46" s="44" t="s">
        <v>42</v>
      </c>
      <c r="GWY46" s="44" t="s">
        <v>42</v>
      </c>
      <c r="GWZ46" s="44" t="s">
        <v>42</v>
      </c>
      <c r="GXA46" s="44" t="s">
        <v>42</v>
      </c>
      <c r="GXB46" s="44" t="s">
        <v>42</v>
      </c>
      <c r="GXC46" s="44" t="s">
        <v>42</v>
      </c>
      <c r="GXD46" s="44" t="s">
        <v>42</v>
      </c>
      <c r="GXE46" s="44" t="s">
        <v>42</v>
      </c>
      <c r="GXF46" s="44" t="s">
        <v>42</v>
      </c>
      <c r="GXG46" s="44" t="s">
        <v>42</v>
      </c>
      <c r="GXH46" s="44" t="s">
        <v>42</v>
      </c>
      <c r="GXI46" s="44" t="s">
        <v>42</v>
      </c>
      <c r="GXJ46" s="44" t="s">
        <v>42</v>
      </c>
      <c r="GXK46" s="44" t="s">
        <v>42</v>
      </c>
      <c r="GXL46" s="44" t="s">
        <v>42</v>
      </c>
      <c r="GXM46" s="44" t="s">
        <v>42</v>
      </c>
      <c r="GXN46" s="44" t="s">
        <v>42</v>
      </c>
      <c r="GXO46" s="44" t="s">
        <v>42</v>
      </c>
      <c r="GXP46" s="44" t="s">
        <v>42</v>
      </c>
      <c r="GXQ46" s="44" t="s">
        <v>42</v>
      </c>
      <c r="GXR46" s="44" t="s">
        <v>42</v>
      </c>
      <c r="GXS46" s="44" t="s">
        <v>42</v>
      </c>
      <c r="GXT46" s="46" t="s">
        <v>42</v>
      </c>
      <c r="GXU46" s="45" t="s">
        <v>42</v>
      </c>
      <c r="GXV46" s="44" t="s">
        <v>42</v>
      </c>
      <c r="GXW46" s="44" t="s">
        <v>42</v>
      </c>
      <c r="GXX46" s="44" t="s">
        <v>42</v>
      </c>
      <c r="GXY46" s="44" t="s">
        <v>42</v>
      </c>
      <c r="GXZ46" s="44" t="s">
        <v>42</v>
      </c>
      <c r="GYA46" s="44" t="s">
        <v>42</v>
      </c>
      <c r="GYB46" s="44" t="s">
        <v>42</v>
      </c>
      <c r="GYC46" s="44" t="s">
        <v>42</v>
      </c>
      <c r="GYD46" s="44" t="s">
        <v>42</v>
      </c>
      <c r="GYE46" s="44" t="s">
        <v>42</v>
      </c>
      <c r="GYF46" s="44" t="s">
        <v>42</v>
      </c>
      <c r="GYG46" s="44" t="s">
        <v>42</v>
      </c>
      <c r="GYH46" s="44" t="s">
        <v>42</v>
      </c>
      <c r="GYI46" s="44" t="s">
        <v>42</v>
      </c>
      <c r="GYJ46" s="44" t="s">
        <v>42</v>
      </c>
      <c r="GYK46" s="44" t="s">
        <v>42</v>
      </c>
      <c r="GYL46" s="44" t="s">
        <v>42</v>
      </c>
      <c r="GYM46" s="44" t="s">
        <v>42</v>
      </c>
      <c r="GYN46" s="44" t="s">
        <v>42</v>
      </c>
      <c r="GYO46" s="44" t="s">
        <v>42</v>
      </c>
      <c r="GYP46" s="44" t="s">
        <v>42</v>
      </c>
      <c r="GYQ46" s="44" t="s">
        <v>42</v>
      </c>
      <c r="GYR46" s="46" t="s">
        <v>42</v>
      </c>
      <c r="GYS46" s="45" t="s">
        <v>42</v>
      </c>
      <c r="GYT46" s="44" t="s">
        <v>42</v>
      </c>
      <c r="GYU46" s="44" t="s">
        <v>42</v>
      </c>
      <c r="GYV46" s="44" t="s">
        <v>42</v>
      </c>
      <c r="GYW46" s="44" t="s">
        <v>42</v>
      </c>
      <c r="GYX46" s="44" t="s">
        <v>42</v>
      </c>
      <c r="GYY46" s="44" t="s">
        <v>42</v>
      </c>
      <c r="GYZ46" s="44" t="s">
        <v>42</v>
      </c>
      <c r="GZA46" s="44" t="s">
        <v>42</v>
      </c>
      <c r="GZB46" s="44" t="s">
        <v>42</v>
      </c>
      <c r="GZC46" s="44" t="s">
        <v>42</v>
      </c>
      <c r="GZD46" s="44" t="s">
        <v>42</v>
      </c>
      <c r="GZE46" s="44" t="s">
        <v>42</v>
      </c>
      <c r="GZF46" s="44" t="s">
        <v>42</v>
      </c>
      <c r="GZG46" s="44" t="s">
        <v>42</v>
      </c>
      <c r="GZH46" s="44" t="s">
        <v>42</v>
      </c>
      <c r="GZI46" s="44" t="s">
        <v>42</v>
      </c>
      <c r="GZJ46" s="44" t="s">
        <v>42</v>
      </c>
      <c r="GZK46" s="44" t="s">
        <v>42</v>
      </c>
      <c r="GZL46" s="44" t="s">
        <v>42</v>
      </c>
      <c r="GZM46" s="44" t="s">
        <v>42</v>
      </c>
      <c r="GZN46" s="44" t="s">
        <v>42</v>
      </c>
      <c r="GZO46" s="44" t="s">
        <v>42</v>
      </c>
      <c r="GZP46" s="46" t="s">
        <v>42</v>
      </c>
      <c r="GZQ46" s="45" t="s">
        <v>42</v>
      </c>
      <c r="GZR46" s="44" t="s">
        <v>42</v>
      </c>
      <c r="GZS46" s="44" t="s">
        <v>42</v>
      </c>
      <c r="GZT46" s="44" t="s">
        <v>42</v>
      </c>
      <c r="GZU46" s="44" t="s">
        <v>42</v>
      </c>
      <c r="GZV46" s="44" t="s">
        <v>42</v>
      </c>
      <c r="GZW46" s="44" t="s">
        <v>42</v>
      </c>
      <c r="GZX46" s="44" t="s">
        <v>42</v>
      </c>
      <c r="GZY46" s="44" t="s">
        <v>42</v>
      </c>
      <c r="GZZ46" s="44" t="s">
        <v>42</v>
      </c>
      <c r="HAA46" s="44" t="s">
        <v>42</v>
      </c>
      <c r="HAB46" s="44" t="s">
        <v>42</v>
      </c>
      <c r="HAC46" s="44" t="s">
        <v>42</v>
      </c>
      <c r="HAD46" s="44" t="s">
        <v>42</v>
      </c>
      <c r="HAE46" s="44" t="s">
        <v>42</v>
      </c>
      <c r="HAF46" s="44" t="s">
        <v>42</v>
      </c>
      <c r="HAG46" s="44" t="s">
        <v>42</v>
      </c>
      <c r="HAH46" s="44" t="s">
        <v>42</v>
      </c>
      <c r="HAI46" s="44" t="s">
        <v>42</v>
      </c>
      <c r="HAJ46" s="44" t="s">
        <v>42</v>
      </c>
      <c r="HAK46" s="44" t="s">
        <v>42</v>
      </c>
      <c r="HAL46" s="44" t="s">
        <v>42</v>
      </c>
      <c r="HAM46" s="44" t="s">
        <v>42</v>
      </c>
      <c r="HAN46" s="46" t="s">
        <v>42</v>
      </c>
      <c r="HAO46" s="45" t="s">
        <v>42</v>
      </c>
      <c r="HAP46" s="44" t="s">
        <v>42</v>
      </c>
      <c r="HAQ46" s="44" t="s">
        <v>42</v>
      </c>
      <c r="HAR46" s="44" t="s">
        <v>42</v>
      </c>
      <c r="HAS46" s="44" t="s">
        <v>42</v>
      </c>
      <c r="HAT46" s="44" t="s">
        <v>42</v>
      </c>
      <c r="HAU46" s="44" t="s">
        <v>42</v>
      </c>
      <c r="HAV46" s="44" t="s">
        <v>42</v>
      </c>
      <c r="HAW46" s="44" t="s">
        <v>42</v>
      </c>
      <c r="HAX46" s="44" t="s">
        <v>42</v>
      </c>
      <c r="HAY46" s="44" t="s">
        <v>42</v>
      </c>
      <c r="HAZ46" s="44" t="s">
        <v>42</v>
      </c>
      <c r="HBA46" s="44" t="s">
        <v>42</v>
      </c>
      <c r="HBB46" s="44" t="s">
        <v>42</v>
      </c>
      <c r="HBC46" s="44" t="s">
        <v>42</v>
      </c>
      <c r="HBD46" s="44" t="s">
        <v>42</v>
      </c>
      <c r="HBE46" s="44" t="s">
        <v>42</v>
      </c>
      <c r="HBF46" s="44" t="s">
        <v>42</v>
      </c>
      <c r="HBG46" s="44" t="s">
        <v>42</v>
      </c>
      <c r="HBH46" s="44" t="s">
        <v>42</v>
      </c>
      <c r="HBI46" s="44" t="s">
        <v>42</v>
      </c>
      <c r="HBJ46" s="44" t="s">
        <v>42</v>
      </c>
      <c r="HBK46" s="44" t="s">
        <v>42</v>
      </c>
      <c r="HBL46" s="46" t="s">
        <v>42</v>
      </c>
      <c r="HBM46" s="45" t="s">
        <v>42</v>
      </c>
      <c r="HBN46" s="44" t="s">
        <v>42</v>
      </c>
      <c r="HBO46" s="44" t="s">
        <v>42</v>
      </c>
      <c r="HBP46" s="44" t="s">
        <v>42</v>
      </c>
      <c r="HBQ46" s="44" t="s">
        <v>42</v>
      </c>
      <c r="HBR46" s="44" t="s">
        <v>42</v>
      </c>
      <c r="HBS46" s="44" t="s">
        <v>42</v>
      </c>
      <c r="HBT46" s="44" t="s">
        <v>42</v>
      </c>
      <c r="HBU46" s="44" t="s">
        <v>42</v>
      </c>
      <c r="HBV46" s="44" t="s">
        <v>42</v>
      </c>
      <c r="HBW46" s="44" t="s">
        <v>42</v>
      </c>
      <c r="HBX46" s="44" t="s">
        <v>42</v>
      </c>
      <c r="HBY46" s="44" t="s">
        <v>42</v>
      </c>
      <c r="HBZ46" s="44" t="s">
        <v>42</v>
      </c>
      <c r="HCA46" s="44" t="s">
        <v>42</v>
      </c>
      <c r="HCB46" s="44" t="s">
        <v>42</v>
      </c>
      <c r="HCC46" s="44" t="s">
        <v>42</v>
      </c>
      <c r="HCD46" s="44" t="s">
        <v>42</v>
      </c>
      <c r="HCE46" s="44" t="s">
        <v>42</v>
      </c>
      <c r="HCF46" s="44" t="s">
        <v>42</v>
      </c>
      <c r="HCG46" s="44" t="s">
        <v>42</v>
      </c>
      <c r="HCH46" s="44" t="s">
        <v>42</v>
      </c>
      <c r="HCI46" s="44" t="s">
        <v>42</v>
      </c>
      <c r="HCJ46" s="46" t="s">
        <v>42</v>
      </c>
      <c r="HCK46" s="45" t="s">
        <v>42</v>
      </c>
      <c r="HCL46" s="44" t="s">
        <v>42</v>
      </c>
      <c r="HCM46" s="44" t="s">
        <v>42</v>
      </c>
      <c r="HCN46" s="44" t="s">
        <v>42</v>
      </c>
      <c r="HCO46" s="44" t="s">
        <v>42</v>
      </c>
      <c r="HCP46" s="44" t="s">
        <v>42</v>
      </c>
      <c r="HCQ46" s="44" t="s">
        <v>42</v>
      </c>
      <c r="HCR46" s="44" t="s">
        <v>42</v>
      </c>
      <c r="HCS46" s="44" t="s">
        <v>42</v>
      </c>
      <c r="HCT46" s="44" t="s">
        <v>42</v>
      </c>
      <c r="HCU46" s="44" t="s">
        <v>42</v>
      </c>
      <c r="HCV46" s="44" t="s">
        <v>42</v>
      </c>
      <c r="HCW46" s="44" t="s">
        <v>42</v>
      </c>
      <c r="HCX46" s="44" t="s">
        <v>42</v>
      </c>
      <c r="HCY46" s="44" t="s">
        <v>42</v>
      </c>
      <c r="HCZ46" s="44" t="s">
        <v>42</v>
      </c>
      <c r="HDA46" s="44" t="s">
        <v>42</v>
      </c>
      <c r="HDB46" s="44" t="s">
        <v>42</v>
      </c>
      <c r="HDC46" s="44" t="s">
        <v>42</v>
      </c>
      <c r="HDD46" s="44" t="s">
        <v>42</v>
      </c>
      <c r="HDE46" s="44" t="s">
        <v>42</v>
      </c>
      <c r="HDF46" s="44" t="s">
        <v>42</v>
      </c>
      <c r="HDG46" s="44" t="s">
        <v>42</v>
      </c>
      <c r="HDH46" s="46" t="s">
        <v>42</v>
      </c>
      <c r="HDI46" s="45" t="s">
        <v>42</v>
      </c>
      <c r="HDJ46" s="44" t="s">
        <v>42</v>
      </c>
      <c r="HDK46" s="44" t="s">
        <v>42</v>
      </c>
      <c r="HDL46" s="44" t="s">
        <v>42</v>
      </c>
      <c r="HDM46" s="44" t="s">
        <v>42</v>
      </c>
      <c r="HDN46" s="44" t="s">
        <v>42</v>
      </c>
      <c r="HDO46" s="44" t="s">
        <v>42</v>
      </c>
      <c r="HDP46" s="44" t="s">
        <v>42</v>
      </c>
      <c r="HDQ46" s="44" t="s">
        <v>42</v>
      </c>
      <c r="HDR46" s="44" t="s">
        <v>42</v>
      </c>
      <c r="HDS46" s="44" t="s">
        <v>42</v>
      </c>
      <c r="HDT46" s="44" t="s">
        <v>42</v>
      </c>
      <c r="HDU46" s="44" t="s">
        <v>42</v>
      </c>
      <c r="HDV46" s="44" t="s">
        <v>42</v>
      </c>
      <c r="HDW46" s="44" t="s">
        <v>42</v>
      </c>
      <c r="HDX46" s="44" t="s">
        <v>42</v>
      </c>
      <c r="HDY46" s="44" t="s">
        <v>42</v>
      </c>
      <c r="HDZ46" s="44" t="s">
        <v>42</v>
      </c>
      <c r="HEA46" s="44" t="s">
        <v>42</v>
      </c>
      <c r="HEB46" s="44" t="s">
        <v>42</v>
      </c>
      <c r="HEC46" s="44" t="s">
        <v>42</v>
      </c>
      <c r="HED46" s="44" t="s">
        <v>42</v>
      </c>
      <c r="HEE46" s="44" t="s">
        <v>42</v>
      </c>
      <c r="HEF46" s="46" t="s">
        <v>42</v>
      </c>
      <c r="HEG46" s="45" t="s">
        <v>42</v>
      </c>
      <c r="HEH46" s="44" t="s">
        <v>42</v>
      </c>
      <c r="HEI46" s="44" t="s">
        <v>42</v>
      </c>
      <c r="HEJ46" s="44" t="s">
        <v>42</v>
      </c>
      <c r="HEK46" s="44" t="s">
        <v>42</v>
      </c>
      <c r="HEL46" s="44" t="s">
        <v>42</v>
      </c>
      <c r="HEM46" s="44" t="s">
        <v>42</v>
      </c>
      <c r="HEN46" s="44" t="s">
        <v>42</v>
      </c>
      <c r="HEO46" s="44" t="s">
        <v>42</v>
      </c>
      <c r="HEP46" s="44" t="s">
        <v>42</v>
      </c>
      <c r="HEQ46" s="44" t="s">
        <v>42</v>
      </c>
      <c r="HER46" s="44" t="s">
        <v>42</v>
      </c>
      <c r="HES46" s="44" t="s">
        <v>42</v>
      </c>
      <c r="HET46" s="44" t="s">
        <v>42</v>
      </c>
      <c r="HEU46" s="44" t="s">
        <v>42</v>
      </c>
      <c r="HEV46" s="44" t="s">
        <v>42</v>
      </c>
      <c r="HEW46" s="44" t="s">
        <v>42</v>
      </c>
      <c r="HEX46" s="44" t="s">
        <v>42</v>
      </c>
      <c r="HEY46" s="44" t="s">
        <v>42</v>
      </c>
      <c r="HEZ46" s="44" t="s">
        <v>42</v>
      </c>
      <c r="HFA46" s="44" t="s">
        <v>42</v>
      </c>
      <c r="HFB46" s="44" t="s">
        <v>42</v>
      </c>
      <c r="HFC46" s="44" t="s">
        <v>42</v>
      </c>
      <c r="HFD46" s="46" t="s">
        <v>42</v>
      </c>
      <c r="HFE46" s="45" t="s">
        <v>42</v>
      </c>
      <c r="HFF46" s="44" t="s">
        <v>42</v>
      </c>
      <c r="HFG46" s="44" t="s">
        <v>42</v>
      </c>
      <c r="HFH46" s="44" t="s">
        <v>42</v>
      </c>
      <c r="HFI46" s="44" t="s">
        <v>42</v>
      </c>
      <c r="HFJ46" s="44" t="s">
        <v>42</v>
      </c>
      <c r="HFK46" s="44" t="s">
        <v>42</v>
      </c>
      <c r="HFL46" s="44" t="s">
        <v>42</v>
      </c>
      <c r="HFM46" s="44" t="s">
        <v>42</v>
      </c>
      <c r="HFN46" s="44" t="s">
        <v>42</v>
      </c>
      <c r="HFO46" s="44" t="s">
        <v>42</v>
      </c>
      <c r="HFP46" s="44" t="s">
        <v>42</v>
      </c>
      <c r="HFQ46" s="44" t="s">
        <v>42</v>
      </c>
      <c r="HFR46" s="44" t="s">
        <v>42</v>
      </c>
      <c r="HFS46" s="44" t="s">
        <v>42</v>
      </c>
      <c r="HFT46" s="44" t="s">
        <v>42</v>
      </c>
      <c r="HFU46" s="44" t="s">
        <v>42</v>
      </c>
      <c r="HFV46" s="44" t="s">
        <v>42</v>
      </c>
      <c r="HFW46" s="44" t="s">
        <v>42</v>
      </c>
      <c r="HFX46" s="44" t="s">
        <v>42</v>
      </c>
      <c r="HFY46" s="44" t="s">
        <v>42</v>
      </c>
      <c r="HFZ46" s="44" t="s">
        <v>42</v>
      </c>
      <c r="HGA46" s="44" t="s">
        <v>42</v>
      </c>
      <c r="HGB46" s="46" t="s">
        <v>42</v>
      </c>
      <c r="HGC46" s="45" t="s">
        <v>42</v>
      </c>
      <c r="HGD46" s="44" t="s">
        <v>42</v>
      </c>
      <c r="HGE46" s="44" t="s">
        <v>42</v>
      </c>
      <c r="HGF46" s="44" t="s">
        <v>42</v>
      </c>
      <c r="HGG46" s="44" t="s">
        <v>42</v>
      </c>
      <c r="HGH46" s="44" t="s">
        <v>42</v>
      </c>
      <c r="HGI46" s="44" t="s">
        <v>42</v>
      </c>
      <c r="HGJ46" s="44" t="s">
        <v>42</v>
      </c>
      <c r="HGK46" s="44" t="s">
        <v>42</v>
      </c>
      <c r="HGL46" s="44" t="s">
        <v>42</v>
      </c>
      <c r="HGM46" s="44" t="s">
        <v>42</v>
      </c>
      <c r="HGN46" s="44" t="s">
        <v>42</v>
      </c>
      <c r="HGO46" s="44" t="s">
        <v>42</v>
      </c>
      <c r="HGP46" s="44" t="s">
        <v>42</v>
      </c>
      <c r="HGQ46" s="44" t="s">
        <v>42</v>
      </c>
      <c r="HGR46" s="44" t="s">
        <v>42</v>
      </c>
      <c r="HGS46" s="44" t="s">
        <v>42</v>
      </c>
      <c r="HGT46" s="44" t="s">
        <v>42</v>
      </c>
      <c r="HGU46" s="44" t="s">
        <v>42</v>
      </c>
      <c r="HGV46" s="44" t="s">
        <v>42</v>
      </c>
      <c r="HGW46" s="44" t="s">
        <v>42</v>
      </c>
      <c r="HGX46" s="44" t="s">
        <v>42</v>
      </c>
      <c r="HGY46" s="44" t="s">
        <v>42</v>
      </c>
      <c r="HGZ46" s="46" t="s">
        <v>42</v>
      </c>
      <c r="HHA46" s="45" t="s">
        <v>42</v>
      </c>
      <c r="HHB46" s="44" t="s">
        <v>42</v>
      </c>
      <c r="HHC46" s="44" t="s">
        <v>42</v>
      </c>
      <c r="HHD46" s="44" t="s">
        <v>42</v>
      </c>
      <c r="HHE46" s="44" t="s">
        <v>42</v>
      </c>
      <c r="HHF46" s="44" t="s">
        <v>42</v>
      </c>
      <c r="HHG46" s="44" t="s">
        <v>42</v>
      </c>
      <c r="HHH46" s="44" t="s">
        <v>42</v>
      </c>
      <c r="HHI46" s="44" t="s">
        <v>42</v>
      </c>
      <c r="HHJ46" s="44" t="s">
        <v>42</v>
      </c>
      <c r="HHK46" s="44" t="s">
        <v>42</v>
      </c>
      <c r="HHL46" s="44" t="s">
        <v>42</v>
      </c>
      <c r="HHM46" s="44" t="s">
        <v>42</v>
      </c>
      <c r="HHN46" s="44" t="s">
        <v>42</v>
      </c>
      <c r="HHO46" s="44" t="s">
        <v>42</v>
      </c>
      <c r="HHP46" s="44" t="s">
        <v>42</v>
      </c>
      <c r="HHQ46" s="44" t="s">
        <v>42</v>
      </c>
      <c r="HHR46" s="44" t="s">
        <v>42</v>
      </c>
      <c r="HHS46" s="44" t="s">
        <v>42</v>
      </c>
      <c r="HHT46" s="44" t="s">
        <v>42</v>
      </c>
      <c r="HHU46" s="44" t="s">
        <v>42</v>
      </c>
      <c r="HHV46" s="44" t="s">
        <v>42</v>
      </c>
      <c r="HHW46" s="44" t="s">
        <v>42</v>
      </c>
      <c r="HHX46" s="46" t="s">
        <v>42</v>
      </c>
      <c r="HHY46" s="45" t="s">
        <v>42</v>
      </c>
      <c r="HHZ46" s="44" t="s">
        <v>42</v>
      </c>
      <c r="HIA46" s="44" t="s">
        <v>42</v>
      </c>
      <c r="HIB46" s="44" t="s">
        <v>42</v>
      </c>
      <c r="HIC46" s="44" t="s">
        <v>42</v>
      </c>
      <c r="HID46" s="44" t="s">
        <v>42</v>
      </c>
      <c r="HIE46" s="44" t="s">
        <v>42</v>
      </c>
      <c r="HIF46" s="44" t="s">
        <v>42</v>
      </c>
      <c r="HIG46" s="44" t="s">
        <v>42</v>
      </c>
      <c r="HIH46" s="44" t="s">
        <v>42</v>
      </c>
      <c r="HII46" s="44" t="s">
        <v>42</v>
      </c>
      <c r="HIJ46" s="44" t="s">
        <v>42</v>
      </c>
      <c r="HIK46" s="44" t="s">
        <v>42</v>
      </c>
      <c r="HIL46" s="44" t="s">
        <v>42</v>
      </c>
      <c r="HIM46" s="44" t="s">
        <v>42</v>
      </c>
      <c r="HIN46" s="44" t="s">
        <v>42</v>
      </c>
      <c r="HIO46" s="44" t="s">
        <v>42</v>
      </c>
      <c r="HIP46" s="44" t="s">
        <v>42</v>
      </c>
      <c r="HIQ46" s="44" t="s">
        <v>42</v>
      </c>
      <c r="HIR46" s="44" t="s">
        <v>42</v>
      </c>
      <c r="HIS46" s="44" t="s">
        <v>42</v>
      </c>
      <c r="HIT46" s="44" t="s">
        <v>42</v>
      </c>
      <c r="HIU46" s="44" t="s">
        <v>42</v>
      </c>
      <c r="HIV46" s="46" t="s">
        <v>42</v>
      </c>
      <c r="HIW46" s="45" t="s">
        <v>42</v>
      </c>
      <c r="HIX46" s="44" t="s">
        <v>42</v>
      </c>
      <c r="HIY46" s="44" t="s">
        <v>42</v>
      </c>
      <c r="HIZ46" s="44" t="s">
        <v>42</v>
      </c>
      <c r="HJA46" s="44" t="s">
        <v>42</v>
      </c>
      <c r="HJB46" s="44" t="s">
        <v>42</v>
      </c>
      <c r="HJC46" s="44" t="s">
        <v>42</v>
      </c>
      <c r="HJD46" s="44" t="s">
        <v>42</v>
      </c>
      <c r="HJE46" s="44" t="s">
        <v>42</v>
      </c>
      <c r="HJF46" s="44" t="s">
        <v>42</v>
      </c>
      <c r="HJG46" s="44" t="s">
        <v>42</v>
      </c>
      <c r="HJH46" s="44" t="s">
        <v>42</v>
      </c>
      <c r="HJI46" s="44" t="s">
        <v>42</v>
      </c>
      <c r="HJJ46" s="44" t="s">
        <v>42</v>
      </c>
      <c r="HJK46" s="44" t="s">
        <v>42</v>
      </c>
      <c r="HJL46" s="44" t="s">
        <v>42</v>
      </c>
      <c r="HJM46" s="44" t="s">
        <v>42</v>
      </c>
      <c r="HJN46" s="44" t="s">
        <v>42</v>
      </c>
      <c r="HJO46" s="44" t="s">
        <v>42</v>
      </c>
      <c r="HJP46" s="44" t="s">
        <v>42</v>
      </c>
      <c r="HJQ46" s="44" t="s">
        <v>42</v>
      </c>
      <c r="HJR46" s="44" t="s">
        <v>42</v>
      </c>
      <c r="HJS46" s="44" t="s">
        <v>42</v>
      </c>
      <c r="HJT46" s="46" t="s">
        <v>42</v>
      </c>
      <c r="HJU46" s="45" t="s">
        <v>42</v>
      </c>
      <c r="HJV46" s="44" t="s">
        <v>42</v>
      </c>
      <c r="HJW46" s="44" t="s">
        <v>42</v>
      </c>
      <c r="HJX46" s="44" t="s">
        <v>42</v>
      </c>
      <c r="HJY46" s="44" t="s">
        <v>42</v>
      </c>
      <c r="HJZ46" s="44" t="s">
        <v>42</v>
      </c>
      <c r="HKA46" s="44" t="s">
        <v>42</v>
      </c>
      <c r="HKB46" s="44" t="s">
        <v>42</v>
      </c>
      <c r="HKC46" s="44" t="s">
        <v>42</v>
      </c>
      <c r="HKD46" s="44" t="s">
        <v>42</v>
      </c>
      <c r="HKE46" s="44" t="s">
        <v>42</v>
      </c>
      <c r="HKF46" s="44" t="s">
        <v>42</v>
      </c>
      <c r="HKG46" s="44" t="s">
        <v>42</v>
      </c>
      <c r="HKH46" s="44" t="s">
        <v>42</v>
      </c>
      <c r="HKI46" s="44" t="s">
        <v>42</v>
      </c>
      <c r="HKJ46" s="44" t="s">
        <v>42</v>
      </c>
      <c r="HKK46" s="44" t="s">
        <v>42</v>
      </c>
      <c r="HKL46" s="44" t="s">
        <v>42</v>
      </c>
      <c r="HKM46" s="44" t="s">
        <v>42</v>
      </c>
      <c r="HKN46" s="44" t="s">
        <v>42</v>
      </c>
      <c r="HKO46" s="44" t="s">
        <v>42</v>
      </c>
      <c r="HKP46" s="44" t="s">
        <v>42</v>
      </c>
      <c r="HKQ46" s="44" t="s">
        <v>42</v>
      </c>
      <c r="HKR46" s="46" t="s">
        <v>42</v>
      </c>
      <c r="HKS46" s="45" t="s">
        <v>42</v>
      </c>
      <c r="HKT46" s="44" t="s">
        <v>42</v>
      </c>
      <c r="HKU46" s="44" t="s">
        <v>42</v>
      </c>
      <c r="HKV46" s="44" t="s">
        <v>42</v>
      </c>
      <c r="HKW46" s="44" t="s">
        <v>42</v>
      </c>
      <c r="HKX46" s="44" t="s">
        <v>42</v>
      </c>
      <c r="HKY46" s="44" t="s">
        <v>42</v>
      </c>
      <c r="HKZ46" s="44" t="s">
        <v>42</v>
      </c>
      <c r="HLA46" s="44" t="s">
        <v>42</v>
      </c>
      <c r="HLB46" s="44" t="s">
        <v>42</v>
      </c>
      <c r="HLC46" s="44" t="s">
        <v>42</v>
      </c>
      <c r="HLD46" s="44" t="s">
        <v>42</v>
      </c>
      <c r="HLE46" s="44" t="s">
        <v>42</v>
      </c>
      <c r="HLF46" s="44" t="s">
        <v>42</v>
      </c>
      <c r="HLG46" s="44" t="s">
        <v>42</v>
      </c>
      <c r="HLH46" s="44" t="s">
        <v>42</v>
      </c>
      <c r="HLI46" s="44" t="s">
        <v>42</v>
      </c>
      <c r="HLJ46" s="44" t="s">
        <v>42</v>
      </c>
      <c r="HLK46" s="44" t="s">
        <v>42</v>
      </c>
      <c r="HLL46" s="44" t="s">
        <v>42</v>
      </c>
      <c r="HLM46" s="44" t="s">
        <v>42</v>
      </c>
      <c r="HLN46" s="44" t="s">
        <v>42</v>
      </c>
      <c r="HLO46" s="44" t="s">
        <v>42</v>
      </c>
      <c r="HLP46" s="46" t="s">
        <v>42</v>
      </c>
      <c r="HLQ46" s="45" t="s">
        <v>42</v>
      </c>
      <c r="HLR46" s="44" t="s">
        <v>42</v>
      </c>
      <c r="HLS46" s="44" t="s">
        <v>42</v>
      </c>
      <c r="HLT46" s="44" t="s">
        <v>42</v>
      </c>
      <c r="HLU46" s="44" t="s">
        <v>42</v>
      </c>
      <c r="HLV46" s="44" t="s">
        <v>42</v>
      </c>
      <c r="HLW46" s="44" t="s">
        <v>42</v>
      </c>
      <c r="HLX46" s="44" t="s">
        <v>42</v>
      </c>
      <c r="HLY46" s="44" t="s">
        <v>42</v>
      </c>
      <c r="HLZ46" s="44" t="s">
        <v>42</v>
      </c>
      <c r="HMA46" s="44" t="s">
        <v>42</v>
      </c>
      <c r="HMB46" s="44" t="s">
        <v>42</v>
      </c>
      <c r="HMC46" s="44" t="s">
        <v>42</v>
      </c>
      <c r="HMD46" s="44" t="s">
        <v>42</v>
      </c>
      <c r="HME46" s="44" t="s">
        <v>42</v>
      </c>
      <c r="HMF46" s="44" t="s">
        <v>42</v>
      </c>
      <c r="HMG46" s="44" t="s">
        <v>42</v>
      </c>
      <c r="HMH46" s="44" t="s">
        <v>42</v>
      </c>
      <c r="HMI46" s="44" t="s">
        <v>42</v>
      </c>
      <c r="HMJ46" s="44" t="s">
        <v>42</v>
      </c>
      <c r="HMK46" s="44" t="s">
        <v>42</v>
      </c>
      <c r="HML46" s="44" t="s">
        <v>42</v>
      </c>
      <c r="HMM46" s="44" t="s">
        <v>42</v>
      </c>
      <c r="HMN46" s="46" t="s">
        <v>42</v>
      </c>
      <c r="HMO46" s="45" t="s">
        <v>42</v>
      </c>
      <c r="HMP46" s="44" t="s">
        <v>42</v>
      </c>
      <c r="HMQ46" s="44" t="s">
        <v>42</v>
      </c>
      <c r="HMR46" s="44" t="s">
        <v>42</v>
      </c>
      <c r="HMS46" s="44" t="s">
        <v>42</v>
      </c>
      <c r="HMT46" s="44" t="s">
        <v>42</v>
      </c>
      <c r="HMU46" s="44" t="s">
        <v>42</v>
      </c>
      <c r="HMV46" s="44" t="s">
        <v>42</v>
      </c>
      <c r="HMW46" s="44" t="s">
        <v>42</v>
      </c>
      <c r="HMX46" s="44" t="s">
        <v>42</v>
      </c>
      <c r="HMY46" s="44" t="s">
        <v>42</v>
      </c>
      <c r="HMZ46" s="44" t="s">
        <v>42</v>
      </c>
      <c r="HNA46" s="44" t="s">
        <v>42</v>
      </c>
      <c r="HNB46" s="44" t="s">
        <v>42</v>
      </c>
      <c r="HNC46" s="44" t="s">
        <v>42</v>
      </c>
      <c r="HND46" s="44" t="s">
        <v>42</v>
      </c>
      <c r="HNE46" s="44" t="s">
        <v>42</v>
      </c>
      <c r="HNF46" s="44" t="s">
        <v>42</v>
      </c>
      <c r="HNG46" s="44" t="s">
        <v>42</v>
      </c>
      <c r="HNH46" s="44" t="s">
        <v>42</v>
      </c>
      <c r="HNI46" s="44" t="s">
        <v>42</v>
      </c>
      <c r="HNJ46" s="44" t="s">
        <v>42</v>
      </c>
      <c r="HNK46" s="44" t="s">
        <v>42</v>
      </c>
      <c r="HNL46" s="46" t="s">
        <v>42</v>
      </c>
      <c r="HNM46" s="45" t="s">
        <v>42</v>
      </c>
      <c r="HNN46" s="44" t="s">
        <v>42</v>
      </c>
      <c r="HNO46" s="44" t="s">
        <v>42</v>
      </c>
      <c r="HNP46" s="44" t="s">
        <v>42</v>
      </c>
      <c r="HNQ46" s="44" t="s">
        <v>42</v>
      </c>
      <c r="HNR46" s="44" t="s">
        <v>42</v>
      </c>
      <c r="HNS46" s="44" t="s">
        <v>42</v>
      </c>
      <c r="HNT46" s="44" t="s">
        <v>42</v>
      </c>
      <c r="HNU46" s="44" t="s">
        <v>42</v>
      </c>
      <c r="HNV46" s="44" t="s">
        <v>42</v>
      </c>
      <c r="HNW46" s="44" t="s">
        <v>42</v>
      </c>
      <c r="HNX46" s="44" t="s">
        <v>42</v>
      </c>
      <c r="HNY46" s="44" t="s">
        <v>42</v>
      </c>
      <c r="HNZ46" s="44" t="s">
        <v>42</v>
      </c>
      <c r="HOA46" s="44" t="s">
        <v>42</v>
      </c>
      <c r="HOB46" s="44" t="s">
        <v>42</v>
      </c>
      <c r="HOC46" s="44" t="s">
        <v>42</v>
      </c>
      <c r="HOD46" s="44" t="s">
        <v>42</v>
      </c>
      <c r="HOE46" s="44" t="s">
        <v>42</v>
      </c>
      <c r="HOF46" s="44" t="s">
        <v>42</v>
      </c>
      <c r="HOG46" s="44" t="s">
        <v>42</v>
      </c>
      <c r="HOH46" s="44" t="s">
        <v>42</v>
      </c>
      <c r="HOI46" s="44" t="s">
        <v>42</v>
      </c>
      <c r="HOJ46" s="46" t="s">
        <v>42</v>
      </c>
      <c r="HOK46" s="45" t="s">
        <v>42</v>
      </c>
      <c r="HOL46" s="44" t="s">
        <v>42</v>
      </c>
      <c r="HOM46" s="44" t="s">
        <v>42</v>
      </c>
      <c r="HON46" s="44" t="s">
        <v>42</v>
      </c>
      <c r="HOO46" s="44" t="s">
        <v>42</v>
      </c>
      <c r="HOP46" s="44" t="s">
        <v>42</v>
      </c>
      <c r="HOQ46" s="44" t="s">
        <v>42</v>
      </c>
      <c r="HOR46" s="44" t="s">
        <v>42</v>
      </c>
      <c r="HOS46" s="44" t="s">
        <v>42</v>
      </c>
      <c r="HOT46" s="44" t="s">
        <v>42</v>
      </c>
      <c r="HOU46" s="44" t="s">
        <v>42</v>
      </c>
      <c r="HOV46" s="44" t="s">
        <v>42</v>
      </c>
      <c r="HOW46" s="44" t="s">
        <v>42</v>
      </c>
      <c r="HOX46" s="44" t="s">
        <v>42</v>
      </c>
      <c r="HOY46" s="44" t="s">
        <v>42</v>
      </c>
      <c r="HOZ46" s="44" t="s">
        <v>42</v>
      </c>
      <c r="HPA46" s="44" t="s">
        <v>42</v>
      </c>
      <c r="HPB46" s="44" t="s">
        <v>42</v>
      </c>
      <c r="HPC46" s="44" t="s">
        <v>42</v>
      </c>
      <c r="HPD46" s="44" t="s">
        <v>42</v>
      </c>
      <c r="HPE46" s="44" t="s">
        <v>42</v>
      </c>
      <c r="HPF46" s="44" t="s">
        <v>42</v>
      </c>
      <c r="HPG46" s="44" t="s">
        <v>42</v>
      </c>
      <c r="HPH46" s="46" t="s">
        <v>42</v>
      </c>
      <c r="HPI46" s="45" t="s">
        <v>42</v>
      </c>
      <c r="HPJ46" s="44" t="s">
        <v>42</v>
      </c>
      <c r="HPK46" s="44" t="s">
        <v>42</v>
      </c>
      <c r="HPL46" s="44" t="s">
        <v>42</v>
      </c>
      <c r="HPM46" s="44" t="s">
        <v>42</v>
      </c>
      <c r="HPN46" s="44" t="s">
        <v>42</v>
      </c>
      <c r="HPO46" s="44" t="s">
        <v>42</v>
      </c>
      <c r="HPP46" s="44" t="s">
        <v>42</v>
      </c>
      <c r="HPQ46" s="44" t="s">
        <v>42</v>
      </c>
      <c r="HPR46" s="44" t="s">
        <v>42</v>
      </c>
      <c r="HPS46" s="44" t="s">
        <v>42</v>
      </c>
      <c r="HPT46" s="44" t="s">
        <v>42</v>
      </c>
      <c r="HPU46" s="44" t="s">
        <v>42</v>
      </c>
      <c r="HPV46" s="44" t="s">
        <v>42</v>
      </c>
      <c r="HPW46" s="44" t="s">
        <v>42</v>
      </c>
      <c r="HPX46" s="44" t="s">
        <v>42</v>
      </c>
      <c r="HPY46" s="44" t="s">
        <v>42</v>
      </c>
      <c r="HPZ46" s="44" t="s">
        <v>42</v>
      </c>
      <c r="HQA46" s="44" t="s">
        <v>42</v>
      </c>
      <c r="HQB46" s="44" t="s">
        <v>42</v>
      </c>
      <c r="HQC46" s="44" t="s">
        <v>42</v>
      </c>
      <c r="HQD46" s="44" t="s">
        <v>42</v>
      </c>
      <c r="HQE46" s="44" t="s">
        <v>42</v>
      </c>
      <c r="HQF46" s="46" t="s">
        <v>42</v>
      </c>
      <c r="HQG46" s="45" t="s">
        <v>42</v>
      </c>
      <c r="HQH46" s="44" t="s">
        <v>42</v>
      </c>
      <c r="HQI46" s="44" t="s">
        <v>42</v>
      </c>
      <c r="HQJ46" s="44" t="s">
        <v>42</v>
      </c>
      <c r="HQK46" s="44" t="s">
        <v>42</v>
      </c>
      <c r="HQL46" s="44" t="s">
        <v>42</v>
      </c>
      <c r="HQM46" s="44" t="s">
        <v>42</v>
      </c>
      <c r="HQN46" s="44" t="s">
        <v>42</v>
      </c>
      <c r="HQO46" s="44" t="s">
        <v>42</v>
      </c>
      <c r="HQP46" s="44" t="s">
        <v>42</v>
      </c>
      <c r="HQQ46" s="44" t="s">
        <v>42</v>
      </c>
      <c r="HQR46" s="44" t="s">
        <v>42</v>
      </c>
      <c r="HQS46" s="44" t="s">
        <v>42</v>
      </c>
      <c r="HQT46" s="44" t="s">
        <v>42</v>
      </c>
      <c r="HQU46" s="44" t="s">
        <v>42</v>
      </c>
      <c r="HQV46" s="44" t="s">
        <v>42</v>
      </c>
      <c r="HQW46" s="44" t="s">
        <v>42</v>
      </c>
      <c r="HQX46" s="44" t="s">
        <v>42</v>
      </c>
      <c r="HQY46" s="44" t="s">
        <v>42</v>
      </c>
      <c r="HQZ46" s="44" t="s">
        <v>42</v>
      </c>
      <c r="HRA46" s="44" t="s">
        <v>42</v>
      </c>
      <c r="HRB46" s="44" t="s">
        <v>42</v>
      </c>
      <c r="HRC46" s="44" t="s">
        <v>42</v>
      </c>
      <c r="HRD46" s="46" t="s">
        <v>42</v>
      </c>
      <c r="HRE46" s="45" t="s">
        <v>42</v>
      </c>
      <c r="HRF46" s="44" t="s">
        <v>42</v>
      </c>
      <c r="HRG46" s="44" t="s">
        <v>42</v>
      </c>
      <c r="HRH46" s="44" t="s">
        <v>42</v>
      </c>
      <c r="HRI46" s="44" t="s">
        <v>42</v>
      </c>
      <c r="HRJ46" s="44" t="s">
        <v>42</v>
      </c>
      <c r="HRK46" s="44" t="s">
        <v>42</v>
      </c>
      <c r="HRL46" s="44" t="s">
        <v>42</v>
      </c>
      <c r="HRM46" s="44" t="s">
        <v>42</v>
      </c>
      <c r="HRN46" s="44" t="s">
        <v>42</v>
      </c>
      <c r="HRO46" s="44" t="s">
        <v>42</v>
      </c>
      <c r="HRP46" s="44" t="s">
        <v>42</v>
      </c>
      <c r="HRQ46" s="44" t="s">
        <v>42</v>
      </c>
      <c r="HRR46" s="44" t="s">
        <v>42</v>
      </c>
      <c r="HRS46" s="44" t="s">
        <v>42</v>
      </c>
      <c r="HRT46" s="44" t="s">
        <v>42</v>
      </c>
      <c r="HRU46" s="44" t="s">
        <v>42</v>
      </c>
      <c r="HRV46" s="44" t="s">
        <v>42</v>
      </c>
      <c r="HRW46" s="44" t="s">
        <v>42</v>
      </c>
      <c r="HRX46" s="44" t="s">
        <v>42</v>
      </c>
      <c r="HRY46" s="44" t="s">
        <v>42</v>
      </c>
      <c r="HRZ46" s="44" t="s">
        <v>42</v>
      </c>
      <c r="HSA46" s="44" t="s">
        <v>42</v>
      </c>
      <c r="HSB46" s="46" t="s">
        <v>42</v>
      </c>
      <c r="HSC46" s="45" t="s">
        <v>42</v>
      </c>
      <c r="HSD46" s="44" t="s">
        <v>42</v>
      </c>
      <c r="HSE46" s="44" t="s">
        <v>42</v>
      </c>
      <c r="HSF46" s="44" t="s">
        <v>42</v>
      </c>
      <c r="HSG46" s="44" t="s">
        <v>42</v>
      </c>
      <c r="HSH46" s="44" t="s">
        <v>42</v>
      </c>
      <c r="HSI46" s="44" t="s">
        <v>42</v>
      </c>
      <c r="HSJ46" s="44" t="s">
        <v>42</v>
      </c>
      <c r="HSK46" s="44" t="s">
        <v>42</v>
      </c>
      <c r="HSL46" s="44" t="s">
        <v>42</v>
      </c>
      <c r="HSM46" s="44" t="s">
        <v>42</v>
      </c>
      <c r="HSN46" s="44" t="s">
        <v>42</v>
      </c>
      <c r="HSO46" s="44" t="s">
        <v>42</v>
      </c>
      <c r="HSP46" s="44" t="s">
        <v>42</v>
      </c>
      <c r="HSQ46" s="44" t="s">
        <v>42</v>
      </c>
      <c r="HSR46" s="44" t="s">
        <v>42</v>
      </c>
      <c r="HSS46" s="44" t="s">
        <v>42</v>
      </c>
      <c r="HST46" s="44" t="s">
        <v>42</v>
      </c>
      <c r="HSU46" s="44" t="s">
        <v>42</v>
      </c>
      <c r="HSV46" s="44" t="s">
        <v>42</v>
      </c>
      <c r="HSW46" s="44" t="s">
        <v>42</v>
      </c>
      <c r="HSX46" s="44" t="s">
        <v>42</v>
      </c>
      <c r="HSY46" s="44" t="s">
        <v>42</v>
      </c>
      <c r="HSZ46" s="46" t="s">
        <v>42</v>
      </c>
      <c r="HTA46" s="45" t="s">
        <v>42</v>
      </c>
      <c r="HTB46" s="44" t="s">
        <v>42</v>
      </c>
      <c r="HTC46" s="44" t="s">
        <v>42</v>
      </c>
      <c r="HTD46" s="44" t="s">
        <v>42</v>
      </c>
      <c r="HTE46" s="44" t="s">
        <v>42</v>
      </c>
      <c r="HTF46" s="44" t="s">
        <v>42</v>
      </c>
      <c r="HTG46" s="44" t="s">
        <v>42</v>
      </c>
      <c r="HTH46" s="44" t="s">
        <v>42</v>
      </c>
      <c r="HTI46" s="44" t="s">
        <v>42</v>
      </c>
      <c r="HTJ46" s="44" t="s">
        <v>42</v>
      </c>
      <c r="HTK46" s="44" t="s">
        <v>42</v>
      </c>
      <c r="HTL46" s="44" t="s">
        <v>42</v>
      </c>
      <c r="HTM46" s="44" t="s">
        <v>42</v>
      </c>
      <c r="HTN46" s="44" t="s">
        <v>42</v>
      </c>
      <c r="HTO46" s="44" t="s">
        <v>42</v>
      </c>
      <c r="HTP46" s="44" t="s">
        <v>42</v>
      </c>
      <c r="HTQ46" s="44" t="s">
        <v>42</v>
      </c>
      <c r="HTR46" s="44" t="s">
        <v>42</v>
      </c>
      <c r="HTS46" s="44" t="s">
        <v>42</v>
      </c>
      <c r="HTT46" s="44" t="s">
        <v>42</v>
      </c>
      <c r="HTU46" s="44" t="s">
        <v>42</v>
      </c>
      <c r="HTV46" s="44" t="s">
        <v>42</v>
      </c>
      <c r="HTW46" s="44" t="s">
        <v>42</v>
      </c>
      <c r="HTX46" s="46" t="s">
        <v>42</v>
      </c>
      <c r="HTY46" s="45" t="s">
        <v>42</v>
      </c>
      <c r="HTZ46" s="44" t="s">
        <v>42</v>
      </c>
      <c r="HUA46" s="44" t="s">
        <v>42</v>
      </c>
      <c r="HUB46" s="44" t="s">
        <v>42</v>
      </c>
      <c r="HUC46" s="44" t="s">
        <v>42</v>
      </c>
      <c r="HUD46" s="44" t="s">
        <v>42</v>
      </c>
      <c r="HUE46" s="44" t="s">
        <v>42</v>
      </c>
      <c r="HUF46" s="44" t="s">
        <v>42</v>
      </c>
      <c r="HUG46" s="44" t="s">
        <v>42</v>
      </c>
      <c r="HUH46" s="44" t="s">
        <v>42</v>
      </c>
      <c r="HUI46" s="44" t="s">
        <v>42</v>
      </c>
      <c r="HUJ46" s="44" t="s">
        <v>42</v>
      </c>
      <c r="HUK46" s="44" t="s">
        <v>42</v>
      </c>
      <c r="HUL46" s="44" t="s">
        <v>42</v>
      </c>
      <c r="HUM46" s="44" t="s">
        <v>42</v>
      </c>
      <c r="HUN46" s="44" t="s">
        <v>42</v>
      </c>
      <c r="HUO46" s="44" t="s">
        <v>42</v>
      </c>
      <c r="HUP46" s="44" t="s">
        <v>42</v>
      </c>
      <c r="HUQ46" s="44" t="s">
        <v>42</v>
      </c>
      <c r="HUR46" s="44" t="s">
        <v>42</v>
      </c>
      <c r="HUS46" s="44" t="s">
        <v>42</v>
      </c>
      <c r="HUT46" s="44" t="s">
        <v>42</v>
      </c>
      <c r="HUU46" s="44" t="s">
        <v>42</v>
      </c>
      <c r="HUV46" s="46" t="s">
        <v>42</v>
      </c>
      <c r="HUW46" s="45" t="s">
        <v>42</v>
      </c>
      <c r="HUX46" s="44" t="s">
        <v>42</v>
      </c>
      <c r="HUY46" s="44" t="s">
        <v>42</v>
      </c>
      <c r="HUZ46" s="44" t="s">
        <v>42</v>
      </c>
      <c r="HVA46" s="44" t="s">
        <v>42</v>
      </c>
      <c r="HVB46" s="44" t="s">
        <v>42</v>
      </c>
      <c r="HVC46" s="44" t="s">
        <v>42</v>
      </c>
      <c r="HVD46" s="44" t="s">
        <v>42</v>
      </c>
      <c r="HVE46" s="44" t="s">
        <v>42</v>
      </c>
      <c r="HVF46" s="44" t="s">
        <v>42</v>
      </c>
      <c r="HVG46" s="44" t="s">
        <v>42</v>
      </c>
      <c r="HVH46" s="44" t="s">
        <v>42</v>
      </c>
      <c r="HVI46" s="44" t="s">
        <v>42</v>
      </c>
      <c r="HVJ46" s="44" t="s">
        <v>42</v>
      </c>
      <c r="HVK46" s="44" t="s">
        <v>42</v>
      </c>
      <c r="HVL46" s="44" t="s">
        <v>42</v>
      </c>
      <c r="HVM46" s="44" t="s">
        <v>42</v>
      </c>
      <c r="HVN46" s="44" t="s">
        <v>42</v>
      </c>
      <c r="HVO46" s="44" t="s">
        <v>42</v>
      </c>
      <c r="HVP46" s="44" t="s">
        <v>42</v>
      </c>
      <c r="HVQ46" s="44" t="s">
        <v>42</v>
      </c>
      <c r="HVR46" s="44" t="s">
        <v>42</v>
      </c>
      <c r="HVS46" s="44" t="s">
        <v>42</v>
      </c>
      <c r="HVT46" s="46" t="s">
        <v>42</v>
      </c>
      <c r="HVU46" s="45" t="s">
        <v>42</v>
      </c>
      <c r="HVV46" s="44" t="s">
        <v>42</v>
      </c>
      <c r="HVW46" s="44" t="s">
        <v>42</v>
      </c>
      <c r="HVX46" s="44" t="s">
        <v>42</v>
      </c>
      <c r="HVY46" s="44" t="s">
        <v>42</v>
      </c>
      <c r="HVZ46" s="44" t="s">
        <v>42</v>
      </c>
      <c r="HWA46" s="44" t="s">
        <v>42</v>
      </c>
      <c r="HWB46" s="44" t="s">
        <v>42</v>
      </c>
      <c r="HWC46" s="44" t="s">
        <v>42</v>
      </c>
      <c r="HWD46" s="44" t="s">
        <v>42</v>
      </c>
      <c r="HWE46" s="44" t="s">
        <v>42</v>
      </c>
      <c r="HWF46" s="44" t="s">
        <v>42</v>
      </c>
      <c r="HWG46" s="44" t="s">
        <v>42</v>
      </c>
      <c r="HWH46" s="44" t="s">
        <v>42</v>
      </c>
      <c r="HWI46" s="44" t="s">
        <v>42</v>
      </c>
      <c r="HWJ46" s="44" t="s">
        <v>42</v>
      </c>
      <c r="HWK46" s="44" t="s">
        <v>42</v>
      </c>
      <c r="HWL46" s="44" t="s">
        <v>42</v>
      </c>
      <c r="HWM46" s="44" t="s">
        <v>42</v>
      </c>
      <c r="HWN46" s="44" t="s">
        <v>42</v>
      </c>
      <c r="HWO46" s="44" t="s">
        <v>42</v>
      </c>
      <c r="HWP46" s="44" t="s">
        <v>42</v>
      </c>
      <c r="HWQ46" s="44" t="s">
        <v>42</v>
      </c>
      <c r="HWR46" s="46" t="s">
        <v>42</v>
      </c>
      <c r="HWS46" s="45" t="s">
        <v>42</v>
      </c>
      <c r="HWT46" s="44" t="s">
        <v>42</v>
      </c>
      <c r="HWU46" s="44" t="s">
        <v>42</v>
      </c>
      <c r="HWV46" s="44" t="s">
        <v>42</v>
      </c>
      <c r="HWW46" s="44" t="s">
        <v>42</v>
      </c>
      <c r="HWX46" s="44" t="s">
        <v>42</v>
      </c>
      <c r="HWY46" s="44" t="s">
        <v>42</v>
      </c>
      <c r="HWZ46" s="44" t="s">
        <v>42</v>
      </c>
      <c r="HXA46" s="44" t="s">
        <v>42</v>
      </c>
      <c r="HXB46" s="44" t="s">
        <v>42</v>
      </c>
      <c r="HXC46" s="44" t="s">
        <v>42</v>
      </c>
      <c r="HXD46" s="44" t="s">
        <v>42</v>
      </c>
      <c r="HXE46" s="44" t="s">
        <v>42</v>
      </c>
      <c r="HXF46" s="44" t="s">
        <v>42</v>
      </c>
      <c r="HXG46" s="44" t="s">
        <v>42</v>
      </c>
      <c r="HXH46" s="44" t="s">
        <v>42</v>
      </c>
      <c r="HXI46" s="44" t="s">
        <v>42</v>
      </c>
      <c r="HXJ46" s="44" t="s">
        <v>42</v>
      </c>
      <c r="HXK46" s="44" t="s">
        <v>42</v>
      </c>
      <c r="HXL46" s="44" t="s">
        <v>42</v>
      </c>
      <c r="HXM46" s="44" t="s">
        <v>42</v>
      </c>
      <c r="HXN46" s="44" t="s">
        <v>42</v>
      </c>
      <c r="HXO46" s="44" t="s">
        <v>42</v>
      </c>
      <c r="HXP46" s="46" t="s">
        <v>42</v>
      </c>
      <c r="HXQ46" s="45" t="s">
        <v>42</v>
      </c>
      <c r="HXR46" s="44" t="s">
        <v>42</v>
      </c>
      <c r="HXS46" s="44" t="s">
        <v>42</v>
      </c>
      <c r="HXT46" s="44" t="s">
        <v>42</v>
      </c>
      <c r="HXU46" s="44" t="s">
        <v>42</v>
      </c>
      <c r="HXV46" s="44" t="s">
        <v>42</v>
      </c>
      <c r="HXW46" s="44" t="s">
        <v>42</v>
      </c>
      <c r="HXX46" s="44" t="s">
        <v>42</v>
      </c>
      <c r="HXY46" s="44" t="s">
        <v>42</v>
      </c>
      <c r="HXZ46" s="44" t="s">
        <v>42</v>
      </c>
      <c r="HYA46" s="44" t="s">
        <v>42</v>
      </c>
      <c r="HYB46" s="44" t="s">
        <v>42</v>
      </c>
      <c r="HYC46" s="44" t="s">
        <v>42</v>
      </c>
      <c r="HYD46" s="44" t="s">
        <v>42</v>
      </c>
      <c r="HYE46" s="44" t="s">
        <v>42</v>
      </c>
      <c r="HYF46" s="44" t="s">
        <v>42</v>
      </c>
      <c r="HYG46" s="44" t="s">
        <v>42</v>
      </c>
      <c r="HYH46" s="44" t="s">
        <v>42</v>
      </c>
      <c r="HYI46" s="44" t="s">
        <v>42</v>
      </c>
      <c r="HYJ46" s="44" t="s">
        <v>42</v>
      </c>
      <c r="HYK46" s="44" t="s">
        <v>42</v>
      </c>
      <c r="HYL46" s="44" t="s">
        <v>42</v>
      </c>
      <c r="HYM46" s="44" t="s">
        <v>42</v>
      </c>
      <c r="HYN46" s="46" t="s">
        <v>42</v>
      </c>
      <c r="HYO46" s="45" t="s">
        <v>42</v>
      </c>
      <c r="HYP46" s="44" t="s">
        <v>42</v>
      </c>
      <c r="HYQ46" s="44" t="s">
        <v>42</v>
      </c>
      <c r="HYR46" s="44" t="s">
        <v>42</v>
      </c>
      <c r="HYS46" s="44" t="s">
        <v>42</v>
      </c>
      <c r="HYT46" s="44" t="s">
        <v>42</v>
      </c>
      <c r="HYU46" s="44" t="s">
        <v>42</v>
      </c>
      <c r="HYV46" s="44" t="s">
        <v>42</v>
      </c>
      <c r="HYW46" s="44" t="s">
        <v>42</v>
      </c>
      <c r="HYX46" s="44" t="s">
        <v>42</v>
      </c>
      <c r="HYY46" s="44" t="s">
        <v>42</v>
      </c>
      <c r="HYZ46" s="44" t="s">
        <v>42</v>
      </c>
      <c r="HZA46" s="44" t="s">
        <v>42</v>
      </c>
      <c r="HZB46" s="44" t="s">
        <v>42</v>
      </c>
      <c r="HZC46" s="44" t="s">
        <v>42</v>
      </c>
      <c r="HZD46" s="44" t="s">
        <v>42</v>
      </c>
      <c r="HZE46" s="44" t="s">
        <v>42</v>
      </c>
      <c r="HZF46" s="44" t="s">
        <v>42</v>
      </c>
      <c r="HZG46" s="44" t="s">
        <v>42</v>
      </c>
      <c r="HZH46" s="44" t="s">
        <v>42</v>
      </c>
      <c r="HZI46" s="44" t="s">
        <v>42</v>
      </c>
      <c r="HZJ46" s="44" t="s">
        <v>42</v>
      </c>
      <c r="HZK46" s="44" t="s">
        <v>42</v>
      </c>
      <c r="HZL46" s="46" t="s">
        <v>42</v>
      </c>
      <c r="HZM46" s="45" t="s">
        <v>42</v>
      </c>
      <c r="HZN46" s="44" t="s">
        <v>42</v>
      </c>
      <c r="HZO46" s="44" t="s">
        <v>42</v>
      </c>
      <c r="HZP46" s="44" t="s">
        <v>42</v>
      </c>
      <c r="HZQ46" s="44" t="s">
        <v>42</v>
      </c>
      <c r="HZR46" s="44" t="s">
        <v>42</v>
      </c>
      <c r="HZS46" s="44" t="s">
        <v>42</v>
      </c>
      <c r="HZT46" s="44" t="s">
        <v>42</v>
      </c>
      <c r="HZU46" s="44" t="s">
        <v>42</v>
      </c>
      <c r="HZV46" s="44" t="s">
        <v>42</v>
      </c>
      <c r="HZW46" s="44" t="s">
        <v>42</v>
      </c>
      <c r="HZX46" s="44" t="s">
        <v>42</v>
      </c>
      <c r="HZY46" s="44" t="s">
        <v>42</v>
      </c>
      <c r="HZZ46" s="44" t="s">
        <v>42</v>
      </c>
      <c r="IAA46" s="44" t="s">
        <v>42</v>
      </c>
      <c r="IAB46" s="44" t="s">
        <v>42</v>
      </c>
      <c r="IAC46" s="44" t="s">
        <v>42</v>
      </c>
      <c r="IAD46" s="44" t="s">
        <v>42</v>
      </c>
      <c r="IAE46" s="44" t="s">
        <v>42</v>
      </c>
      <c r="IAF46" s="44" t="s">
        <v>42</v>
      </c>
      <c r="IAG46" s="44" t="s">
        <v>42</v>
      </c>
      <c r="IAH46" s="44" t="s">
        <v>42</v>
      </c>
      <c r="IAI46" s="44" t="s">
        <v>42</v>
      </c>
      <c r="IAJ46" s="46" t="s">
        <v>42</v>
      </c>
      <c r="IAK46" s="45" t="s">
        <v>42</v>
      </c>
      <c r="IAL46" s="44" t="s">
        <v>42</v>
      </c>
      <c r="IAM46" s="44" t="s">
        <v>42</v>
      </c>
      <c r="IAN46" s="44" t="s">
        <v>42</v>
      </c>
      <c r="IAO46" s="44" t="s">
        <v>42</v>
      </c>
      <c r="IAP46" s="44" t="s">
        <v>42</v>
      </c>
      <c r="IAQ46" s="44" t="s">
        <v>42</v>
      </c>
      <c r="IAR46" s="44" t="s">
        <v>42</v>
      </c>
      <c r="IAS46" s="44" t="s">
        <v>42</v>
      </c>
      <c r="IAT46" s="44" t="s">
        <v>42</v>
      </c>
      <c r="IAU46" s="44" t="s">
        <v>42</v>
      </c>
      <c r="IAV46" s="44" t="s">
        <v>42</v>
      </c>
      <c r="IAW46" s="44" t="s">
        <v>42</v>
      </c>
      <c r="IAX46" s="44" t="s">
        <v>42</v>
      </c>
      <c r="IAY46" s="44" t="s">
        <v>42</v>
      </c>
      <c r="IAZ46" s="44" t="s">
        <v>42</v>
      </c>
      <c r="IBA46" s="44" t="s">
        <v>42</v>
      </c>
      <c r="IBB46" s="44" t="s">
        <v>42</v>
      </c>
      <c r="IBC46" s="44" t="s">
        <v>42</v>
      </c>
      <c r="IBD46" s="44" t="s">
        <v>42</v>
      </c>
      <c r="IBE46" s="44" t="s">
        <v>42</v>
      </c>
      <c r="IBF46" s="44" t="s">
        <v>42</v>
      </c>
      <c r="IBG46" s="44" t="s">
        <v>42</v>
      </c>
      <c r="IBH46" s="46" t="s">
        <v>42</v>
      </c>
      <c r="IBI46" s="45" t="s">
        <v>42</v>
      </c>
      <c r="IBJ46" s="44" t="s">
        <v>42</v>
      </c>
      <c r="IBK46" s="44" t="s">
        <v>42</v>
      </c>
      <c r="IBL46" s="44" t="s">
        <v>42</v>
      </c>
      <c r="IBM46" s="44" t="s">
        <v>42</v>
      </c>
      <c r="IBN46" s="44" t="s">
        <v>42</v>
      </c>
      <c r="IBO46" s="44" t="s">
        <v>42</v>
      </c>
      <c r="IBP46" s="44" t="s">
        <v>42</v>
      </c>
      <c r="IBQ46" s="44" t="s">
        <v>42</v>
      </c>
      <c r="IBR46" s="44" t="s">
        <v>42</v>
      </c>
      <c r="IBS46" s="44" t="s">
        <v>42</v>
      </c>
      <c r="IBT46" s="44" t="s">
        <v>42</v>
      </c>
      <c r="IBU46" s="44" t="s">
        <v>42</v>
      </c>
      <c r="IBV46" s="44" t="s">
        <v>42</v>
      </c>
      <c r="IBW46" s="44" t="s">
        <v>42</v>
      </c>
      <c r="IBX46" s="44" t="s">
        <v>42</v>
      </c>
      <c r="IBY46" s="44" t="s">
        <v>42</v>
      </c>
      <c r="IBZ46" s="44" t="s">
        <v>42</v>
      </c>
      <c r="ICA46" s="44" t="s">
        <v>42</v>
      </c>
      <c r="ICB46" s="44" t="s">
        <v>42</v>
      </c>
      <c r="ICC46" s="44" t="s">
        <v>42</v>
      </c>
      <c r="ICD46" s="44" t="s">
        <v>42</v>
      </c>
      <c r="ICE46" s="44" t="s">
        <v>42</v>
      </c>
      <c r="ICF46" s="46" t="s">
        <v>42</v>
      </c>
      <c r="ICG46" s="45" t="s">
        <v>42</v>
      </c>
      <c r="ICH46" s="44" t="s">
        <v>42</v>
      </c>
      <c r="ICI46" s="44" t="s">
        <v>42</v>
      </c>
      <c r="ICJ46" s="44" t="s">
        <v>42</v>
      </c>
      <c r="ICK46" s="44" t="s">
        <v>42</v>
      </c>
      <c r="ICL46" s="44" t="s">
        <v>42</v>
      </c>
      <c r="ICM46" s="44" t="s">
        <v>42</v>
      </c>
      <c r="ICN46" s="44" t="s">
        <v>42</v>
      </c>
      <c r="ICO46" s="44" t="s">
        <v>42</v>
      </c>
      <c r="ICP46" s="44" t="s">
        <v>42</v>
      </c>
      <c r="ICQ46" s="44" t="s">
        <v>42</v>
      </c>
      <c r="ICR46" s="44" t="s">
        <v>42</v>
      </c>
      <c r="ICS46" s="44" t="s">
        <v>42</v>
      </c>
      <c r="ICT46" s="44" t="s">
        <v>42</v>
      </c>
      <c r="ICU46" s="44" t="s">
        <v>42</v>
      </c>
      <c r="ICV46" s="44" t="s">
        <v>42</v>
      </c>
      <c r="ICW46" s="44" t="s">
        <v>42</v>
      </c>
      <c r="ICX46" s="44" t="s">
        <v>42</v>
      </c>
      <c r="ICY46" s="44" t="s">
        <v>42</v>
      </c>
      <c r="ICZ46" s="44" t="s">
        <v>42</v>
      </c>
      <c r="IDA46" s="44" t="s">
        <v>42</v>
      </c>
      <c r="IDB46" s="44" t="s">
        <v>42</v>
      </c>
      <c r="IDC46" s="44" t="s">
        <v>42</v>
      </c>
      <c r="IDD46" s="46" t="s">
        <v>42</v>
      </c>
      <c r="IDE46" s="45" t="s">
        <v>42</v>
      </c>
      <c r="IDF46" s="44" t="s">
        <v>42</v>
      </c>
      <c r="IDG46" s="44" t="s">
        <v>42</v>
      </c>
      <c r="IDH46" s="44" t="s">
        <v>42</v>
      </c>
      <c r="IDI46" s="44" t="s">
        <v>42</v>
      </c>
      <c r="IDJ46" s="44" t="s">
        <v>42</v>
      </c>
      <c r="IDK46" s="44" t="s">
        <v>42</v>
      </c>
      <c r="IDL46" s="44" t="s">
        <v>42</v>
      </c>
      <c r="IDM46" s="44" t="s">
        <v>42</v>
      </c>
      <c r="IDN46" s="44" t="s">
        <v>42</v>
      </c>
      <c r="IDO46" s="44" t="s">
        <v>42</v>
      </c>
      <c r="IDP46" s="44" t="s">
        <v>42</v>
      </c>
      <c r="IDQ46" s="44" t="s">
        <v>42</v>
      </c>
      <c r="IDR46" s="44" t="s">
        <v>42</v>
      </c>
      <c r="IDS46" s="44" t="s">
        <v>42</v>
      </c>
      <c r="IDT46" s="44" t="s">
        <v>42</v>
      </c>
      <c r="IDU46" s="44" t="s">
        <v>42</v>
      </c>
      <c r="IDV46" s="44" t="s">
        <v>42</v>
      </c>
      <c r="IDW46" s="44" t="s">
        <v>42</v>
      </c>
      <c r="IDX46" s="44" t="s">
        <v>42</v>
      </c>
      <c r="IDY46" s="44" t="s">
        <v>42</v>
      </c>
      <c r="IDZ46" s="44" t="s">
        <v>42</v>
      </c>
      <c r="IEA46" s="44" t="s">
        <v>42</v>
      </c>
      <c r="IEB46" s="46" t="s">
        <v>42</v>
      </c>
      <c r="IEC46" s="45" t="s">
        <v>42</v>
      </c>
      <c r="IED46" s="44" t="s">
        <v>42</v>
      </c>
      <c r="IEE46" s="44" t="s">
        <v>42</v>
      </c>
      <c r="IEF46" s="44" t="s">
        <v>42</v>
      </c>
      <c r="IEG46" s="44" t="s">
        <v>42</v>
      </c>
      <c r="IEH46" s="44" t="s">
        <v>42</v>
      </c>
      <c r="IEI46" s="44" t="s">
        <v>42</v>
      </c>
      <c r="IEJ46" s="44" t="s">
        <v>42</v>
      </c>
      <c r="IEK46" s="44" t="s">
        <v>42</v>
      </c>
      <c r="IEL46" s="44" t="s">
        <v>42</v>
      </c>
      <c r="IEM46" s="44" t="s">
        <v>42</v>
      </c>
      <c r="IEN46" s="44" t="s">
        <v>42</v>
      </c>
      <c r="IEO46" s="44" t="s">
        <v>42</v>
      </c>
      <c r="IEP46" s="44" t="s">
        <v>42</v>
      </c>
      <c r="IEQ46" s="44" t="s">
        <v>42</v>
      </c>
      <c r="IER46" s="44" t="s">
        <v>42</v>
      </c>
      <c r="IES46" s="44" t="s">
        <v>42</v>
      </c>
      <c r="IET46" s="44" t="s">
        <v>42</v>
      </c>
      <c r="IEU46" s="44" t="s">
        <v>42</v>
      </c>
      <c r="IEV46" s="44" t="s">
        <v>42</v>
      </c>
      <c r="IEW46" s="44" t="s">
        <v>42</v>
      </c>
      <c r="IEX46" s="44" t="s">
        <v>42</v>
      </c>
      <c r="IEY46" s="44" t="s">
        <v>42</v>
      </c>
      <c r="IEZ46" s="46" t="s">
        <v>42</v>
      </c>
      <c r="IFA46" s="45" t="s">
        <v>42</v>
      </c>
      <c r="IFB46" s="44" t="s">
        <v>42</v>
      </c>
      <c r="IFC46" s="44" t="s">
        <v>42</v>
      </c>
      <c r="IFD46" s="44" t="s">
        <v>42</v>
      </c>
      <c r="IFE46" s="44" t="s">
        <v>42</v>
      </c>
      <c r="IFF46" s="44" t="s">
        <v>42</v>
      </c>
      <c r="IFG46" s="44" t="s">
        <v>42</v>
      </c>
      <c r="IFH46" s="44" t="s">
        <v>42</v>
      </c>
      <c r="IFI46" s="44" t="s">
        <v>42</v>
      </c>
      <c r="IFJ46" s="44" t="s">
        <v>42</v>
      </c>
      <c r="IFK46" s="44" t="s">
        <v>42</v>
      </c>
      <c r="IFL46" s="44" t="s">
        <v>42</v>
      </c>
      <c r="IFM46" s="44" t="s">
        <v>42</v>
      </c>
      <c r="IFN46" s="44" t="s">
        <v>42</v>
      </c>
      <c r="IFO46" s="44" t="s">
        <v>42</v>
      </c>
      <c r="IFP46" s="44" t="s">
        <v>42</v>
      </c>
      <c r="IFQ46" s="44" t="s">
        <v>42</v>
      </c>
      <c r="IFR46" s="44" t="s">
        <v>42</v>
      </c>
      <c r="IFS46" s="44" t="s">
        <v>42</v>
      </c>
      <c r="IFT46" s="44" t="s">
        <v>42</v>
      </c>
      <c r="IFU46" s="44" t="s">
        <v>42</v>
      </c>
      <c r="IFV46" s="44" t="s">
        <v>42</v>
      </c>
      <c r="IFW46" s="44" t="s">
        <v>42</v>
      </c>
      <c r="IFX46" s="46" t="s">
        <v>42</v>
      </c>
      <c r="IFY46" s="45" t="s">
        <v>42</v>
      </c>
      <c r="IFZ46" s="44" t="s">
        <v>42</v>
      </c>
      <c r="IGA46" s="44" t="s">
        <v>42</v>
      </c>
      <c r="IGB46" s="44" t="s">
        <v>42</v>
      </c>
      <c r="IGC46" s="44" t="s">
        <v>42</v>
      </c>
      <c r="IGD46" s="44" t="s">
        <v>42</v>
      </c>
      <c r="IGE46" s="44" t="s">
        <v>42</v>
      </c>
      <c r="IGF46" s="44" t="s">
        <v>42</v>
      </c>
      <c r="IGG46" s="44" t="s">
        <v>42</v>
      </c>
      <c r="IGH46" s="44" t="s">
        <v>42</v>
      </c>
      <c r="IGI46" s="44" t="s">
        <v>42</v>
      </c>
      <c r="IGJ46" s="44" t="s">
        <v>42</v>
      </c>
      <c r="IGK46" s="44" t="s">
        <v>42</v>
      </c>
      <c r="IGL46" s="44" t="s">
        <v>42</v>
      </c>
      <c r="IGM46" s="44" t="s">
        <v>42</v>
      </c>
      <c r="IGN46" s="44" t="s">
        <v>42</v>
      </c>
      <c r="IGO46" s="44" t="s">
        <v>42</v>
      </c>
      <c r="IGP46" s="44" t="s">
        <v>42</v>
      </c>
      <c r="IGQ46" s="44" t="s">
        <v>42</v>
      </c>
      <c r="IGR46" s="44" t="s">
        <v>42</v>
      </c>
      <c r="IGS46" s="44" t="s">
        <v>42</v>
      </c>
      <c r="IGT46" s="44" t="s">
        <v>42</v>
      </c>
      <c r="IGU46" s="44" t="s">
        <v>42</v>
      </c>
      <c r="IGV46" s="46" t="s">
        <v>42</v>
      </c>
      <c r="IGW46" s="45" t="s">
        <v>42</v>
      </c>
      <c r="IGX46" s="44" t="s">
        <v>42</v>
      </c>
      <c r="IGY46" s="44" t="s">
        <v>42</v>
      </c>
      <c r="IGZ46" s="44" t="s">
        <v>42</v>
      </c>
      <c r="IHA46" s="44" t="s">
        <v>42</v>
      </c>
      <c r="IHB46" s="44" t="s">
        <v>42</v>
      </c>
      <c r="IHC46" s="44" t="s">
        <v>42</v>
      </c>
      <c r="IHD46" s="44" t="s">
        <v>42</v>
      </c>
      <c r="IHE46" s="44" t="s">
        <v>42</v>
      </c>
      <c r="IHF46" s="44" t="s">
        <v>42</v>
      </c>
      <c r="IHG46" s="44" t="s">
        <v>42</v>
      </c>
      <c r="IHH46" s="44" t="s">
        <v>42</v>
      </c>
      <c r="IHI46" s="44" t="s">
        <v>42</v>
      </c>
      <c r="IHJ46" s="44" t="s">
        <v>42</v>
      </c>
      <c r="IHK46" s="44" t="s">
        <v>42</v>
      </c>
      <c r="IHL46" s="44" t="s">
        <v>42</v>
      </c>
      <c r="IHM46" s="44" t="s">
        <v>42</v>
      </c>
      <c r="IHN46" s="44" t="s">
        <v>42</v>
      </c>
      <c r="IHO46" s="44" t="s">
        <v>42</v>
      </c>
      <c r="IHP46" s="44" t="s">
        <v>42</v>
      </c>
      <c r="IHQ46" s="44" t="s">
        <v>42</v>
      </c>
      <c r="IHR46" s="44" t="s">
        <v>42</v>
      </c>
      <c r="IHS46" s="44" t="s">
        <v>42</v>
      </c>
      <c r="IHT46" s="46" t="s">
        <v>42</v>
      </c>
      <c r="IHU46" s="45" t="s">
        <v>42</v>
      </c>
      <c r="IHV46" s="44" t="s">
        <v>42</v>
      </c>
      <c r="IHW46" s="44" t="s">
        <v>42</v>
      </c>
      <c r="IHX46" s="44" t="s">
        <v>42</v>
      </c>
      <c r="IHY46" s="44" t="s">
        <v>42</v>
      </c>
      <c r="IHZ46" s="44" t="s">
        <v>42</v>
      </c>
      <c r="IIA46" s="44" t="s">
        <v>42</v>
      </c>
      <c r="IIB46" s="44" t="s">
        <v>42</v>
      </c>
      <c r="IIC46" s="44" t="s">
        <v>42</v>
      </c>
      <c r="IID46" s="44" t="s">
        <v>42</v>
      </c>
      <c r="IIE46" s="44" t="s">
        <v>42</v>
      </c>
      <c r="IIF46" s="44" t="s">
        <v>42</v>
      </c>
      <c r="IIG46" s="44" t="s">
        <v>42</v>
      </c>
      <c r="IIH46" s="44" t="s">
        <v>42</v>
      </c>
      <c r="III46" s="44" t="s">
        <v>42</v>
      </c>
      <c r="IIJ46" s="44" t="s">
        <v>42</v>
      </c>
      <c r="IIK46" s="44" t="s">
        <v>42</v>
      </c>
      <c r="IIL46" s="44" t="s">
        <v>42</v>
      </c>
      <c r="IIM46" s="44" t="s">
        <v>42</v>
      </c>
      <c r="IIN46" s="44" t="s">
        <v>42</v>
      </c>
      <c r="IIO46" s="44" t="s">
        <v>42</v>
      </c>
      <c r="IIP46" s="44" t="s">
        <v>42</v>
      </c>
      <c r="IIQ46" s="44" t="s">
        <v>42</v>
      </c>
      <c r="IIR46" s="46" t="s">
        <v>42</v>
      </c>
      <c r="IIS46" s="45" t="s">
        <v>42</v>
      </c>
      <c r="IIT46" s="44" t="s">
        <v>42</v>
      </c>
      <c r="IIU46" s="44" t="s">
        <v>42</v>
      </c>
      <c r="IIV46" s="44" t="s">
        <v>42</v>
      </c>
      <c r="IIW46" s="44" t="s">
        <v>42</v>
      </c>
      <c r="IIX46" s="44" t="s">
        <v>42</v>
      </c>
      <c r="IIY46" s="44" t="s">
        <v>42</v>
      </c>
      <c r="IIZ46" s="44" t="s">
        <v>42</v>
      </c>
      <c r="IJA46" s="44" t="s">
        <v>42</v>
      </c>
      <c r="IJB46" s="44" t="s">
        <v>42</v>
      </c>
      <c r="IJC46" s="44" t="s">
        <v>42</v>
      </c>
      <c r="IJD46" s="44" t="s">
        <v>42</v>
      </c>
      <c r="IJE46" s="44" t="s">
        <v>42</v>
      </c>
      <c r="IJF46" s="44" t="s">
        <v>42</v>
      </c>
      <c r="IJG46" s="44" t="s">
        <v>42</v>
      </c>
      <c r="IJH46" s="44" t="s">
        <v>42</v>
      </c>
      <c r="IJI46" s="44" t="s">
        <v>42</v>
      </c>
      <c r="IJJ46" s="44" t="s">
        <v>42</v>
      </c>
      <c r="IJK46" s="44" t="s">
        <v>42</v>
      </c>
      <c r="IJL46" s="44" t="s">
        <v>42</v>
      </c>
      <c r="IJM46" s="44" t="s">
        <v>42</v>
      </c>
      <c r="IJN46" s="44" t="s">
        <v>42</v>
      </c>
      <c r="IJO46" s="44" t="s">
        <v>42</v>
      </c>
      <c r="IJP46" s="46" t="s">
        <v>42</v>
      </c>
      <c r="IJQ46" s="45" t="s">
        <v>42</v>
      </c>
      <c r="IJR46" s="44" t="s">
        <v>42</v>
      </c>
      <c r="IJS46" s="44" t="s">
        <v>42</v>
      </c>
      <c r="IJT46" s="44" t="s">
        <v>42</v>
      </c>
      <c r="IJU46" s="44" t="s">
        <v>42</v>
      </c>
      <c r="IJV46" s="44" t="s">
        <v>42</v>
      </c>
      <c r="IJW46" s="44" t="s">
        <v>42</v>
      </c>
      <c r="IJX46" s="44" t="s">
        <v>42</v>
      </c>
      <c r="IJY46" s="44" t="s">
        <v>42</v>
      </c>
      <c r="IJZ46" s="44" t="s">
        <v>42</v>
      </c>
      <c r="IKA46" s="44" t="s">
        <v>42</v>
      </c>
      <c r="IKB46" s="44" t="s">
        <v>42</v>
      </c>
      <c r="IKC46" s="44" t="s">
        <v>42</v>
      </c>
      <c r="IKD46" s="44" t="s">
        <v>42</v>
      </c>
      <c r="IKE46" s="44" t="s">
        <v>42</v>
      </c>
      <c r="IKF46" s="44" t="s">
        <v>42</v>
      </c>
      <c r="IKG46" s="44" t="s">
        <v>42</v>
      </c>
      <c r="IKH46" s="44" t="s">
        <v>42</v>
      </c>
      <c r="IKI46" s="44" t="s">
        <v>42</v>
      </c>
      <c r="IKJ46" s="44" t="s">
        <v>42</v>
      </c>
      <c r="IKK46" s="44" t="s">
        <v>42</v>
      </c>
      <c r="IKL46" s="44" t="s">
        <v>42</v>
      </c>
      <c r="IKM46" s="44" t="s">
        <v>42</v>
      </c>
      <c r="IKN46" s="46" t="s">
        <v>42</v>
      </c>
      <c r="IKO46" s="45" t="s">
        <v>42</v>
      </c>
      <c r="IKP46" s="44" t="s">
        <v>42</v>
      </c>
      <c r="IKQ46" s="44" t="s">
        <v>42</v>
      </c>
      <c r="IKR46" s="44" t="s">
        <v>42</v>
      </c>
      <c r="IKS46" s="44" t="s">
        <v>42</v>
      </c>
      <c r="IKT46" s="44" t="s">
        <v>42</v>
      </c>
      <c r="IKU46" s="44" t="s">
        <v>42</v>
      </c>
      <c r="IKV46" s="44" t="s">
        <v>42</v>
      </c>
      <c r="IKW46" s="44" t="s">
        <v>42</v>
      </c>
      <c r="IKX46" s="44" t="s">
        <v>42</v>
      </c>
      <c r="IKY46" s="44" t="s">
        <v>42</v>
      </c>
      <c r="IKZ46" s="44" t="s">
        <v>42</v>
      </c>
      <c r="ILA46" s="44" t="s">
        <v>42</v>
      </c>
      <c r="ILB46" s="44" t="s">
        <v>42</v>
      </c>
      <c r="ILC46" s="44" t="s">
        <v>42</v>
      </c>
      <c r="ILD46" s="44" t="s">
        <v>42</v>
      </c>
      <c r="ILE46" s="44" t="s">
        <v>42</v>
      </c>
      <c r="ILF46" s="44" t="s">
        <v>42</v>
      </c>
      <c r="ILG46" s="44" t="s">
        <v>42</v>
      </c>
      <c r="ILH46" s="44" t="s">
        <v>42</v>
      </c>
      <c r="ILI46" s="44" t="s">
        <v>42</v>
      </c>
      <c r="ILJ46" s="44" t="s">
        <v>42</v>
      </c>
      <c r="ILK46" s="44" t="s">
        <v>42</v>
      </c>
      <c r="ILL46" s="46" t="s">
        <v>42</v>
      </c>
      <c r="ILM46" s="45" t="s">
        <v>42</v>
      </c>
      <c r="ILN46" s="44" t="s">
        <v>42</v>
      </c>
      <c r="ILO46" s="44" t="s">
        <v>42</v>
      </c>
      <c r="ILP46" s="44" t="s">
        <v>42</v>
      </c>
      <c r="ILQ46" s="44" t="s">
        <v>42</v>
      </c>
      <c r="ILR46" s="44" t="s">
        <v>42</v>
      </c>
      <c r="ILS46" s="44" t="s">
        <v>42</v>
      </c>
      <c r="ILT46" s="44" t="s">
        <v>42</v>
      </c>
      <c r="ILU46" s="44" t="s">
        <v>42</v>
      </c>
      <c r="ILV46" s="44" t="s">
        <v>42</v>
      </c>
      <c r="ILW46" s="44" t="s">
        <v>42</v>
      </c>
      <c r="ILX46" s="44" t="s">
        <v>42</v>
      </c>
      <c r="ILY46" s="44" t="s">
        <v>42</v>
      </c>
      <c r="ILZ46" s="44" t="s">
        <v>42</v>
      </c>
      <c r="IMA46" s="44" t="s">
        <v>42</v>
      </c>
      <c r="IMB46" s="44" t="s">
        <v>42</v>
      </c>
      <c r="IMC46" s="44" t="s">
        <v>42</v>
      </c>
      <c r="IMD46" s="44" t="s">
        <v>42</v>
      </c>
      <c r="IME46" s="44" t="s">
        <v>42</v>
      </c>
      <c r="IMF46" s="44" t="s">
        <v>42</v>
      </c>
      <c r="IMG46" s="44" t="s">
        <v>42</v>
      </c>
      <c r="IMH46" s="44" t="s">
        <v>42</v>
      </c>
      <c r="IMI46" s="44" t="s">
        <v>42</v>
      </c>
      <c r="IMJ46" s="46" t="s">
        <v>42</v>
      </c>
      <c r="IMK46" s="45" t="s">
        <v>42</v>
      </c>
      <c r="IML46" s="44" t="s">
        <v>42</v>
      </c>
      <c r="IMM46" s="44" t="s">
        <v>42</v>
      </c>
      <c r="IMN46" s="44" t="s">
        <v>42</v>
      </c>
      <c r="IMO46" s="44" t="s">
        <v>42</v>
      </c>
      <c r="IMP46" s="44" t="s">
        <v>42</v>
      </c>
      <c r="IMQ46" s="44" t="s">
        <v>42</v>
      </c>
      <c r="IMR46" s="44" t="s">
        <v>42</v>
      </c>
      <c r="IMS46" s="44" t="s">
        <v>42</v>
      </c>
      <c r="IMT46" s="44" t="s">
        <v>42</v>
      </c>
      <c r="IMU46" s="44" t="s">
        <v>42</v>
      </c>
      <c r="IMV46" s="44" t="s">
        <v>42</v>
      </c>
      <c r="IMW46" s="44" t="s">
        <v>42</v>
      </c>
      <c r="IMX46" s="44" t="s">
        <v>42</v>
      </c>
      <c r="IMY46" s="44" t="s">
        <v>42</v>
      </c>
      <c r="IMZ46" s="44" t="s">
        <v>42</v>
      </c>
      <c r="INA46" s="44" t="s">
        <v>42</v>
      </c>
      <c r="INB46" s="44" t="s">
        <v>42</v>
      </c>
      <c r="INC46" s="44" t="s">
        <v>42</v>
      </c>
      <c r="IND46" s="44" t="s">
        <v>42</v>
      </c>
      <c r="INE46" s="44" t="s">
        <v>42</v>
      </c>
      <c r="INF46" s="44" t="s">
        <v>42</v>
      </c>
      <c r="ING46" s="44" t="s">
        <v>42</v>
      </c>
      <c r="INH46" s="46" t="s">
        <v>42</v>
      </c>
      <c r="INI46" s="45" t="s">
        <v>42</v>
      </c>
      <c r="INJ46" s="44" t="s">
        <v>42</v>
      </c>
      <c r="INK46" s="44" t="s">
        <v>42</v>
      </c>
      <c r="INL46" s="44" t="s">
        <v>42</v>
      </c>
      <c r="INM46" s="44" t="s">
        <v>42</v>
      </c>
      <c r="INN46" s="44" t="s">
        <v>42</v>
      </c>
      <c r="INO46" s="44" t="s">
        <v>42</v>
      </c>
      <c r="INP46" s="44" t="s">
        <v>42</v>
      </c>
      <c r="INQ46" s="44" t="s">
        <v>42</v>
      </c>
      <c r="INR46" s="44" t="s">
        <v>42</v>
      </c>
      <c r="INS46" s="44" t="s">
        <v>42</v>
      </c>
      <c r="INT46" s="44" t="s">
        <v>42</v>
      </c>
      <c r="INU46" s="44" t="s">
        <v>42</v>
      </c>
      <c r="INV46" s="44" t="s">
        <v>42</v>
      </c>
      <c r="INW46" s="44" t="s">
        <v>42</v>
      </c>
      <c r="INX46" s="44" t="s">
        <v>42</v>
      </c>
      <c r="INY46" s="44" t="s">
        <v>42</v>
      </c>
      <c r="INZ46" s="44" t="s">
        <v>42</v>
      </c>
      <c r="IOA46" s="44" t="s">
        <v>42</v>
      </c>
      <c r="IOB46" s="44" t="s">
        <v>42</v>
      </c>
      <c r="IOC46" s="44" t="s">
        <v>42</v>
      </c>
      <c r="IOD46" s="44" t="s">
        <v>42</v>
      </c>
      <c r="IOE46" s="44" t="s">
        <v>42</v>
      </c>
      <c r="IOF46" s="46" t="s">
        <v>42</v>
      </c>
      <c r="IOG46" s="45" t="s">
        <v>42</v>
      </c>
      <c r="IOH46" s="44" t="s">
        <v>42</v>
      </c>
      <c r="IOI46" s="44" t="s">
        <v>42</v>
      </c>
      <c r="IOJ46" s="44" t="s">
        <v>42</v>
      </c>
      <c r="IOK46" s="44" t="s">
        <v>42</v>
      </c>
      <c r="IOL46" s="44" t="s">
        <v>42</v>
      </c>
      <c r="IOM46" s="44" t="s">
        <v>42</v>
      </c>
      <c r="ION46" s="44" t="s">
        <v>42</v>
      </c>
      <c r="IOO46" s="44" t="s">
        <v>42</v>
      </c>
      <c r="IOP46" s="44" t="s">
        <v>42</v>
      </c>
      <c r="IOQ46" s="44" t="s">
        <v>42</v>
      </c>
      <c r="IOR46" s="44" t="s">
        <v>42</v>
      </c>
      <c r="IOS46" s="44" t="s">
        <v>42</v>
      </c>
      <c r="IOT46" s="44" t="s">
        <v>42</v>
      </c>
      <c r="IOU46" s="44" t="s">
        <v>42</v>
      </c>
      <c r="IOV46" s="44" t="s">
        <v>42</v>
      </c>
      <c r="IOW46" s="44" t="s">
        <v>42</v>
      </c>
      <c r="IOX46" s="44" t="s">
        <v>42</v>
      </c>
      <c r="IOY46" s="44" t="s">
        <v>42</v>
      </c>
      <c r="IOZ46" s="44" t="s">
        <v>42</v>
      </c>
      <c r="IPA46" s="44" t="s">
        <v>42</v>
      </c>
      <c r="IPB46" s="44" t="s">
        <v>42</v>
      </c>
      <c r="IPC46" s="44" t="s">
        <v>42</v>
      </c>
      <c r="IPD46" s="46" t="s">
        <v>42</v>
      </c>
      <c r="IPE46" s="45" t="s">
        <v>42</v>
      </c>
      <c r="IPF46" s="44" t="s">
        <v>42</v>
      </c>
      <c r="IPG46" s="44" t="s">
        <v>42</v>
      </c>
      <c r="IPH46" s="44" t="s">
        <v>42</v>
      </c>
      <c r="IPI46" s="44" t="s">
        <v>42</v>
      </c>
      <c r="IPJ46" s="44" t="s">
        <v>42</v>
      </c>
      <c r="IPK46" s="44" t="s">
        <v>42</v>
      </c>
      <c r="IPL46" s="44" t="s">
        <v>42</v>
      </c>
      <c r="IPM46" s="44" t="s">
        <v>42</v>
      </c>
      <c r="IPN46" s="44" t="s">
        <v>42</v>
      </c>
      <c r="IPO46" s="44" t="s">
        <v>42</v>
      </c>
      <c r="IPP46" s="44" t="s">
        <v>42</v>
      </c>
      <c r="IPQ46" s="44" t="s">
        <v>42</v>
      </c>
      <c r="IPR46" s="44" t="s">
        <v>42</v>
      </c>
      <c r="IPS46" s="44" t="s">
        <v>42</v>
      </c>
      <c r="IPT46" s="44" t="s">
        <v>42</v>
      </c>
      <c r="IPU46" s="44" t="s">
        <v>42</v>
      </c>
      <c r="IPV46" s="44" t="s">
        <v>42</v>
      </c>
      <c r="IPW46" s="44" t="s">
        <v>42</v>
      </c>
      <c r="IPX46" s="44" t="s">
        <v>42</v>
      </c>
      <c r="IPY46" s="44" t="s">
        <v>42</v>
      </c>
      <c r="IPZ46" s="44" t="s">
        <v>42</v>
      </c>
      <c r="IQA46" s="44" t="s">
        <v>42</v>
      </c>
      <c r="IQB46" s="46" t="s">
        <v>42</v>
      </c>
      <c r="IQC46" s="45" t="s">
        <v>42</v>
      </c>
      <c r="IQD46" s="44" t="s">
        <v>42</v>
      </c>
      <c r="IQE46" s="44" t="s">
        <v>42</v>
      </c>
      <c r="IQF46" s="44" t="s">
        <v>42</v>
      </c>
      <c r="IQG46" s="44" t="s">
        <v>42</v>
      </c>
      <c r="IQH46" s="44" t="s">
        <v>42</v>
      </c>
      <c r="IQI46" s="44" t="s">
        <v>42</v>
      </c>
      <c r="IQJ46" s="44" t="s">
        <v>42</v>
      </c>
      <c r="IQK46" s="44" t="s">
        <v>42</v>
      </c>
      <c r="IQL46" s="44" t="s">
        <v>42</v>
      </c>
      <c r="IQM46" s="44" t="s">
        <v>42</v>
      </c>
      <c r="IQN46" s="44" t="s">
        <v>42</v>
      </c>
      <c r="IQO46" s="44" t="s">
        <v>42</v>
      </c>
      <c r="IQP46" s="44" t="s">
        <v>42</v>
      </c>
      <c r="IQQ46" s="44" t="s">
        <v>42</v>
      </c>
      <c r="IQR46" s="44" t="s">
        <v>42</v>
      </c>
      <c r="IQS46" s="44" t="s">
        <v>42</v>
      </c>
      <c r="IQT46" s="44" t="s">
        <v>42</v>
      </c>
      <c r="IQU46" s="44" t="s">
        <v>42</v>
      </c>
      <c r="IQV46" s="44" t="s">
        <v>42</v>
      </c>
      <c r="IQW46" s="44" t="s">
        <v>42</v>
      </c>
      <c r="IQX46" s="44" t="s">
        <v>42</v>
      </c>
      <c r="IQY46" s="44" t="s">
        <v>42</v>
      </c>
      <c r="IQZ46" s="46" t="s">
        <v>42</v>
      </c>
      <c r="IRA46" s="45" t="s">
        <v>42</v>
      </c>
      <c r="IRB46" s="44" t="s">
        <v>42</v>
      </c>
      <c r="IRC46" s="44" t="s">
        <v>42</v>
      </c>
      <c r="IRD46" s="44" t="s">
        <v>42</v>
      </c>
      <c r="IRE46" s="44" t="s">
        <v>42</v>
      </c>
      <c r="IRF46" s="44" t="s">
        <v>42</v>
      </c>
      <c r="IRG46" s="44" t="s">
        <v>42</v>
      </c>
      <c r="IRH46" s="44" t="s">
        <v>42</v>
      </c>
      <c r="IRI46" s="44" t="s">
        <v>42</v>
      </c>
      <c r="IRJ46" s="44" t="s">
        <v>42</v>
      </c>
      <c r="IRK46" s="44" t="s">
        <v>42</v>
      </c>
      <c r="IRL46" s="44" t="s">
        <v>42</v>
      </c>
      <c r="IRM46" s="44" t="s">
        <v>42</v>
      </c>
      <c r="IRN46" s="44" t="s">
        <v>42</v>
      </c>
      <c r="IRO46" s="44" t="s">
        <v>42</v>
      </c>
      <c r="IRP46" s="44" t="s">
        <v>42</v>
      </c>
      <c r="IRQ46" s="44" t="s">
        <v>42</v>
      </c>
      <c r="IRR46" s="44" t="s">
        <v>42</v>
      </c>
      <c r="IRS46" s="44" t="s">
        <v>42</v>
      </c>
      <c r="IRT46" s="44" t="s">
        <v>42</v>
      </c>
      <c r="IRU46" s="44" t="s">
        <v>42</v>
      </c>
      <c r="IRV46" s="44" t="s">
        <v>42</v>
      </c>
      <c r="IRW46" s="44" t="s">
        <v>42</v>
      </c>
      <c r="IRX46" s="46" t="s">
        <v>42</v>
      </c>
      <c r="IRY46" s="45" t="s">
        <v>42</v>
      </c>
      <c r="IRZ46" s="44" t="s">
        <v>42</v>
      </c>
      <c r="ISA46" s="44" t="s">
        <v>42</v>
      </c>
      <c r="ISB46" s="44" t="s">
        <v>42</v>
      </c>
      <c r="ISC46" s="44" t="s">
        <v>42</v>
      </c>
      <c r="ISD46" s="44" t="s">
        <v>42</v>
      </c>
      <c r="ISE46" s="44" t="s">
        <v>42</v>
      </c>
      <c r="ISF46" s="44" t="s">
        <v>42</v>
      </c>
      <c r="ISG46" s="44" t="s">
        <v>42</v>
      </c>
      <c r="ISH46" s="44" t="s">
        <v>42</v>
      </c>
      <c r="ISI46" s="44" t="s">
        <v>42</v>
      </c>
      <c r="ISJ46" s="44" t="s">
        <v>42</v>
      </c>
      <c r="ISK46" s="44" t="s">
        <v>42</v>
      </c>
      <c r="ISL46" s="44" t="s">
        <v>42</v>
      </c>
      <c r="ISM46" s="44" t="s">
        <v>42</v>
      </c>
      <c r="ISN46" s="44" t="s">
        <v>42</v>
      </c>
      <c r="ISO46" s="44" t="s">
        <v>42</v>
      </c>
      <c r="ISP46" s="44" t="s">
        <v>42</v>
      </c>
      <c r="ISQ46" s="44" t="s">
        <v>42</v>
      </c>
      <c r="ISR46" s="44" t="s">
        <v>42</v>
      </c>
      <c r="ISS46" s="44" t="s">
        <v>42</v>
      </c>
      <c r="IST46" s="44" t="s">
        <v>42</v>
      </c>
      <c r="ISU46" s="44" t="s">
        <v>42</v>
      </c>
      <c r="ISV46" s="46" t="s">
        <v>42</v>
      </c>
      <c r="ISW46" s="45" t="s">
        <v>42</v>
      </c>
      <c r="ISX46" s="44" t="s">
        <v>42</v>
      </c>
      <c r="ISY46" s="44" t="s">
        <v>42</v>
      </c>
      <c r="ISZ46" s="44" t="s">
        <v>42</v>
      </c>
      <c r="ITA46" s="44" t="s">
        <v>42</v>
      </c>
      <c r="ITB46" s="44" t="s">
        <v>42</v>
      </c>
      <c r="ITC46" s="44" t="s">
        <v>42</v>
      </c>
      <c r="ITD46" s="44" t="s">
        <v>42</v>
      </c>
      <c r="ITE46" s="44" t="s">
        <v>42</v>
      </c>
      <c r="ITF46" s="44" t="s">
        <v>42</v>
      </c>
      <c r="ITG46" s="44" t="s">
        <v>42</v>
      </c>
      <c r="ITH46" s="44" t="s">
        <v>42</v>
      </c>
      <c r="ITI46" s="44" t="s">
        <v>42</v>
      </c>
      <c r="ITJ46" s="44" t="s">
        <v>42</v>
      </c>
      <c r="ITK46" s="44" t="s">
        <v>42</v>
      </c>
      <c r="ITL46" s="44" t="s">
        <v>42</v>
      </c>
      <c r="ITM46" s="44" t="s">
        <v>42</v>
      </c>
      <c r="ITN46" s="44" t="s">
        <v>42</v>
      </c>
      <c r="ITO46" s="44" t="s">
        <v>42</v>
      </c>
      <c r="ITP46" s="44" t="s">
        <v>42</v>
      </c>
      <c r="ITQ46" s="44" t="s">
        <v>42</v>
      </c>
      <c r="ITR46" s="44" t="s">
        <v>42</v>
      </c>
      <c r="ITS46" s="44" t="s">
        <v>42</v>
      </c>
      <c r="ITT46" s="46" t="s">
        <v>42</v>
      </c>
      <c r="ITU46" s="45" t="s">
        <v>42</v>
      </c>
      <c r="ITV46" s="44" t="s">
        <v>42</v>
      </c>
      <c r="ITW46" s="44" t="s">
        <v>42</v>
      </c>
      <c r="ITX46" s="44" t="s">
        <v>42</v>
      </c>
      <c r="ITY46" s="44" t="s">
        <v>42</v>
      </c>
      <c r="ITZ46" s="44" t="s">
        <v>42</v>
      </c>
      <c r="IUA46" s="44" t="s">
        <v>42</v>
      </c>
      <c r="IUB46" s="44" t="s">
        <v>42</v>
      </c>
      <c r="IUC46" s="44" t="s">
        <v>42</v>
      </c>
      <c r="IUD46" s="44" t="s">
        <v>42</v>
      </c>
      <c r="IUE46" s="44" t="s">
        <v>42</v>
      </c>
      <c r="IUF46" s="44" t="s">
        <v>42</v>
      </c>
      <c r="IUG46" s="44" t="s">
        <v>42</v>
      </c>
      <c r="IUH46" s="44" t="s">
        <v>42</v>
      </c>
      <c r="IUI46" s="44" t="s">
        <v>42</v>
      </c>
      <c r="IUJ46" s="44" t="s">
        <v>42</v>
      </c>
      <c r="IUK46" s="44" t="s">
        <v>42</v>
      </c>
      <c r="IUL46" s="44" t="s">
        <v>42</v>
      </c>
      <c r="IUM46" s="44" t="s">
        <v>42</v>
      </c>
      <c r="IUN46" s="44" t="s">
        <v>42</v>
      </c>
      <c r="IUO46" s="44" t="s">
        <v>42</v>
      </c>
      <c r="IUP46" s="44" t="s">
        <v>42</v>
      </c>
      <c r="IUQ46" s="44" t="s">
        <v>42</v>
      </c>
      <c r="IUR46" s="46" t="s">
        <v>42</v>
      </c>
      <c r="IUS46" s="45" t="s">
        <v>42</v>
      </c>
      <c r="IUT46" s="44" t="s">
        <v>42</v>
      </c>
      <c r="IUU46" s="44" t="s">
        <v>42</v>
      </c>
      <c r="IUV46" s="44" t="s">
        <v>42</v>
      </c>
      <c r="IUW46" s="44" t="s">
        <v>42</v>
      </c>
      <c r="IUX46" s="44" t="s">
        <v>42</v>
      </c>
      <c r="IUY46" s="44" t="s">
        <v>42</v>
      </c>
      <c r="IUZ46" s="44" t="s">
        <v>42</v>
      </c>
      <c r="IVA46" s="44" t="s">
        <v>42</v>
      </c>
      <c r="IVB46" s="44" t="s">
        <v>42</v>
      </c>
      <c r="IVC46" s="44" t="s">
        <v>42</v>
      </c>
      <c r="IVD46" s="44" t="s">
        <v>42</v>
      </c>
      <c r="IVE46" s="44" t="s">
        <v>42</v>
      </c>
      <c r="IVF46" s="44" t="s">
        <v>42</v>
      </c>
      <c r="IVG46" s="44" t="s">
        <v>42</v>
      </c>
      <c r="IVH46" s="44" t="s">
        <v>42</v>
      </c>
      <c r="IVI46" s="44" t="s">
        <v>42</v>
      </c>
      <c r="IVJ46" s="44" t="s">
        <v>42</v>
      </c>
      <c r="IVK46" s="44" t="s">
        <v>42</v>
      </c>
      <c r="IVL46" s="44" t="s">
        <v>42</v>
      </c>
      <c r="IVM46" s="44" t="s">
        <v>42</v>
      </c>
      <c r="IVN46" s="44" t="s">
        <v>42</v>
      </c>
      <c r="IVO46" s="44" t="s">
        <v>42</v>
      </c>
      <c r="IVP46" s="46" t="s">
        <v>42</v>
      </c>
      <c r="IVQ46" s="45" t="s">
        <v>42</v>
      </c>
      <c r="IVR46" s="44" t="s">
        <v>42</v>
      </c>
      <c r="IVS46" s="44" t="s">
        <v>42</v>
      </c>
      <c r="IVT46" s="44" t="s">
        <v>42</v>
      </c>
      <c r="IVU46" s="44" t="s">
        <v>42</v>
      </c>
      <c r="IVV46" s="44" t="s">
        <v>42</v>
      </c>
      <c r="IVW46" s="44" t="s">
        <v>42</v>
      </c>
      <c r="IVX46" s="44" t="s">
        <v>42</v>
      </c>
      <c r="IVY46" s="44" t="s">
        <v>42</v>
      </c>
      <c r="IVZ46" s="44" t="s">
        <v>42</v>
      </c>
      <c r="IWA46" s="44" t="s">
        <v>42</v>
      </c>
      <c r="IWB46" s="44" t="s">
        <v>42</v>
      </c>
      <c r="IWC46" s="44" t="s">
        <v>42</v>
      </c>
      <c r="IWD46" s="44" t="s">
        <v>42</v>
      </c>
      <c r="IWE46" s="44" t="s">
        <v>42</v>
      </c>
      <c r="IWF46" s="44" t="s">
        <v>42</v>
      </c>
      <c r="IWG46" s="44" t="s">
        <v>42</v>
      </c>
      <c r="IWH46" s="44" t="s">
        <v>42</v>
      </c>
      <c r="IWI46" s="44" t="s">
        <v>42</v>
      </c>
      <c r="IWJ46" s="44" t="s">
        <v>42</v>
      </c>
      <c r="IWK46" s="44" t="s">
        <v>42</v>
      </c>
      <c r="IWL46" s="44" t="s">
        <v>42</v>
      </c>
      <c r="IWM46" s="44" t="s">
        <v>42</v>
      </c>
      <c r="IWN46" s="46" t="s">
        <v>42</v>
      </c>
      <c r="IWO46" s="45" t="s">
        <v>42</v>
      </c>
      <c r="IWP46" s="44" t="s">
        <v>42</v>
      </c>
      <c r="IWQ46" s="44" t="s">
        <v>42</v>
      </c>
      <c r="IWR46" s="44" t="s">
        <v>42</v>
      </c>
      <c r="IWS46" s="44" t="s">
        <v>42</v>
      </c>
      <c r="IWT46" s="44" t="s">
        <v>42</v>
      </c>
      <c r="IWU46" s="44" t="s">
        <v>42</v>
      </c>
      <c r="IWV46" s="44" t="s">
        <v>42</v>
      </c>
      <c r="IWW46" s="44" t="s">
        <v>42</v>
      </c>
      <c r="IWX46" s="44" t="s">
        <v>42</v>
      </c>
      <c r="IWY46" s="44" t="s">
        <v>42</v>
      </c>
      <c r="IWZ46" s="44" t="s">
        <v>42</v>
      </c>
      <c r="IXA46" s="44" t="s">
        <v>42</v>
      </c>
      <c r="IXB46" s="44" t="s">
        <v>42</v>
      </c>
      <c r="IXC46" s="44" t="s">
        <v>42</v>
      </c>
      <c r="IXD46" s="44" t="s">
        <v>42</v>
      </c>
      <c r="IXE46" s="44" t="s">
        <v>42</v>
      </c>
      <c r="IXF46" s="44" t="s">
        <v>42</v>
      </c>
      <c r="IXG46" s="44" t="s">
        <v>42</v>
      </c>
      <c r="IXH46" s="44" t="s">
        <v>42</v>
      </c>
      <c r="IXI46" s="44" t="s">
        <v>42</v>
      </c>
      <c r="IXJ46" s="44" t="s">
        <v>42</v>
      </c>
      <c r="IXK46" s="44" t="s">
        <v>42</v>
      </c>
      <c r="IXL46" s="46" t="s">
        <v>42</v>
      </c>
      <c r="IXM46" s="45" t="s">
        <v>42</v>
      </c>
      <c r="IXN46" s="44" t="s">
        <v>42</v>
      </c>
      <c r="IXO46" s="44" t="s">
        <v>42</v>
      </c>
      <c r="IXP46" s="44" t="s">
        <v>42</v>
      </c>
      <c r="IXQ46" s="44" t="s">
        <v>42</v>
      </c>
      <c r="IXR46" s="44" t="s">
        <v>42</v>
      </c>
      <c r="IXS46" s="44" t="s">
        <v>42</v>
      </c>
      <c r="IXT46" s="44" t="s">
        <v>42</v>
      </c>
      <c r="IXU46" s="44" t="s">
        <v>42</v>
      </c>
      <c r="IXV46" s="44" t="s">
        <v>42</v>
      </c>
      <c r="IXW46" s="44" t="s">
        <v>42</v>
      </c>
      <c r="IXX46" s="44" t="s">
        <v>42</v>
      </c>
      <c r="IXY46" s="44" t="s">
        <v>42</v>
      </c>
      <c r="IXZ46" s="44" t="s">
        <v>42</v>
      </c>
      <c r="IYA46" s="44" t="s">
        <v>42</v>
      </c>
      <c r="IYB46" s="44" t="s">
        <v>42</v>
      </c>
      <c r="IYC46" s="44" t="s">
        <v>42</v>
      </c>
      <c r="IYD46" s="44" t="s">
        <v>42</v>
      </c>
      <c r="IYE46" s="44" t="s">
        <v>42</v>
      </c>
      <c r="IYF46" s="44" t="s">
        <v>42</v>
      </c>
      <c r="IYG46" s="44" t="s">
        <v>42</v>
      </c>
      <c r="IYH46" s="44" t="s">
        <v>42</v>
      </c>
      <c r="IYI46" s="44" t="s">
        <v>42</v>
      </c>
      <c r="IYJ46" s="46" t="s">
        <v>42</v>
      </c>
      <c r="IYK46" s="45" t="s">
        <v>42</v>
      </c>
      <c r="IYL46" s="44" t="s">
        <v>42</v>
      </c>
      <c r="IYM46" s="44" t="s">
        <v>42</v>
      </c>
      <c r="IYN46" s="44" t="s">
        <v>42</v>
      </c>
      <c r="IYO46" s="44" t="s">
        <v>42</v>
      </c>
      <c r="IYP46" s="44" t="s">
        <v>42</v>
      </c>
      <c r="IYQ46" s="44" t="s">
        <v>42</v>
      </c>
      <c r="IYR46" s="44" t="s">
        <v>42</v>
      </c>
      <c r="IYS46" s="44" t="s">
        <v>42</v>
      </c>
      <c r="IYT46" s="44" t="s">
        <v>42</v>
      </c>
      <c r="IYU46" s="44" t="s">
        <v>42</v>
      </c>
      <c r="IYV46" s="44" t="s">
        <v>42</v>
      </c>
      <c r="IYW46" s="44" t="s">
        <v>42</v>
      </c>
      <c r="IYX46" s="44" t="s">
        <v>42</v>
      </c>
      <c r="IYY46" s="44" t="s">
        <v>42</v>
      </c>
      <c r="IYZ46" s="44" t="s">
        <v>42</v>
      </c>
      <c r="IZA46" s="44" t="s">
        <v>42</v>
      </c>
      <c r="IZB46" s="44" t="s">
        <v>42</v>
      </c>
      <c r="IZC46" s="44" t="s">
        <v>42</v>
      </c>
      <c r="IZD46" s="44" t="s">
        <v>42</v>
      </c>
      <c r="IZE46" s="44" t="s">
        <v>42</v>
      </c>
      <c r="IZF46" s="44" t="s">
        <v>42</v>
      </c>
      <c r="IZG46" s="44" t="s">
        <v>42</v>
      </c>
      <c r="IZH46" s="46" t="s">
        <v>42</v>
      </c>
      <c r="IZI46" s="45" t="s">
        <v>42</v>
      </c>
      <c r="IZJ46" s="44" t="s">
        <v>42</v>
      </c>
      <c r="IZK46" s="44" t="s">
        <v>42</v>
      </c>
      <c r="IZL46" s="44" t="s">
        <v>42</v>
      </c>
      <c r="IZM46" s="44" t="s">
        <v>42</v>
      </c>
      <c r="IZN46" s="44" t="s">
        <v>42</v>
      </c>
      <c r="IZO46" s="44" t="s">
        <v>42</v>
      </c>
      <c r="IZP46" s="44" t="s">
        <v>42</v>
      </c>
      <c r="IZQ46" s="44" t="s">
        <v>42</v>
      </c>
      <c r="IZR46" s="44" t="s">
        <v>42</v>
      </c>
      <c r="IZS46" s="44" t="s">
        <v>42</v>
      </c>
      <c r="IZT46" s="44" t="s">
        <v>42</v>
      </c>
      <c r="IZU46" s="44" t="s">
        <v>42</v>
      </c>
      <c r="IZV46" s="44" t="s">
        <v>42</v>
      </c>
      <c r="IZW46" s="44" t="s">
        <v>42</v>
      </c>
      <c r="IZX46" s="44" t="s">
        <v>42</v>
      </c>
      <c r="IZY46" s="44" t="s">
        <v>42</v>
      </c>
      <c r="IZZ46" s="44" t="s">
        <v>42</v>
      </c>
      <c r="JAA46" s="44" t="s">
        <v>42</v>
      </c>
      <c r="JAB46" s="44" t="s">
        <v>42</v>
      </c>
      <c r="JAC46" s="44" t="s">
        <v>42</v>
      </c>
      <c r="JAD46" s="44" t="s">
        <v>42</v>
      </c>
      <c r="JAE46" s="44" t="s">
        <v>42</v>
      </c>
      <c r="JAF46" s="46" t="s">
        <v>42</v>
      </c>
      <c r="JAG46" s="45" t="s">
        <v>42</v>
      </c>
      <c r="JAH46" s="44" t="s">
        <v>42</v>
      </c>
      <c r="JAI46" s="44" t="s">
        <v>42</v>
      </c>
      <c r="JAJ46" s="44" t="s">
        <v>42</v>
      </c>
      <c r="JAK46" s="44" t="s">
        <v>42</v>
      </c>
      <c r="JAL46" s="44" t="s">
        <v>42</v>
      </c>
      <c r="JAM46" s="44" t="s">
        <v>42</v>
      </c>
      <c r="JAN46" s="44" t="s">
        <v>42</v>
      </c>
      <c r="JAO46" s="44" t="s">
        <v>42</v>
      </c>
      <c r="JAP46" s="44" t="s">
        <v>42</v>
      </c>
      <c r="JAQ46" s="44" t="s">
        <v>42</v>
      </c>
      <c r="JAR46" s="44" t="s">
        <v>42</v>
      </c>
      <c r="JAS46" s="44" t="s">
        <v>42</v>
      </c>
      <c r="JAT46" s="44" t="s">
        <v>42</v>
      </c>
      <c r="JAU46" s="44" t="s">
        <v>42</v>
      </c>
      <c r="JAV46" s="44" t="s">
        <v>42</v>
      </c>
      <c r="JAW46" s="44" t="s">
        <v>42</v>
      </c>
      <c r="JAX46" s="44" t="s">
        <v>42</v>
      </c>
      <c r="JAY46" s="44" t="s">
        <v>42</v>
      </c>
      <c r="JAZ46" s="44" t="s">
        <v>42</v>
      </c>
      <c r="JBA46" s="44" t="s">
        <v>42</v>
      </c>
      <c r="JBB46" s="44" t="s">
        <v>42</v>
      </c>
      <c r="JBC46" s="44" t="s">
        <v>42</v>
      </c>
      <c r="JBD46" s="46" t="s">
        <v>42</v>
      </c>
      <c r="JBE46" s="45" t="s">
        <v>42</v>
      </c>
      <c r="JBF46" s="44" t="s">
        <v>42</v>
      </c>
      <c r="JBG46" s="44" t="s">
        <v>42</v>
      </c>
      <c r="JBH46" s="44" t="s">
        <v>42</v>
      </c>
      <c r="JBI46" s="44" t="s">
        <v>42</v>
      </c>
      <c r="JBJ46" s="44" t="s">
        <v>42</v>
      </c>
      <c r="JBK46" s="44" t="s">
        <v>42</v>
      </c>
      <c r="JBL46" s="44" t="s">
        <v>42</v>
      </c>
      <c r="JBM46" s="44" t="s">
        <v>42</v>
      </c>
      <c r="JBN46" s="44" t="s">
        <v>42</v>
      </c>
      <c r="JBO46" s="44" t="s">
        <v>42</v>
      </c>
      <c r="JBP46" s="44" t="s">
        <v>42</v>
      </c>
      <c r="JBQ46" s="44" t="s">
        <v>42</v>
      </c>
      <c r="JBR46" s="44" t="s">
        <v>42</v>
      </c>
      <c r="JBS46" s="44" t="s">
        <v>42</v>
      </c>
      <c r="JBT46" s="44" t="s">
        <v>42</v>
      </c>
      <c r="JBU46" s="44" t="s">
        <v>42</v>
      </c>
      <c r="JBV46" s="44" t="s">
        <v>42</v>
      </c>
      <c r="JBW46" s="44" t="s">
        <v>42</v>
      </c>
      <c r="JBX46" s="44" t="s">
        <v>42</v>
      </c>
      <c r="JBY46" s="44" t="s">
        <v>42</v>
      </c>
      <c r="JBZ46" s="44" t="s">
        <v>42</v>
      </c>
      <c r="JCA46" s="44" t="s">
        <v>42</v>
      </c>
      <c r="JCB46" s="46" t="s">
        <v>42</v>
      </c>
      <c r="JCC46" s="45" t="s">
        <v>42</v>
      </c>
      <c r="JCD46" s="44" t="s">
        <v>42</v>
      </c>
      <c r="JCE46" s="44" t="s">
        <v>42</v>
      </c>
      <c r="JCF46" s="44" t="s">
        <v>42</v>
      </c>
      <c r="JCG46" s="44" t="s">
        <v>42</v>
      </c>
      <c r="JCH46" s="44" t="s">
        <v>42</v>
      </c>
      <c r="JCI46" s="44" t="s">
        <v>42</v>
      </c>
      <c r="JCJ46" s="44" t="s">
        <v>42</v>
      </c>
      <c r="JCK46" s="44" t="s">
        <v>42</v>
      </c>
      <c r="JCL46" s="44" t="s">
        <v>42</v>
      </c>
      <c r="JCM46" s="44" t="s">
        <v>42</v>
      </c>
      <c r="JCN46" s="44" t="s">
        <v>42</v>
      </c>
      <c r="JCO46" s="44" t="s">
        <v>42</v>
      </c>
      <c r="JCP46" s="44" t="s">
        <v>42</v>
      </c>
      <c r="JCQ46" s="44" t="s">
        <v>42</v>
      </c>
      <c r="JCR46" s="44" t="s">
        <v>42</v>
      </c>
      <c r="JCS46" s="44" t="s">
        <v>42</v>
      </c>
      <c r="JCT46" s="44" t="s">
        <v>42</v>
      </c>
      <c r="JCU46" s="44" t="s">
        <v>42</v>
      </c>
      <c r="JCV46" s="44" t="s">
        <v>42</v>
      </c>
      <c r="JCW46" s="44" t="s">
        <v>42</v>
      </c>
      <c r="JCX46" s="44" t="s">
        <v>42</v>
      </c>
      <c r="JCY46" s="44" t="s">
        <v>42</v>
      </c>
      <c r="JCZ46" s="46" t="s">
        <v>42</v>
      </c>
      <c r="JDA46" s="45" t="s">
        <v>42</v>
      </c>
      <c r="JDB46" s="44" t="s">
        <v>42</v>
      </c>
      <c r="JDC46" s="44" t="s">
        <v>42</v>
      </c>
      <c r="JDD46" s="44" t="s">
        <v>42</v>
      </c>
      <c r="JDE46" s="44" t="s">
        <v>42</v>
      </c>
      <c r="JDF46" s="44" t="s">
        <v>42</v>
      </c>
      <c r="JDG46" s="44" t="s">
        <v>42</v>
      </c>
      <c r="JDH46" s="44" t="s">
        <v>42</v>
      </c>
      <c r="JDI46" s="44" t="s">
        <v>42</v>
      </c>
      <c r="JDJ46" s="44" t="s">
        <v>42</v>
      </c>
      <c r="JDK46" s="44" t="s">
        <v>42</v>
      </c>
      <c r="JDL46" s="44" t="s">
        <v>42</v>
      </c>
      <c r="JDM46" s="44" t="s">
        <v>42</v>
      </c>
      <c r="JDN46" s="44" t="s">
        <v>42</v>
      </c>
      <c r="JDO46" s="44" t="s">
        <v>42</v>
      </c>
      <c r="JDP46" s="44" t="s">
        <v>42</v>
      </c>
      <c r="JDQ46" s="44" t="s">
        <v>42</v>
      </c>
      <c r="JDR46" s="44" t="s">
        <v>42</v>
      </c>
      <c r="JDS46" s="44" t="s">
        <v>42</v>
      </c>
      <c r="JDT46" s="44" t="s">
        <v>42</v>
      </c>
      <c r="JDU46" s="44" t="s">
        <v>42</v>
      </c>
      <c r="JDV46" s="44" t="s">
        <v>42</v>
      </c>
      <c r="JDW46" s="44" t="s">
        <v>42</v>
      </c>
      <c r="JDX46" s="46" t="s">
        <v>42</v>
      </c>
      <c r="JDY46" s="45" t="s">
        <v>42</v>
      </c>
      <c r="JDZ46" s="44" t="s">
        <v>42</v>
      </c>
      <c r="JEA46" s="44" t="s">
        <v>42</v>
      </c>
      <c r="JEB46" s="44" t="s">
        <v>42</v>
      </c>
      <c r="JEC46" s="44" t="s">
        <v>42</v>
      </c>
      <c r="JED46" s="44" t="s">
        <v>42</v>
      </c>
      <c r="JEE46" s="44" t="s">
        <v>42</v>
      </c>
      <c r="JEF46" s="44" t="s">
        <v>42</v>
      </c>
      <c r="JEG46" s="44" t="s">
        <v>42</v>
      </c>
      <c r="JEH46" s="44" t="s">
        <v>42</v>
      </c>
      <c r="JEI46" s="44" t="s">
        <v>42</v>
      </c>
      <c r="JEJ46" s="44" t="s">
        <v>42</v>
      </c>
      <c r="JEK46" s="44" t="s">
        <v>42</v>
      </c>
      <c r="JEL46" s="44" t="s">
        <v>42</v>
      </c>
      <c r="JEM46" s="44" t="s">
        <v>42</v>
      </c>
      <c r="JEN46" s="44" t="s">
        <v>42</v>
      </c>
      <c r="JEO46" s="44" t="s">
        <v>42</v>
      </c>
      <c r="JEP46" s="44" t="s">
        <v>42</v>
      </c>
      <c r="JEQ46" s="44" t="s">
        <v>42</v>
      </c>
      <c r="JER46" s="44" t="s">
        <v>42</v>
      </c>
      <c r="JES46" s="44" t="s">
        <v>42</v>
      </c>
      <c r="JET46" s="44" t="s">
        <v>42</v>
      </c>
      <c r="JEU46" s="44" t="s">
        <v>42</v>
      </c>
      <c r="JEV46" s="46" t="s">
        <v>42</v>
      </c>
      <c r="JEW46" s="45" t="s">
        <v>42</v>
      </c>
      <c r="JEX46" s="44" t="s">
        <v>42</v>
      </c>
      <c r="JEY46" s="44" t="s">
        <v>42</v>
      </c>
      <c r="JEZ46" s="44" t="s">
        <v>42</v>
      </c>
      <c r="JFA46" s="44" t="s">
        <v>42</v>
      </c>
      <c r="JFB46" s="44" t="s">
        <v>42</v>
      </c>
      <c r="JFC46" s="44" t="s">
        <v>42</v>
      </c>
      <c r="JFD46" s="44" t="s">
        <v>42</v>
      </c>
      <c r="JFE46" s="44" t="s">
        <v>42</v>
      </c>
      <c r="JFF46" s="44" t="s">
        <v>42</v>
      </c>
      <c r="JFG46" s="44" t="s">
        <v>42</v>
      </c>
      <c r="JFH46" s="44" t="s">
        <v>42</v>
      </c>
      <c r="JFI46" s="44" t="s">
        <v>42</v>
      </c>
      <c r="JFJ46" s="44" t="s">
        <v>42</v>
      </c>
      <c r="JFK46" s="44" t="s">
        <v>42</v>
      </c>
      <c r="JFL46" s="44" t="s">
        <v>42</v>
      </c>
      <c r="JFM46" s="44" t="s">
        <v>42</v>
      </c>
      <c r="JFN46" s="44" t="s">
        <v>42</v>
      </c>
      <c r="JFO46" s="44" t="s">
        <v>42</v>
      </c>
      <c r="JFP46" s="44" t="s">
        <v>42</v>
      </c>
      <c r="JFQ46" s="44" t="s">
        <v>42</v>
      </c>
      <c r="JFR46" s="44" t="s">
        <v>42</v>
      </c>
      <c r="JFS46" s="44" t="s">
        <v>42</v>
      </c>
      <c r="JFT46" s="46" t="s">
        <v>42</v>
      </c>
      <c r="JFU46" s="45" t="s">
        <v>42</v>
      </c>
      <c r="JFV46" s="44" t="s">
        <v>42</v>
      </c>
      <c r="JFW46" s="44" t="s">
        <v>42</v>
      </c>
      <c r="JFX46" s="44" t="s">
        <v>42</v>
      </c>
      <c r="JFY46" s="44" t="s">
        <v>42</v>
      </c>
      <c r="JFZ46" s="44" t="s">
        <v>42</v>
      </c>
      <c r="JGA46" s="44" t="s">
        <v>42</v>
      </c>
      <c r="JGB46" s="44" t="s">
        <v>42</v>
      </c>
      <c r="JGC46" s="44" t="s">
        <v>42</v>
      </c>
      <c r="JGD46" s="44" t="s">
        <v>42</v>
      </c>
      <c r="JGE46" s="44" t="s">
        <v>42</v>
      </c>
      <c r="JGF46" s="44" t="s">
        <v>42</v>
      </c>
      <c r="JGG46" s="44" t="s">
        <v>42</v>
      </c>
      <c r="JGH46" s="44" t="s">
        <v>42</v>
      </c>
      <c r="JGI46" s="44" t="s">
        <v>42</v>
      </c>
      <c r="JGJ46" s="44" t="s">
        <v>42</v>
      </c>
      <c r="JGK46" s="44" t="s">
        <v>42</v>
      </c>
      <c r="JGL46" s="44" t="s">
        <v>42</v>
      </c>
      <c r="JGM46" s="44" t="s">
        <v>42</v>
      </c>
      <c r="JGN46" s="44" t="s">
        <v>42</v>
      </c>
      <c r="JGO46" s="44" t="s">
        <v>42</v>
      </c>
      <c r="JGP46" s="44" t="s">
        <v>42</v>
      </c>
      <c r="JGQ46" s="44" t="s">
        <v>42</v>
      </c>
      <c r="JGR46" s="46" t="s">
        <v>42</v>
      </c>
      <c r="JGS46" s="45" t="s">
        <v>42</v>
      </c>
      <c r="JGT46" s="44" t="s">
        <v>42</v>
      </c>
      <c r="JGU46" s="44" t="s">
        <v>42</v>
      </c>
      <c r="JGV46" s="44" t="s">
        <v>42</v>
      </c>
      <c r="JGW46" s="44" t="s">
        <v>42</v>
      </c>
      <c r="JGX46" s="44" t="s">
        <v>42</v>
      </c>
      <c r="JGY46" s="44" t="s">
        <v>42</v>
      </c>
      <c r="JGZ46" s="44" t="s">
        <v>42</v>
      </c>
      <c r="JHA46" s="44" t="s">
        <v>42</v>
      </c>
      <c r="JHB46" s="44" t="s">
        <v>42</v>
      </c>
      <c r="JHC46" s="44" t="s">
        <v>42</v>
      </c>
      <c r="JHD46" s="44" t="s">
        <v>42</v>
      </c>
      <c r="JHE46" s="44" t="s">
        <v>42</v>
      </c>
      <c r="JHF46" s="44" t="s">
        <v>42</v>
      </c>
      <c r="JHG46" s="44" t="s">
        <v>42</v>
      </c>
      <c r="JHH46" s="44" t="s">
        <v>42</v>
      </c>
      <c r="JHI46" s="44" t="s">
        <v>42</v>
      </c>
      <c r="JHJ46" s="44" t="s">
        <v>42</v>
      </c>
      <c r="JHK46" s="44" t="s">
        <v>42</v>
      </c>
      <c r="JHL46" s="44" t="s">
        <v>42</v>
      </c>
      <c r="JHM46" s="44" t="s">
        <v>42</v>
      </c>
      <c r="JHN46" s="44" t="s">
        <v>42</v>
      </c>
      <c r="JHO46" s="44" t="s">
        <v>42</v>
      </c>
      <c r="JHP46" s="46" t="s">
        <v>42</v>
      </c>
      <c r="JHQ46" s="45" t="s">
        <v>42</v>
      </c>
      <c r="JHR46" s="44" t="s">
        <v>42</v>
      </c>
      <c r="JHS46" s="44" t="s">
        <v>42</v>
      </c>
      <c r="JHT46" s="44" t="s">
        <v>42</v>
      </c>
      <c r="JHU46" s="44" t="s">
        <v>42</v>
      </c>
      <c r="JHV46" s="44" t="s">
        <v>42</v>
      </c>
      <c r="JHW46" s="44" t="s">
        <v>42</v>
      </c>
      <c r="JHX46" s="44" t="s">
        <v>42</v>
      </c>
      <c r="JHY46" s="44" t="s">
        <v>42</v>
      </c>
      <c r="JHZ46" s="44" t="s">
        <v>42</v>
      </c>
      <c r="JIA46" s="44" t="s">
        <v>42</v>
      </c>
      <c r="JIB46" s="44" t="s">
        <v>42</v>
      </c>
      <c r="JIC46" s="44" t="s">
        <v>42</v>
      </c>
      <c r="JID46" s="44" t="s">
        <v>42</v>
      </c>
      <c r="JIE46" s="44" t="s">
        <v>42</v>
      </c>
      <c r="JIF46" s="44" t="s">
        <v>42</v>
      </c>
      <c r="JIG46" s="44" t="s">
        <v>42</v>
      </c>
      <c r="JIH46" s="44" t="s">
        <v>42</v>
      </c>
      <c r="JII46" s="44" t="s">
        <v>42</v>
      </c>
      <c r="JIJ46" s="44" t="s">
        <v>42</v>
      </c>
      <c r="JIK46" s="44" t="s">
        <v>42</v>
      </c>
      <c r="JIL46" s="44" t="s">
        <v>42</v>
      </c>
      <c r="JIM46" s="44" t="s">
        <v>42</v>
      </c>
      <c r="JIN46" s="46" t="s">
        <v>42</v>
      </c>
      <c r="JIO46" s="45" t="s">
        <v>42</v>
      </c>
      <c r="JIP46" s="44" t="s">
        <v>42</v>
      </c>
      <c r="JIQ46" s="44" t="s">
        <v>42</v>
      </c>
      <c r="JIR46" s="44" t="s">
        <v>42</v>
      </c>
      <c r="JIS46" s="44" t="s">
        <v>42</v>
      </c>
      <c r="JIT46" s="44" t="s">
        <v>42</v>
      </c>
      <c r="JIU46" s="44" t="s">
        <v>42</v>
      </c>
      <c r="JIV46" s="44" t="s">
        <v>42</v>
      </c>
      <c r="JIW46" s="44" t="s">
        <v>42</v>
      </c>
      <c r="JIX46" s="44" t="s">
        <v>42</v>
      </c>
      <c r="JIY46" s="44" t="s">
        <v>42</v>
      </c>
      <c r="JIZ46" s="44" t="s">
        <v>42</v>
      </c>
      <c r="JJA46" s="44" t="s">
        <v>42</v>
      </c>
      <c r="JJB46" s="44" t="s">
        <v>42</v>
      </c>
      <c r="JJC46" s="44" t="s">
        <v>42</v>
      </c>
      <c r="JJD46" s="44" t="s">
        <v>42</v>
      </c>
      <c r="JJE46" s="44" t="s">
        <v>42</v>
      </c>
      <c r="JJF46" s="44" t="s">
        <v>42</v>
      </c>
      <c r="JJG46" s="44" t="s">
        <v>42</v>
      </c>
      <c r="JJH46" s="44" t="s">
        <v>42</v>
      </c>
      <c r="JJI46" s="44" t="s">
        <v>42</v>
      </c>
      <c r="JJJ46" s="44" t="s">
        <v>42</v>
      </c>
      <c r="JJK46" s="44" t="s">
        <v>42</v>
      </c>
      <c r="JJL46" s="46" t="s">
        <v>42</v>
      </c>
      <c r="JJM46" s="45" t="s">
        <v>42</v>
      </c>
      <c r="JJN46" s="44" t="s">
        <v>42</v>
      </c>
      <c r="JJO46" s="44" t="s">
        <v>42</v>
      </c>
      <c r="JJP46" s="44" t="s">
        <v>42</v>
      </c>
      <c r="JJQ46" s="44" t="s">
        <v>42</v>
      </c>
      <c r="JJR46" s="44" t="s">
        <v>42</v>
      </c>
      <c r="JJS46" s="44" t="s">
        <v>42</v>
      </c>
      <c r="JJT46" s="44" t="s">
        <v>42</v>
      </c>
      <c r="JJU46" s="44" t="s">
        <v>42</v>
      </c>
      <c r="JJV46" s="44" t="s">
        <v>42</v>
      </c>
      <c r="JJW46" s="44" t="s">
        <v>42</v>
      </c>
      <c r="JJX46" s="44" t="s">
        <v>42</v>
      </c>
      <c r="JJY46" s="44" t="s">
        <v>42</v>
      </c>
      <c r="JJZ46" s="44" t="s">
        <v>42</v>
      </c>
      <c r="JKA46" s="44" t="s">
        <v>42</v>
      </c>
      <c r="JKB46" s="44" t="s">
        <v>42</v>
      </c>
      <c r="JKC46" s="44" t="s">
        <v>42</v>
      </c>
      <c r="JKD46" s="44" t="s">
        <v>42</v>
      </c>
      <c r="JKE46" s="44" t="s">
        <v>42</v>
      </c>
      <c r="JKF46" s="44" t="s">
        <v>42</v>
      </c>
      <c r="JKG46" s="44" t="s">
        <v>42</v>
      </c>
      <c r="JKH46" s="44" t="s">
        <v>42</v>
      </c>
      <c r="JKI46" s="44" t="s">
        <v>42</v>
      </c>
      <c r="JKJ46" s="46" t="s">
        <v>42</v>
      </c>
      <c r="JKK46" s="45" t="s">
        <v>42</v>
      </c>
      <c r="JKL46" s="44" t="s">
        <v>42</v>
      </c>
      <c r="JKM46" s="44" t="s">
        <v>42</v>
      </c>
      <c r="JKN46" s="44" t="s">
        <v>42</v>
      </c>
      <c r="JKO46" s="44" t="s">
        <v>42</v>
      </c>
      <c r="JKP46" s="44" t="s">
        <v>42</v>
      </c>
      <c r="JKQ46" s="44" t="s">
        <v>42</v>
      </c>
      <c r="JKR46" s="44" t="s">
        <v>42</v>
      </c>
      <c r="JKS46" s="44" t="s">
        <v>42</v>
      </c>
      <c r="JKT46" s="44" t="s">
        <v>42</v>
      </c>
      <c r="JKU46" s="44" t="s">
        <v>42</v>
      </c>
      <c r="JKV46" s="44" t="s">
        <v>42</v>
      </c>
      <c r="JKW46" s="44" t="s">
        <v>42</v>
      </c>
      <c r="JKX46" s="44" t="s">
        <v>42</v>
      </c>
      <c r="JKY46" s="44" t="s">
        <v>42</v>
      </c>
      <c r="JKZ46" s="44" t="s">
        <v>42</v>
      </c>
      <c r="JLA46" s="44" t="s">
        <v>42</v>
      </c>
      <c r="JLB46" s="44" t="s">
        <v>42</v>
      </c>
      <c r="JLC46" s="44" t="s">
        <v>42</v>
      </c>
      <c r="JLD46" s="44" t="s">
        <v>42</v>
      </c>
      <c r="JLE46" s="44" t="s">
        <v>42</v>
      </c>
      <c r="JLF46" s="44" t="s">
        <v>42</v>
      </c>
      <c r="JLG46" s="44" t="s">
        <v>42</v>
      </c>
      <c r="JLH46" s="46" t="s">
        <v>42</v>
      </c>
      <c r="JLI46" s="45" t="s">
        <v>42</v>
      </c>
      <c r="JLJ46" s="44" t="s">
        <v>42</v>
      </c>
      <c r="JLK46" s="44" t="s">
        <v>42</v>
      </c>
      <c r="JLL46" s="44" t="s">
        <v>42</v>
      </c>
      <c r="JLM46" s="44" t="s">
        <v>42</v>
      </c>
      <c r="JLN46" s="44" t="s">
        <v>42</v>
      </c>
      <c r="JLO46" s="44" t="s">
        <v>42</v>
      </c>
      <c r="JLP46" s="44" t="s">
        <v>42</v>
      </c>
      <c r="JLQ46" s="44" t="s">
        <v>42</v>
      </c>
      <c r="JLR46" s="44" t="s">
        <v>42</v>
      </c>
      <c r="JLS46" s="44" t="s">
        <v>42</v>
      </c>
      <c r="JLT46" s="44" t="s">
        <v>42</v>
      </c>
      <c r="JLU46" s="44" t="s">
        <v>42</v>
      </c>
      <c r="JLV46" s="44" t="s">
        <v>42</v>
      </c>
      <c r="JLW46" s="44" t="s">
        <v>42</v>
      </c>
      <c r="JLX46" s="44" t="s">
        <v>42</v>
      </c>
      <c r="JLY46" s="44" t="s">
        <v>42</v>
      </c>
      <c r="JLZ46" s="44" t="s">
        <v>42</v>
      </c>
      <c r="JMA46" s="44" t="s">
        <v>42</v>
      </c>
      <c r="JMB46" s="44" t="s">
        <v>42</v>
      </c>
      <c r="JMC46" s="44" t="s">
        <v>42</v>
      </c>
      <c r="JMD46" s="44" t="s">
        <v>42</v>
      </c>
      <c r="JME46" s="44" t="s">
        <v>42</v>
      </c>
      <c r="JMF46" s="46" t="s">
        <v>42</v>
      </c>
      <c r="JMG46" s="45" t="s">
        <v>42</v>
      </c>
      <c r="JMH46" s="44" t="s">
        <v>42</v>
      </c>
      <c r="JMI46" s="44" t="s">
        <v>42</v>
      </c>
      <c r="JMJ46" s="44" t="s">
        <v>42</v>
      </c>
      <c r="JMK46" s="44" t="s">
        <v>42</v>
      </c>
      <c r="JML46" s="44" t="s">
        <v>42</v>
      </c>
      <c r="JMM46" s="44" t="s">
        <v>42</v>
      </c>
      <c r="JMN46" s="44" t="s">
        <v>42</v>
      </c>
      <c r="JMO46" s="44" t="s">
        <v>42</v>
      </c>
      <c r="JMP46" s="44" t="s">
        <v>42</v>
      </c>
      <c r="JMQ46" s="44" t="s">
        <v>42</v>
      </c>
      <c r="JMR46" s="44" t="s">
        <v>42</v>
      </c>
      <c r="JMS46" s="44" t="s">
        <v>42</v>
      </c>
      <c r="JMT46" s="44" t="s">
        <v>42</v>
      </c>
      <c r="JMU46" s="44" t="s">
        <v>42</v>
      </c>
      <c r="JMV46" s="44" t="s">
        <v>42</v>
      </c>
      <c r="JMW46" s="44" t="s">
        <v>42</v>
      </c>
      <c r="JMX46" s="44" t="s">
        <v>42</v>
      </c>
      <c r="JMY46" s="44" t="s">
        <v>42</v>
      </c>
      <c r="JMZ46" s="44" t="s">
        <v>42</v>
      </c>
      <c r="JNA46" s="44" t="s">
        <v>42</v>
      </c>
      <c r="JNB46" s="44" t="s">
        <v>42</v>
      </c>
      <c r="JNC46" s="44" t="s">
        <v>42</v>
      </c>
      <c r="JND46" s="46" t="s">
        <v>42</v>
      </c>
      <c r="JNE46" s="45" t="s">
        <v>42</v>
      </c>
      <c r="JNF46" s="44" t="s">
        <v>42</v>
      </c>
      <c r="JNG46" s="44" t="s">
        <v>42</v>
      </c>
      <c r="JNH46" s="44" t="s">
        <v>42</v>
      </c>
      <c r="JNI46" s="44" t="s">
        <v>42</v>
      </c>
      <c r="JNJ46" s="44" t="s">
        <v>42</v>
      </c>
      <c r="JNK46" s="44" t="s">
        <v>42</v>
      </c>
      <c r="JNL46" s="44" t="s">
        <v>42</v>
      </c>
      <c r="JNM46" s="44" t="s">
        <v>42</v>
      </c>
      <c r="JNN46" s="44" t="s">
        <v>42</v>
      </c>
      <c r="JNO46" s="44" t="s">
        <v>42</v>
      </c>
      <c r="JNP46" s="44" t="s">
        <v>42</v>
      </c>
      <c r="JNQ46" s="44" t="s">
        <v>42</v>
      </c>
      <c r="JNR46" s="44" t="s">
        <v>42</v>
      </c>
      <c r="JNS46" s="44" t="s">
        <v>42</v>
      </c>
      <c r="JNT46" s="44" t="s">
        <v>42</v>
      </c>
      <c r="JNU46" s="44" t="s">
        <v>42</v>
      </c>
      <c r="JNV46" s="44" t="s">
        <v>42</v>
      </c>
      <c r="JNW46" s="44" t="s">
        <v>42</v>
      </c>
      <c r="JNX46" s="44" t="s">
        <v>42</v>
      </c>
      <c r="JNY46" s="44" t="s">
        <v>42</v>
      </c>
      <c r="JNZ46" s="44" t="s">
        <v>42</v>
      </c>
      <c r="JOA46" s="44" t="s">
        <v>42</v>
      </c>
      <c r="JOB46" s="46" t="s">
        <v>42</v>
      </c>
      <c r="JOC46" s="45" t="s">
        <v>42</v>
      </c>
      <c r="JOD46" s="44" t="s">
        <v>42</v>
      </c>
      <c r="JOE46" s="44" t="s">
        <v>42</v>
      </c>
      <c r="JOF46" s="44" t="s">
        <v>42</v>
      </c>
      <c r="JOG46" s="44" t="s">
        <v>42</v>
      </c>
      <c r="JOH46" s="44" t="s">
        <v>42</v>
      </c>
      <c r="JOI46" s="44" t="s">
        <v>42</v>
      </c>
      <c r="JOJ46" s="44" t="s">
        <v>42</v>
      </c>
      <c r="JOK46" s="44" t="s">
        <v>42</v>
      </c>
      <c r="JOL46" s="44" t="s">
        <v>42</v>
      </c>
      <c r="JOM46" s="44" t="s">
        <v>42</v>
      </c>
      <c r="JON46" s="44" t="s">
        <v>42</v>
      </c>
      <c r="JOO46" s="44" t="s">
        <v>42</v>
      </c>
      <c r="JOP46" s="44" t="s">
        <v>42</v>
      </c>
      <c r="JOQ46" s="44" t="s">
        <v>42</v>
      </c>
      <c r="JOR46" s="44" t="s">
        <v>42</v>
      </c>
      <c r="JOS46" s="44" t="s">
        <v>42</v>
      </c>
      <c r="JOT46" s="44" t="s">
        <v>42</v>
      </c>
      <c r="JOU46" s="44" t="s">
        <v>42</v>
      </c>
      <c r="JOV46" s="44" t="s">
        <v>42</v>
      </c>
      <c r="JOW46" s="44" t="s">
        <v>42</v>
      </c>
      <c r="JOX46" s="44" t="s">
        <v>42</v>
      </c>
      <c r="JOY46" s="44" t="s">
        <v>42</v>
      </c>
      <c r="JOZ46" s="46" t="s">
        <v>42</v>
      </c>
      <c r="JPA46" s="45" t="s">
        <v>42</v>
      </c>
      <c r="JPB46" s="44" t="s">
        <v>42</v>
      </c>
      <c r="JPC46" s="44" t="s">
        <v>42</v>
      </c>
      <c r="JPD46" s="44" t="s">
        <v>42</v>
      </c>
      <c r="JPE46" s="44" t="s">
        <v>42</v>
      </c>
      <c r="JPF46" s="44" t="s">
        <v>42</v>
      </c>
      <c r="JPG46" s="44" t="s">
        <v>42</v>
      </c>
      <c r="JPH46" s="44" t="s">
        <v>42</v>
      </c>
      <c r="JPI46" s="44" t="s">
        <v>42</v>
      </c>
      <c r="JPJ46" s="44" t="s">
        <v>42</v>
      </c>
      <c r="JPK46" s="44" t="s">
        <v>42</v>
      </c>
      <c r="JPL46" s="44" t="s">
        <v>42</v>
      </c>
      <c r="JPM46" s="44" t="s">
        <v>42</v>
      </c>
      <c r="JPN46" s="44" t="s">
        <v>42</v>
      </c>
      <c r="JPO46" s="44" t="s">
        <v>42</v>
      </c>
      <c r="JPP46" s="44" t="s">
        <v>42</v>
      </c>
      <c r="JPQ46" s="44" t="s">
        <v>42</v>
      </c>
      <c r="JPR46" s="44" t="s">
        <v>42</v>
      </c>
      <c r="JPS46" s="44" t="s">
        <v>42</v>
      </c>
      <c r="JPT46" s="44" t="s">
        <v>42</v>
      </c>
      <c r="JPU46" s="44" t="s">
        <v>42</v>
      </c>
      <c r="JPV46" s="44" t="s">
        <v>42</v>
      </c>
      <c r="JPW46" s="44" t="s">
        <v>42</v>
      </c>
      <c r="JPX46" s="46" t="s">
        <v>42</v>
      </c>
      <c r="JPY46" s="45" t="s">
        <v>42</v>
      </c>
      <c r="JPZ46" s="44" t="s">
        <v>42</v>
      </c>
      <c r="JQA46" s="44" t="s">
        <v>42</v>
      </c>
      <c r="JQB46" s="44" t="s">
        <v>42</v>
      </c>
      <c r="JQC46" s="44" t="s">
        <v>42</v>
      </c>
      <c r="JQD46" s="44" t="s">
        <v>42</v>
      </c>
      <c r="JQE46" s="44" t="s">
        <v>42</v>
      </c>
      <c r="JQF46" s="44" t="s">
        <v>42</v>
      </c>
      <c r="JQG46" s="44" t="s">
        <v>42</v>
      </c>
      <c r="JQH46" s="44" t="s">
        <v>42</v>
      </c>
      <c r="JQI46" s="44" t="s">
        <v>42</v>
      </c>
      <c r="JQJ46" s="44" t="s">
        <v>42</v>
      </c>
      <c r="JQK46" s="44" t="s">
        <v>42</v>
      </c>
      <c r="JQL46" s="44" t="s">
        <v>42</v>
      </c>
      <c r="JQM46" s="44" t="s">
        <v>42</v>
      </c>
      <c r="JQN46" s="44" t="s">
        <v>42</v>
      </c>
      <c r="JQO46" s="44" t="s">
        <v>42</v>
      </c>
      <c r="JQP46" s="44" t="s">
        <v>42</v>
      </c>
      <c r="JQQ46" s="44" t="s">
        <v>42</v>
      </c>
      <c r="JQR46" s="44" t="s">
        <v>42</v>
      </c>
      <c r="JQS46" s="44" t="s">
        <v>42</v>
      </c>
      <c r="JQT46" s="44" t="s">
        <v>42</v>
      </c>
      <c r="JQU46" s="44" t="s">
        <v>42</v>
      </c>
      <c r="JQV46" s="46" t="s">
        <v>42</v>
      </c>
      <c r="JQW46" s="45" t="s">
        <v>42</v>
      </c>
      <c r="JQX46" s="44" t="s">
        <v>42</v>
      </c>
      <c r="JQY46" s="44" t="s">
        <v>42</v>
      </c>
      <c r="JQZ46" s="44" t="s">
        <v>42</v>
      </c>
      <c r="JRA46" s="44" t="s">
        <v>42</v>
      </c>
      <c r="JRB46" s="44" t="s">
        <v>42</v>
      </c>
      <c r="JRC46" s="44" t="s">
        <v>42</v>
      </c>
      <c r="JRD46" s="44" t="s">
        <v>42</v>
      </c>
      <c r="JRE46" s="44" t="s">
        <v>42</v>
      </c>
      <c r="JRF46" s="44" t="s">
        <v>42</v>
      </c>
      <c r="JRG46" s="44" t="s">
        <v>42</v>
      </c>
      <c r="JRH46" s="44" t="s">
        <v>42</v>
      </c>
      <c r="JRI46" s="44" t="s">
        <v>42</v>
      </c>
      <c r="JRJ46" s="44" t="s">
        <v>42</v>
      </c>
      <c r="JRK46" s="44" t="s">
        <v>42</v>
      </c>
      <c r="JRL46" s="44" t="s">
        <v>42</v>
      </c>
      <c r="JRM46" s="44" t="s">
        <v>42</v>
      </c>
      <c r="JRN46" s="44" t="s">
        <v>42</v>
      </c>
      <c r="JRO46" s="44" t="s">
        <v>42</v>
      </c>
      <c r="JRP46" s="44" t="s">
        <v>42</v>
      </c>
      <c r="JRQ46" s="44" t="s">
        <v>42</v>
      </c>
      <c r="JRR46" s="44" t="s">
        <v>42</v>
      </c>
      <c r="JRS46" s="44" t="s">
        <v>42</v>
      </c>
      <c r="JRT46" s="46" t="s">
        <v>42</v>
      </c>
      <c r="JRU46" s="45" t="s">
        <v>42</v>
      </c>
      <c r="JRV46" s="44" t="s">
        <v>42</v>
      </c>
      <c r="JRW46" s="44" t="s">
        <v>42</v>
      </c>
      <c r="JRX46" s="44" t="s">
        <v>42</v>
      </c>
      <c r="JRY46" s="44" t="s">
        <v>42</v>
      </c>
      <c r="JRZ46" s="44" t="s">
        <v>42</v>
      </c>
      <c r="JSA46" s="44" t="s">
        <v>42</v>
      </c>
      <c r="JSB46" s="44" t="s">
        <v>42</v>
      </c>
      <c r="JSC46" s="44" t="s">
        <v>42</v>
      </c>
      <c r="JSD46" s="44" t="s">
        <v>42</v>
      </c>
      <c r="JSE46" s="44" t="s">
        <v>42</v>
      </c>
      <c r="JSF46" s="44" t="s">
        <v>42</v>
      </c>
      <c r="JSG46" s="44" t="s">
        <v>42</v>
      </c>
      <c r="JSH46" s="44" t="s">
        <v>42</v>
      </c>
      <c r="JSI46" s="44" t="s">
        <v>42</v>
      </c>
      <c r="JSJ46" s="44" t="s">
        <v>42</v>
      </c>
      <c r="JSK46" s="44" t="s">
        <v>42</v>
      </c>
      <c r="JSL46" s="44" t="s">
        <v>42</v>
      </c>
      <c r="JSM46" s="44" t="s">
        <v>42</v>
      </c>
      <c r="JSN46" s="44" t="s">
        <v>42</v>
      </c>
      <c r="JSO46" s="44" t="s">
        <v>42</v>
      </c>
      <c r="JSP46" s="44" t="s">
        <v>42</v>
      </c>
      <c r="JSQ46" s="44" t="s">
        <v>42</v>
      </c>
      <c r="JSR46" s="46" t="s">
        <v>42</v>
      </c>
      <c r="JSS46" s="45" t="s">
        <v>42</v>
      </c>
      <c r="JST46" s="44" t="s">
        <v>42</v>
      </c>
      <c r="JSU46" s="44" t="s">
        <v>42</v>
      </c>
      <c r="JSV46" s="44" t="s">
        <v>42</v>
      </c>
      <c r="JSW46" s="44" t="s">
        <v>42</v>
      </c>
      <c r="JSX46" s="44" t="s">
        <v>42</v>
      </c>
      <c r="JSY46" s="44" t="s">
        <v>42</v>
      </c>
      <c r="JSZ46" s="44" t="s">
        <v>42</v>
      </c>
      <c r="JTA46" s="44" t="s">
        <v>42</v>
      </c>
      <c r="JTB46" s="44" t="s">
        <v>42</v>
      </c>
      <c r="JTC46" s="44" t="s">
        <v>42</v>
      </c>
      <c r="JTD46" s="44" t="s">
        <v>42</v>
      </c>
      <c r="JTE46" s="44" t="s">
        <v>42</v>
      </c>
      <c r="JTF46" s="44" t="s">
        <v>42</v>
      </c>
      <c r="JTG46" s="44" t="s">
        <v>42</v>
      </c>
      <c r="JTH46" s="44" t="s">
        <v>42</v>
      </c>
      <c r="JTI46" s="44" t="s">
        <v>42</v>
      </c>
      <c r="JTJ46" s="44" t="s">
        <v>42</v>
      </c>
      <c r="JTK46" s="44" t="s">
        <v>42</v>
      </c>
      <c r="JTL46" s="44" t="s">
        <v>42</v>
      </c>
      <c r="JTM46" s="44" t="s">
        <v>42</v>
      </c>
      <c r="JTN46" s="44" t="s">
        <v>42</v>
      </c>
      <c r="JTO46" s="44" t="s">
        <v>42</v>
      </c>
      <c r="JTP46" s="46" t="s">
        <v>42</v>
      </c>
      <c r="JTQ46" s="45" t="s">
        <v>42</v>
      </c>
      <c r="JTR46" s="44" t="s">
        <v>42</v>
      </c>
      <c r="JTS46" s="44" t="s">
        <v>42</v>
      </c>
      <c r="JTT46" s="44" t="s">
        <v>42</v>
      </c>
      <c r="JTU46" s="44" t="s">
        <v>42</v>
      </c>
      <c r="JTV46" s="44" t="s">
        <v>42</v>
      </c>
      <c r="JTW46" s="44" t="s">
        <v>42</v>
      </c>
      <c r="JTX46" s="44" t="s">
        <v>42</v>
      </c>
      <c r="JTY46" s="44" t="s">
        <v>42</v>
      </c>
      <c r="JTZ46" s="44" t="s">
        <v>42</v>
      </c>
      <c r="JUA46" s="44" t="s">
        <v>42</v>
      </c>
      <c r="JUB46" s="44" t="s">
        <v>42</v>
      </c>
      <c r="JUC46" s="44" t="s">
        <v>42</v>
      </c>
      <c r="JUD46" s="44" t="s">
        <v>42</v>
      </c>
      <c r="JUE46" s="44" t="s">
        <v>42</v>
      </c>
      <c r="JUF46" s="44" t="s">
        <v>42</v>
      </c>
      <c r="JUG46" s="44" t="s">
        <v>42</v>
      </c>
      <c r="JUH46" s="44" t="s">
        <v>42</v>
      </c>
      <c r="JUI46" s="44" t="s">
        <v>42</v>
      </c>
      <c r="JUJ46" s="44" t="s">
        <v>42</v>
      </c>
      <c r="JUK46" s="44" t="s">
        <v>42</v>
      </c>
      <c r="JUL46" s="44" t="s">
        <v>42</v>
      </c>
      <c r="JUM46" s="44" t="s">
        <v>42</v>
      </c>
      <c r="JUN46" s="46" t="s">
        <v>42</v>
      </c>
      <c r="JUO46" s="45" t="s">
        <v>42</v>
      </c>
      <c r="JUP46" s="44" t="s">
        <v>42</v>
      </c>
      <c r="JUQ46" s="44" t="s">
        <v>42</v>
      </c>
      <c r="JUR46" s="44" t="s">
        <v>42</v>
      </c>
      <c r="JUS46" s="44" t="s">
        <v>42</v>
      </c>
      <c r="JUT46" s="44" t="s">
        <v>42</v>
      </c>
      <c r="JUU46" s="44" t="s">
        <v>42</v>
      </c>
      <c r="JUV46" s="44" t="s">
        <v>42</v>
      </c>
      <c r="JUW46" s="44" t="s">
        <v>42</v>
      </c>
      <c r="JUX46" s="44" t="s">
        <v>42</v>
      </c>
      <c r="JUY46" s="44" t="s">
        <v>42</v>
      </c>
      <c r="JUZ46" s="44" t="s">
        <v>42</v>
      </c>
      <c r="JVA46" s="44" t="s">
        <v>42</v>
      </c>
      <c r="JVB46" s="44" t="s">
        <v>42</v>
      </c>
      <c r="JVC46" s="44" t="s">
        <v>42</v>
      </c>
      <c r="JVD46" s="44" t="s">
        <v>42</v>
      </c>
      <c r="JVE46" s="44" t="s">
        <v>42</v>
      </c>
      <c r="JVF46" s="44" t="s">
        <v>42</v>
      </c>
      <c r="JVG46" s="44" t="s">
        <v>42</v>
      </c>
      <c r="JVH46" s="44" t="s">
        <v>42</v>
      </c>
      <c r="JVI46" s="44" t="s">
        <v>42</v>
      </c>
      <c r="JVJ46" s="44" t="s">
        <v>42</v>
      </c>
      <c r="JVK46" s="44" t="s">
        <v>42</v>
      </c>
      <c r="JVL46" s="46" t="s">
        <v>42</v>
      </c>
      <c r="JVM46" s="45" t="s">
        <v>42</v>
      </c>
      <c r="JVN46" s="44" t="s">
        <v>42</v>
      </c>
      <c r="JVO46" s="44" t="s">
        <v>42</v>
      </c>
      <c r="JVP46" s="44" t="s">
        <v>42</v>
      </c>
      <c r="JVQ46" s="44" t="s">
        <v>42</v>
      </c>
      <c r="JVR46" s="44" t="s">
        <v>42</v>
      </c>
      <c r="JVS46" s="44" t="s">
        <v>42</v>
      </c>
      <c r="JVT46" s="44" t="s">
        <v>42</v>
      </c>
      <c r="JVU46" s="44" t="s">
        <v>42</v>
      </c>
      <c r="JVV46" s="44" t="s">
        <v>42</v>
      </c>
      <c r="JVW46" s="44" t="s">
        <v>42</v>
      </c>
      <c r="JVX46" s="44" t="s">
        <v>42</v>
      </c>
      <c r="JVY46" s="44" t="s">
        <v>42</v>
      </c>
      <c r="JVZ46" s="44" t="s">
        <v>42</v>
      </c>
      <c r="JWA46" s="44" t="s">
        <v>42</v>
      </c>
      <c r="JWB46" s="44" t="s">
        <v>42</v>
      </c>
      <c r="JWC46" s="44" t="s">
        <v>42</v>
      </c>
      <c r="JWD46" s="44" t="s">
        <v>42</v>
      </c>
      <c r="JWE46" s="44" t="s">
        <v>42</v>
      </c>
      <c r="JWF46" s="44" t="s">
        <v>42</v>
      </c>
      <c r="JWG46" s="44" t="s">
        <v>42</v>
      </c>
      <c r="JWH46" s="44" t="s">
        <v>42</v>
      </c>
      <c r="JWI46" s="44" t="s">
        <v>42</v>
      </c>
      <c r="JWJ46" s="46" t="s">
        <v>42</v>
      </c>
      <c r="JWK46" s="45" t="s">
        <v>42</v>
      </c>
      <c r="JWL46" s="44" t="s">
        <v>42</v>
      </c>
      <c r="JWM46" s="44" t="s">
        <v>42</v>
      </c>
      <c r="JWN46" s="44" t="s">
        <v>42</v>
      </c>
      <c r="JWO46" s="44" t="s">
        <v>42</v>
      </c>
      <c r="JWP46" s="44" t="s">
        <v>42</v>
      </c>
      <c r="JWQ46" s="44" t="s">
        <v>42</v>
      </c>
      <c r="JWR46" s="44" t="s">
        <v>42</v>
      </c>
      <c r="JWS46" s="44" t="s">
        <v>42</v>
      </c>
      <c r="JWT46" s="44" t="s">
        <v>42</v>
      </c>
      <c r="JWU46" s="44" t="s">
        <v>42</v>
      </c>
      <c r="JWV46" s="44" t="s">
        <v>42</v>
      </c>
      <c r="JWW46" s="44" t="s">
        <v>42</v>
      </c>
      <c r="JWX46" s="44" t="s">
        <v>42</v>
      </c>
      <c r="JWY46" s="44" t="s">
        <v>42</v>
      </c>
      <c r="JWZ46" s="44" t="s">
        <v>42</v>
      </c>
      <c r="JXA46" s="44" t="s">
        <v>42</v>
      </c>
      <c r="JXB46" s="44" t="s">
        <v>42</v>
      </c>
      <c r="JXC46" s="44" t="s">
        <v>42</v>
      </c>
      <c r="JXD46" s="44" t="s">
        <v>42</v>
      </c>
      <c r="JXE46" s="44" t="s">
        <v>42</v>
      </c>
      <c r="JXF46" s="44" t="s">
        <v>42</v>
      </c>
      <c r="JXG46" s="44" t="s">
        <v>42</v>
      </c>
      <c r="JXH46" s="46" t="s">
        <v>42</v>
      </c>
      <c r="JXI46" s="45" t="s">
        <v>42</v>
      </c>
      <c r="JXJ46" s="44" t="s">
        <v>42</v>
      </c>
      <c r="JXK46" s="44" t="s">
        <v>42</v>
      </c>
      <c r="JXL46" s="44" t="s">
        <v>42</v>
      </c>
      <c r="JXM46" s="44" t="s">
        <v>42</v>
      </c>
      <c r="JXN46" s="44" t="s">
        <v>42</v>
      </c>
      <c r="JXO46" s="44" t="s">
        <v>42</v>
      </c>
      <c r="JXP46" s="44" t="s">
        <v>42</v>
      </c>
      <c r="JXQ46" s="44" t="s">
        <v>42</v>
      </c>
      <c r="JXR46" s="44" t="s">
        <v>42</v>
      </c>
      <c r="JXS46" s="44" t="s">
        <v>42</v>
      </c>
      <c r="JXT46" s="44" t="s">
        <v>42</v>
      </c>
      <c r="JXU46" s="44" t="s">
        <v>42</v>
      </c>
      <c r="JXV46" s="44" t="s">
        <v>42</v>
      </c>
      <c r="JXW46" s="44" t="s">
        <v>42</v>
      </c>
      <c r="JXX46" s="44" t="s">
        <v>42</v>
      </c>
      <c r="JXY46" s="44" t="s">
        <v>42</v>
      </c>
      <c r="JXZ46" s="44" t="s">
        <v>42</v>
      </c>
      <c r="JYA46" s="44" t="s">
        <v>42</v>
      </c>
      <c r="JYB46" s="44" t="s">
        <v>42</v>
      </c>
      <c r="JYC46" s="44" t="s">
        <v>42</v>
      </c>
      <c r="JYD46" s="44" t="s">
        <v>42</v>
      </c>
      <c r="JYE46" s="44" t="s">
        <v>42</v>
      </c>
      <c r="JYF46" s="46" t="s">
        <v>42</v>
      </c>
      <c r="JYG46" s="45" t="s">
        <v>42</v>
      </c>
      <c r="JYH46" s="44" t="s">
        <v>42</v>
      </c>
      <c r="JYI46" s="44" t="s">
        <v>42</v>
      </c>
      <c r="JYJ46" s="44" t="s">
        <v>42</v>
      </c>
      <c r="JYK46" s="44" t="s">
        <v>42</v>
      </c>
      <c r="JYL46" s="44" t="s">
        <v>42</v>
      </c>
      <c r="JYM46" s="44" t="s">
        <v>42</v>
      </c>
      <c r="JYN46" s="44" t="s">
        <v>42</v>
      </c>
      <c r="JYO46" s="44" t="s">
        <v>42</v>
      </c>
      <c r="JYP46" s="44" t="s">
        <v>42</v>
      </c>
      <c r="JYQ46" s="44" t="s">
        <v>42</v>
      </c>
      <c r="JYR46" s="44" t="s">
        <v>42</v>
      </c>
      <c r="JYS46" s="44" t="s">
        <v>42</v>
      </c>
      <c r="JYT46" s="44" t="s">
        <v>42</v>
      </c>
      <c r="JYU46" s="44" t="s">
        <v>42</v>
      </c>
      <c r="JYV46" s="44" t="s">
        <v>42</v>
      </c>
      <c r="JYW46" s="44" t="s">
        <v>42</v>
      </c>
      <c r="JYX46" s="44" t="s">
        <v>42</v>
      </c>
      <c r="JYY46" s="44" t="s">
        <v>42</v>
      </c>
      <c r="JYZ46" s="44" t="s">
        <v>42</v>
      </c>
      <c r="JZA46" s="44" t="s">
        <v>42</v>
      </c>
      <c r="JZB46" s="44" t="s">
        <v>42</v>
      </c>
      <c r="JZC46" s="44" t="s">
        <v>42</v>
      </c>
      <c r="JZD46" s="46" t="s">
        <v>42</v>
      </c>
      <c r="JZE46" s="45" t="s">
        <v>42</v>
      </c>
      <c r="JZF46" s="44" t="s">
        <v>42</v>
      </c>
      <c r="JZG46" s="44" t="s">
        <v>42</v>
      </c>
      <c r="JZH46" s="44" t="s">
        <v>42</v>
      </c>
      <c r="JZI46" s="44" t="s">
        <v>42</v>
      </c>
      <c r="JZJ46" s="44" t="s">
        <v>42</v>
      </c>
      <c r="JZK46" s="44" t="s">
        <v>42</v>
      </c>
      <c r="JZL46" s="44" t="s">
        <v>42</v>
      </c>
      <c r="JZM46" s="44" t="s">
        <v>42</v>
      </c>
      <c r="JZN46" s="44" t="s">
        <v>42</v>
      </c>
      <c r="JZO46" s="44" t="s">
        <v>42</v>
      </c>
      <c r="JZP46" s="44" t="s">
        <v>42</v>
      </c>
      <c r="JZQ46" s="44" t="s">
        <v>42</v>
      </c>
      <c r="JZR46" s="44" t="s">
        <v>42</v>
      </c>
      <c r="JZS46" s="44" t="s">
        <v>42</v>
      </c>
      <c r="JZT46" s="44" t="s">
        <v>42</v>
      </c>
      <c r="JZU46" s="44" t="s">
        <v>42</v>
      </c>
      <c r="JZV46" s="44" t="s">
        <v>42</v>
      </c>
      <c r="JZW46" s="44" t="s">
        <v>42</v>
      </c>
      <c r="JZX46" s="44" t="s">
        <v>42</v>
      </c>
      <c r="JZY46" s="44" t="s">
        <v>42</v>
      </c>
      <c r="JZZ46" s="44" t="s">
        <v>42</v>
      </c>
      <c r="KAA46" s="44" t="s">
        <v>42</v>
      </c>
      <c r="KAB46" s="46" t="s">
        <v>42</v>
      </c>
      <c r="KAC46" s="45" t="s">
        <v>42</v>
      </c>
      <c r="KAD46" s="44" t="s">
        <v>42</v>
      </c>
      <c r="KAE46" s="44" t="s">
        <v>42</v>
      </c>
      <c r="KAF46" s="44" t="s">
        <v>42</v>
      </c>
      <c r="KAG46" s="44" t="s">
        <v>42</v>
      </c>
      <c r="KAH46" s="44" t="s">
        <v>42</v>
      </c>
      <c r="KAI46" s="44" t="s">
        <v>42</v>
      </c>
      <c r="KAJ46" s="44" t="s">
        <v>42</v>
      </c>
      <c r="KAK46" s="44" t="s">
        <v>42</v>
      </c>
      <c r="KAL46" s="44" t="s">
        <v>42</v>
      </c>
      <c r="KAM46" s="44" t="s">
        <v>42</v>
      </c>
      <c r="KAN46" s="44" t="s">
        <v>42</v>
      </c>
      <c r="KAO46" s="44" t="s">
        <v>42</v>
      </c>
      <c r="KAP46" s="44" t="s">
        <v>42</v>
      </c>
      <c r="KAQ46" s="44" t="s">
        <v>42</v>
      </c>
      <c r="KAR46" s="44" t="s">
        <v>42</v>
      </c>
      <c r="KAS46" s="44" t="s">
        <v>42</v>
      </c>
      <c r="KAT46" s="44" t="s">
        <v>42</v>
      </c>
      <c r="KAU46" s="44" t="s">
        <v>42</v>
      </c>
      <c r="KAV46" s="44" t="s">
        <v>42</v>
      </c>
      <c r="KAW46" s="44" t="s">
        <v>42</v>
      </c>
      <c r="KAX46" s="44" t="s">
        <v>42</v>
      </c>
      <c r="KAY46" s="44" t="s">
        <v>42</v>
      </c>
      <c r="KAZ46" s="46" t="s">
        <v>42</v>
      </c>
      <c r="KBA46" s="45" t="s">
        <v>42</v>
      </c>
      <c r="KBB46" s="44" t="s">
        <v>42</v>
      </c>
      <c r="KBC46" s="44" t="s">
        <v>42</v>
      </c>
      <c r="KBD46" s="44" t="s">
        <v>42</v>
      </c>
      <c r="KBE46" s="44" t="s">
        <v>42</v>
      </c>
      <c r="KBF46" s="44" t="s">
        <v>42</v>
      </c>
      <c r="KBG46" s="44" t="s">
        <v>42</v>
      </c>
      <c r="KBH46" s="44" t="s">
        <v>42</v>
      </c>
      <c r="KBI46" s="44" t="s">
        <v>42</v>
      </c>
      <c r="KBJ46" s="44" t="s">
        <v>42</v>
      </c>
      <c r="KBK46" s="44" t="s">
        <v>42</v>
      </c>
      <c r="KBL46" s="44" t="s">
        <v>42</v>
      </c>
      <c r="KBM46" s="44" t="s">
        <v>42</v>
      </c>
      <c r="KBN46" s="44" t="s">
        <v>42</v>
      </c>
      <c r="KBO46" s="44" t="s">
        <v>42</v>
      </c>
      <c r="KBP46" s="44" t="s">
        <v>42</v>
      </c>
      <c r="KBQ46" s="44" t="s">
        <v>42</v>
      </c>
      <c r="KBR46" s="44" t="s">
        <v>42</v>
      </c>
      <c r="KBS46" s="44" t="s">
        <v>42</v>
      </c>
      <c r="KBT46" s="44" t="s">
        <v>42</v>
      </c>
      <c r="KBU46" s="44" t="s">
        <v>42</v>
      </c>
      <c r="KBV46" s="44" t="s">
        <v>42</v>
      </c>
      <c r="KBW46" s="44" t="s">
        <v>42</v>
      </c>
      <c r="KBX46" s="46" t="s">
        <v>42</v>
      </c>
      <c r="KBY46" s="45" t="s">
        <v>42</v>
      </c>
      <c r="KBZ46" s="44" t="s">
        <v>42</v>
      </c>
      <c r="KCA46" s="44" t="s">
        <v>42</v>
      </c>
      <c r="KCB46" s="44" t="s">
        <v>42</v>
      </c>
      <c r="KCC46" s="44" t="s">
        <v>42</v>
      </c>
      <c r="KCD46" s="44" t="s">
        <v>42</v>
      </c>
      <c r="KCE46" s="44" t="s">
        <v>42</v>
      </c>
      <c r="KCF46" s="44" t="s">
        <v>42</v>
      </c>
      <c r="KCG46" s="44" t="s">
        <v>42</v>
      </c>
      <c r="KCH46" s="44" t="s">
        <v>42</v>
      </c>
      <c r="KCI46" s="44" t="s">
        <v>42</v>
      </c>
      <c r="KCJ46" s="44" t="s">
        <v>42</v>
      </c>
      <c r="KCK46" s="44" t="s">
        <v>42</v>
      </c>
      <c r="KCL46" s="44" t="s">
        <v>42</v>
      </c>
      <c r="KCM46" s="44" t="s">
        <v>42</v>
      </c>
      <c r="KCN46" s="44" t="s">
        <v>42</v>
      </c>
      <c r="KCO46" s="44" t="s">
        <v>42</v>
      </c>
      <c r="KCP46" s="44" t="s">
        <v>42</v>
      </c>
      <c r="KCQ46" s="44" t="s">
        <v>42</v>
      </c>
      <c r="KCR46" s="44" t="s">
        <v>42</v>
      </c>
      <c r="KCS46" s="44" t="s">
        <v>42</v>
      </c>
      <c r="KCT46" s="44" t="s">
        <v>42</v>
      </c>
      <c r="KCU46" s="44" t="s">
        <v>42</v>
      </c>
      <c r="KCV46" s="46" t="s">
        <v>42</v>
      </c>
      <c r="KCW46" s="45" t="s">
        <v>42</v>
      </c>
      <c r="KCX46" s="44" t="s">
        <v>42</v>
      </c>
      <c r="KCY46" s="44" t="s">
        <v>42</v>
      </c>
      <c r="KCZ46" s="44" t="s">
        <v>42</v>
      </c>
      <c r="KDA46" s="44" t="s">
        <v>42</v>
      </c>
      <c r="KDB46" s="44" t="s">
        <v>42</v>
      </c>
      <c r="KDC46" s="44" t="s">
        <v>42</v>
      </c>
      <c r="KDD46" s="44" t="s">
        <v>42</v>
      </c>
      <c r="KDE46" s="44" t="s">
        <v>42</v>
      </c>
      <c r="KDF46" s="44" t="s">
        <v>42</v>
      </c>
      <c r="KDG46" s="44" t="s">
        <v>42</v>
      </c>
      <c r="KDH46" s="44" t="s">
        <v>42</v>
      </c>
      <c r="KDI46" s="44" t="s">
        <v>42</v>
      </c>
      <c r="KDJ46" s="44" t="s">
        <v>42</v>
      </c>
      <c r="KDK46" s="44" t="s">
        <v>42</v>
      </c>
      <c r="KDL46" s="44" t="s">
        <v>42</v>
      </c>
      <c r="KDM46" s="44" t="s">
        <v>42</v>
      </c>
      <c r="KDN46" s="44" t="s">
        <v>42</v>
      </c>
      <c r="KDO46" s="44" t="s">
        <v>42</v>
      </c>
      <c r="KDP46" s="44" t="s">
        <v>42</v>
      </c>
      <c r="KDQ46" s="44" t="s">
        <v>42</v>
      </c>
      <c r="KDR46" s="44" t="s">
        <v>42</v>
      </c>
      <c r="KDS46" s="44" t="s">
        <v>42</v>
      </c>
      <c r="KDT46" s="46" t="s">
        <v>42</v>
      </c>
      <c r="KDU46" s="45" t="s">
        <v>42</v>
      </c>
      <c r="KDV46" s="44" t="s">
        <v>42</v>
      </c>
      <c r="KDW46" s="44" t="s">
        <v>42</v>
      </c>
      <c r="KDX46" s="44" t="s">
        <v>42</v>
      </c>
      <c r="KDY46" s="44" t="s">
        <v>42</v>
      </c>
      <c r="KDZ46" s="44" t="s">
        <v>42</v>
      </c>
      <c r="KEA46" s="44" t="s">
        <v>42</v>
      </c>
      <c r="KEB46" s="44" t="s">
        <v>42</v>
      </c>
      <c r="KEC46" s="44" t="s">
        <v>42</v>
      </c>
      <c r="KED46" s="44" t="s">
        <v>42</v>
      </c>
      <c r="KEE46" s="44" t="s">
        <v>42</v>
      </c>
      <c r="KEF46" s="44" t="s">
        <v>42</v>
      </c>
      <c r="KEG46" s="44" t="s">
        <v>42</v>
      </c>
      <c r="KEH46" s="44" t="s">
        <v>42</v>
      </c>
      <c r="KEI46" s="44" t="s">
        <v>42</v>
      </c>
      <c r="KEJ46" s="44" t="s">
        <v>42</v>
      </c>
      <c r="KEK46" s="44" t="s">
        <v>42</v>
      </c>
      <c r="KEL46" s="44" t="s">
        <v>42</v>
      </c>
      <c r="KEM46" s="44" t="s">
        <v>42</v>
      </c>
      <c r="KEN46" s="44" t="s">
        <v>42</v>
      </c>
      <c r="KEO46" s="44" t="s">
        <v>42</v>
      </c>
      <c r="KEP46" s="44" t="s">
        <v>42</v>
      </c>
      <c r="KEQ46" s="44" t="s">
        <v>42</v>
      </c>
      <c r="KER46" s="46" t="s">
        <v>42</v>
      </c>
      <c r="KES46" s="45" t="s">
        <v>42</v>
      </c>
      <c r="KET46" s="44" t="s">
        <v>42</v>
      </c>
      <c r="KEU46" s="44" t="s">
        <v>42</v>
      </c>
      <c r="KEV46" s="44" t="s">
        <v>42</v>
      </c>
      <c r="KEW46" s="44" t="s">
        <v>42</v>
      </c>
      <c r="KEX46" s="44" t="s">
        <v>42</v>
      </c>
      <c r="KEY46" s="44" t="s">
        <v>42</v>
      </c>
      <c r="KEZ46" s="44" t="s">
        <v>42</v>
      </c>
      <c r="KFA46" s="44" t="s">
        <v>42</v>
      </c>
      <c r="KFB46" s="44" t="s">
        <v>42</v>
      </c>
      <c r="KFC46" s="44" t="s">
        <v>42</v>
      </c>
      <c r="KFD46" s="44" t="s">
        <v>42</v>
      </c>
      <c r="KFE46" s="44" t="s">
        <v>42</v>
      </c>
      <c r="KFF46" s="44" t="s">
        <v>42</v>
      </c>
      <c r="KFG46" s="44" t="s">
        <v>42</v>
      </c>
      <c r="KFH46" s="44" t="s">
        <v>42</v>
      </c>
      <c r="KFI46" s="44" t="s">
        <v>42</v>
      </c>
      <c r="KFJ46" s="44" t="s">
        <v>42</v>
      </c>
      <c r="KFK46" s="44" t="s">
        <v>42</v>
      </c>
      <c r="KFL46" s="44" t="s">
        <v>42</v>
      </c>
      <c r="KFM46" s="44" t="s">
        <v>42</v>
      </c>
      <c r="KFN46" s="44" t="s">
        <v>42</v>
      </c>
      <c r="KFO46" s="44" t="s">
        <v>42</v>
      </c>
      <c r="KFP46" s="46" t="s">
        <v>42</v>
      </c>
      <c r="KFQ46" s="45" t="s">
        <v>42</v>
      </c>
      <c r="KFR46" s="44" t="s">
        <v>42</v>
      </c>
      <c r="KFS46" s="44" t="s">
        <v>42</v>
      </c>
      <c r="KFT46" s="44" t="s">
        <v>42</v>
      </c>
      <c r="KFU46" s="44" t="s">
        <v>42</v>
      </c>
      <c r="KFV46" s="44" t="s">
        <v>42</v>
      </c>
      <c r="KFW46" s="44" t="s">
        <v>42</v>
      </c>
      <c r="KFX46" s="44" t="s">
        <v>42</v>
      </c>
      <c r="KFY46" s="44" t="s">
        <v>42</v>
      </c>
      <c r="KFZ46" s="44" t="s">
        <v>42</v>
      </c>
      <c r="KGA46" s="44" t="s">
        <v>42</v>
      </c>
      <c r="KGB46" s="44" t="s">
        <v>42</v>
      </c>
      <c r="KGC46" s="44" t="s">
        <v>42</v>
      </c>
      <c r="KGD46" s="44" t="s">
        <v>42</v>
      </c>
      <c r="KGE46" s="44" t="s">
        <v>42</v>
      </c>
      <c r="KGF46" s="44" t="s">
        <v>42</v>
      </c>
      <c r="KGG46" s="44" t="s">
        <v>42</v>
      </c>
      <c r="KGH46" s="44" t="s">
        <v>42</v>
      </c>
      <c r="KGI46" s="44" t="s">
        <v>42</v>
      </c>
      <c r="KGJ46" s="44" t="s">
        <v>42</v>
      </c>
      <c r="KGK46" s="44" t="s">
        <v>42</v>
      </c>
      <c r="KGL46" s="44" t="s">
        <v>42</v>
      </c>
      <c r="KGM46" s="44" t="s">
        <v>42</v>
      </c>
      <c r="KGN46" s="46" t="s">
        <v>42</v>
      </c>
      <c r="KGO46" s="45" t="s">
        <v>42</v>
      </c>
      <c r="KGP46" s="44" t="s">
        <v>42</v>
      </c>
      <c r="KGQ46" s="44" t="s">
        <v>42</v>
      </c>
      <c r="KGR46" s="44" t="s">
        <v>42</v>
      </c>
      <c r="KGS46" s="44" t="s">
        <v>42</v>
      </c>
      <c r="KGT46" s="44" t="s">
        <v>42</v>
      </c>
      <c r="KGU46" s="44" t="s">
        <v>42</v>
      </c>
      <c r="KGV46" s="44" t="s">
        <v>42</v>
      </c>
      <c r="KGW46" s="44" t="s">
        <v>42</v>
      </c>
      <c r="KGX46" s="44" t="s">
        <v>42</v>
      </c>
      <c r="KGY46" s="44" t="s">
        <v>42</v>
      </c>
      <c r="KGZ46" s="44" t="s">
        <v>42</v>
      </c>
      <c r="KHA46" s="44" t="s">
        <v>42</v>
      </c>
      <c r="KHB46" s="44" t="s">
        <v>42</v>
      </c>
      <c r="KHC46" s="44" t="s">
        <v>42</v>
      </c>
      <c r="KHD46" s="44" t="s">
        <v>42</v>
      </c>
      <c r="KHE46" s="44" t="s">
        <v>42</v>
      </c>
      <c r="KHF46" s="44" t="s">
        <v>42</v>
      </c>
      <c r="KHG46" s="44" t="s">
        <v>42</v>
      </c>
      <c r="KHH46" s="44" t="s">
        <v>42</v>
      </c>
      <c r="KHI46" s="44" t="s">
        <v>42</v>
      </c>
      <c r="KHJ46" s="44" t="s">
        <v>42</v>
      </c>
      <c r="KHK46" s="44" t="s">
        <v>42</v>
      </c>
      <c r="KHL46" s="46" t="s">
        <v>42</v>
      </c>
      <c r="KHM46" s="45" t="s">
        <v>42</v>
      </c>
      <c r="KHN46" s="44" t="s">
        <v>42</v>
      </c>
      <c r="KHO46" s="44" t="s">
        <v>42</v>
      </c>
      <c r="KHP46" s="44" t="s">
        <v>42</v>
      </c>
      <c r="KHQ46" s="44" t="s">
        <v>42</v>
      </c>
      <c r="KHR46" s="44" t="s">
        <v>42</v>
      </c>
      <c r="KHS46" s="44" t="s">
        <v>42</v>
      </c>
      <c r="KHT46" s="44" t="s">
        <v>42</v>
      </c>
      <c r="KHU46" s="44" t="s">
        <v>42</v>
      </c>
      <c r="KHV46" s="44" t="s">
        <v>42</v>
      </c>
      <c r="KHW46" s="44" t="s">
        <v>42</v>
      </c>
      <c r="KHX46" s="44" t="s">
        <v>42</v>
      </c>
      <c r="KHY46" s="44" t="s">
        <v>42</v>
      </c>
      <c r="KHZ46" s="44" t="s">
        <v>42</v>
      </c>
      <c r="KIA46" s="44" t="s">
        <v>42</v>
      </c>
      <c r="KIB46" s="44" t="s">
        <v>42</v>
      </c>
      <c r="KIC46" s="44" t="s">
        <v>42</v>
      </c>
      <c r="KID46" s="44" t="s">
        <v>42</v>
      </c>
      <c r="KIE46" s="44" t="s">
        <v>42</v>
      </c>
      <c r="KIF46" s="44" t="s">
        <v>42</v>
      </c>
      <c r="KIG46" s="44" t="s">
        <v>42</v>
      </c>
      <c r="KIH46" s="44" t="s">
        <v>42</v>
      </c>
      <c r="KII46" s="44" t="s">
        <v>42</v>
      </c>
      <c r="KIJ46" s="46" t="s">
        <v>42</v>
      </c>
      <c r="KIK46" s="45" t="s">
        <v>42</v>
      </c>
      <c r="KIL46" s="44" t="s">
        <v>42</v>
      </c>
      <c r="KIM46" s="44" t="s">
        <v>42</v>
      </c>
      <c r="KIN46" s="44" t="s">
        <v>42</v>
      </c>
      <c r="KIO46" s="44" t="s">
        <v>42</v>
      </c>
      <c r="KIP46" s="44" t="s">
        <v>42</v>
      </c>
      <c r="KIQ46" s="44" t="s">
        <v>42</v>
      </c>
      <c r="KIR46" s="44" t="s">
        <v>42</v>
      </c>
      <c r="KIS46" s="44" t="s">
        <v>42</v>
      </c>
      <c r="KIT46" s="44" t="s">
        <v>42</v>
      </c>
      <c r="KIU46" s="44" t="s">
        <v>42</v>
      </c>
      <c r="KIV46" s="44" t="s">
        <v>42</v>
      </c>
      <c r="KIW46" s="44" t="s">
        <v>42</v>
      </c>
      <c r="KIX46" s="44" t="s">
        <v>42</v>
      </c>
      <c r="KIY46" s="44" t="s">
        <v>42</v>
      </c>
      <c r="KIZ46" s="44" t="s">
        <v>42</v>
      </c>
      <c r="KJA46" s="44" t="s">
        <v>42</v>
      </c>
      <c r="KJB46" s="44" t="s">
        <v>42</v>
      </c>
      <c r="KJC46" s="44" t="s">
        <v>42</v>
      </c>
      <c r="KJD46" s="44" t="s">
        <v>42</v>
      </c>
      <c r="KJE46" s="44" t="s">
        <v>42</v>
      </c>
      <c r="KJF46" s="44" t="s">
        <v>42</v>
      </c>
      <c r="KJG46" s="44" t="s">
        <v>42</v>
      </c>
      <c r="KJH46" s="46" t="s">
        <v>42</v>
      </c>
      <c r="KJI46" s="45" t="s">
        <v>42</v>
      </c>
      <c r="KJJ46" s="44" t="s">
        <v>42</v>
      </c>
      <c r="KJK46" s="44" t="s">
        <v>42</v>
      </c>
      <c r="KJL46" s="44" t="s">
        <v>42</v>
      </c>
      <c r="KJM46" s="44" t="s">
        <v>42</v>
      </c>
      <c r="KJN46" s="44" t="s">
        <v>42</v>
      </c>
      <c r="KJO46" s="44" t="s">
        <v>42</v>
      </c>
      <c r="KJP46" s="44" t="s">
        <v>42</v>
      </c>
      <c r="KJQ46" s="44" t="s">
        <v>42</v>
      </c>
      <c r="KJR46" s="44" t="s">
        <v>42</v>
      </c>
      <c r="KJS46" s="44" t="s">
        <v>42</v>
      </c>
      <c r="KJT46" s="44" t="s">
        <v>42</v>
      </c>
      <c r="KJU46" s="44" t="s">
        <v>42</v>
      </c>
      <c r="KJV46" s="44" t="s">
        <v>42</v>
      </c>
      <c r="KJW46" s="44" t="s">
        <v>42</v>
      </c>
      <c r="KJX46" s="44" t="s">
        <v>42</v>
      </c>
      <c r="KJY46" s="44" t="s">
        <v>42</v>
      </c>
      <c r="KJZ46" s="44" t="s">
        <v>42</v>
      </c>
      <c r="KKA46" s="44" t="s">
        <v>42</v>
      </c>
      <c r="KKB46" s="44" t="s">
        <v>42</v>
      </c>
      <c r="KKC46" s="44" t="s">
        <v>42</v>
      </c>
      <c r="KKD46" s="44" t="s">
        <v>42</v>
      </c>
      <c r="KKE46" s="44" t="s">
        <v>42</v>
      </c>
      <c r="KKF46" s="46" t="s">
        <v>42</v>
      </c>
      <c r="KKG46" s="45" t="s">
        <v>42</v>
      </c>
      <c r="KKH46" s="44" t="s">
        <v>42</v>
      </c>
      <c r="KKI46" s="44" t="s">
        <v>42</v>
      </c>
      <c r="KKJ46" s="44" t="s">
        <v>42</v>
      </c>
      <c r="KKK46" s="44" t="s">
        <v>42</v>
      </c>
      <c r="KKL46" s="44" t="s">
        <v>42</v>
      </c>
      <c r="KKM46" s="44" t="s">
        <v>42</v>
      </c>
      <c r="KKN46" s="44" t="s">
        <v>42</v>
      </c>
      <c r="KKO46" s="44" t="s">
        <v>42</v>
      </c>
      <c r="KKP46" s="44" t="s">
        <v>42</v>
      </c>
      <c r="KKQ46" s="44" t="s">
        <v>42</v>
      </c>
      <c r="KKR46" s="44" t="s">
        <v>42</v>
      </c>
      <c r="KKS46" s="44" t="s">
        <v>42</v>
      </c>
      <c r="KKT46" s="44" t="s">
        <v>42</v>
      </c>
      <c r="KKU46" s="44" t="s">
        <v>42</v>
      </c>
      <c r="KKV46" s="44" t="s">
        <v>42</v>
      </c>
      <c r="KKW46" s="44" t="s">
        <v>42</v>
      </c>
      <c r="KKX46" s="44" t="s">
        <v>42</v>
      </c>
      <c r="KKY46" s="44" t="s">
        <v>42</v>
      </c>
      <c r="KKZ46" s="44" t="s">
        <v>42</v>
      </c>
      <c r="KLA46" s="44" t="s">
        <v>42</v>
      </c>
      <c r="KLB46" s="44" t="s">
        <v>42</v>
      </c>
      <c r="KLC46" s="44" t="s">
        <v>42</v>
      </c>
      <c r="KLD46" s="46" t="s">
        <v>42</v>
      </c>
      <c r="KLE46" s="45" t="s">
        <v>42</v>
      </c>
      <c r="KLF46" s="44" t="s">
        <v>42</v>
      </c>
      <c r="KLG46" s="44" t="s">
        <v>42</v>
      </c>
      <c r="KLH46" s="44" t="s">
        <v>42</v>
      </c>
      <c r="KLI46" s="44" t="s">
        <v>42</v>
      </c>
      <c r="KLJ46" s="44" t="s">
        <v>42</v>
      </c>
      <c r="KLK46" s="44" t="s">
        <v>42</v>
      </c>
      <c r="KLL46" s="44" t="s">
        <v>42</v>
      </c>
      <c r="KLM46" s="44" t="s">
        <v>42</v>
      </c>
      <c r="KLN46" s="44" t="s">
        <v>42</v>
      </c>
      <c r="KLO46" s="44" t="s">
        <v>42</v>
      </c>
      <c r="KLP46" s="44" t="s">
        <v>42</v>
      </c>
      <c r="KLQ46" s="44" t="s">
        <v>42</v>
      </c>
      <c r="KLR46" s="44" t="s">
        <v>42</v>
      </c>
      <c r="KLS46" s="44" t="s">
        <v>42</v>
      </c>
      <c r="KLT46" s="44" t="s">
        <v>42</v>
      </c>
      <c r="KLU46" s="44" t="s">
        <v>42</v>
      </c>
      <c r="KLV46" s="44" t="s">
        <v>42</v>
      </c>
      <c r="KLW46" s="44" t="s">
        <v>42</v>
      </c>
      <c r="KLX46" s="44" t="s">
        <v>42</v>
      </c>
      <c r="KLY46" s="44" t="s">
        <v>42</v>
      </c>
      <c r="KLZ46" s="44" t="s">
        <v>42</v>
      </c>
      <c r="KMA46" s="44" t="s">
        <v>42</v>
      </c>
      <c r="KMB46" s="46" t="s">
        <v>42</v>
      </c>
      <c r="KMC46" s="45" t="s">
        <v>42</v>
      </c>
      <c r="KMD46" s="44" t="s">
        <v>42</v>
      </c>
      <c r="KME46" s="44" t="s">
        <v>42</v>
      </c>
      <c r="KMF46" s="44" t="s">
        <v>42</v>
      </c>
      <c r="KMG46" s="44" t="s">
        <v>42</v>
      </c>
      <c r="KMH46" s="44" t="s">
        <v>42</v>
      </c>
      <c r="KMI46" s="44" t="s">
        <v>42</v>
      </c>
      <c r="KMJ46" s="44" t="s">
        <v>42</v>
      </c>
      <c r="KMK46" s="44" t="s">
        <v>42</v>
      </c>
      <c r="KML46" s="44" t="s">
        <v>42</v>
      </c>
      <c r="KMM46" s="44" t="s">
        <v>42</v>
      </c>
      <c r="KMN46" s="44" t="s">
        <v>42</v>
      </c>
      <c r="KMO46" s="44" t="s">
        <v>42</v>
      </c>
      <c r="KMP46" s="44" t="s">
        <v>42</v>
      </c>
      <c r="KMQ46" s="44" t="s">
        <v>42</v>
      </c>
      <c r="KMR46" s="44" t="s">
        <v>42</v>
      </c>
      <c r="KMS46" s="44" t="s">
        <v>42</v>
      </c>
      <c r="KMT46" s="44" t="s">
        <v>42</v>
      </c>
      <c r="KMU46" s="44" t="s">
        <v>42</v>
      </c>
      <c r="KMV46" s="44" t="s">
        <v>42</v>
      </c>
      <c r="KMW46" s="44" t="s">
        <v>42</v>
      </c>
      <c r="KMX46" s="44" t="s">
        <v>42</v>
      </c>
      <c r="KMY46" s="44" t="s">
        <v>42</v>
      </c>
      <c r="KMZ46" s="46" t="s">
        <v>42</v>
      </c>
      <c r="KNA46" s="45" t="s">
        <v>42</v>
      </c>
      <c r="KNB46" s="44" t="s">
        <v>42</v>
      </c>
      <c r="KNC46" s="44" t="s">
        <v>42</v>
      </c>
      <c r="KND46" s="44" t="s">
        <v>42</v>
      </c>
      <c r="KNE46" s="44" t="s">
        <v>42</v>
      </c>
      <c r="KNF46" s="44" t="s">
        <v>42</v>
      </c>
      <c r="KNG46" s="44" t="s">
        <v>42</v>
      </c>
      <c r="KNH46" s="44" t="s">
        <v>42</v>
      </c>
      <c r="KNI46" s="44" t="s">
        <v>42</v>
      </c>
      <c r="KNJ46" s="44" t="s">
        <v>42</v>
      </c>
      <c r="KNK46" s="44" t="s">
        <v>42</v>
      </c>
      <c r="KNL46" s="44" t="s">
        <v>42</v>
      </c>
      <c r="KNM46" s="44" t="s">
        <v>42</v>
      </c>
      <c r="KNN46" s="44" t="s">
        <v>42</v>
      </c>
      <c r="KNO46" s="44" t="s">
        <v>42</v>
      </c>
      <c r="KNP46" s="44" t="s">
        <v>42</v>
      </c>
      <c r="KNQ46" s="44" t="s">
        <v>42</v>
      </c>
      <c r="KNR46" s="44" t="s">
        <v>42</v>
      </c>
      <c r="KNS46" s="44" t="s">
        <v>42</v>
      </c>
      <c r="KNT46" s="44" t="s">
        <v>42</v>
      </c>
      <c r="KNU46" s="44" t="s">
        <v>42</v>
      </c>
      <c r="KNV46" s="44" t="s">
        <v>42</v>
      </c>
      <c r="KNW46" s="44" t="s">
        <v>42</v>
      </c>
      <c r="KNX46" s="46" t="s">
        <v>42</v>
      </c>
      <c r="KNY46" s="45" t="s">
        <v>42</v>
      </c>
      <c r="KNZ46" s="44" t="s">
        <v>42</v>
      </c>
      <c r="KOA46" s="44" t="s">
        <v>42</v>
      </c>
      <c r="KOB46" s="44" t="s">
        <v>42</v>
      </c>
      <c r="KOC46" s="44" t="s">
        <v>42</v>
      </c>
      <c r="KOD46" s="44" t="s">
        <v>42</v>
      </c>
      <c r="KOE46" s="44" t="s">
        <v>42</v>
      </c>
      <c r="KOF46" s="44" t="s">
        <v>42</v>
      </c>
      <c r="KOG46" s="44" t="s">
        <v>42</v>
      </c>
      <c r="KOH46" s="44" t="s">
        <v>42</v>
      </c>
      <c r="KOI46" s="44" t="s">
        <v>42</v>
      </c>
      <c r="KOJ46" s="44" t="s">
        <v>42</v>
      </c>
      <c r="KOK46" s="44" t="s">
        <v>42</v>
      </c>
      <c r="KOL46" s="44" t="s">
        <v>42</v>
      </c>
      <c r="KOM46" s="44" t="s">
        <v>42</v>
      </c>
      <c r="KON46" s="44" t="s">
        <v>42</v>
      </c>
      <c r="KOO46" s="44" t="s">
        <v>42</v>
      </c>
      <c r="KOP46" s="44" t="s">
        <v>42</v>
      </c>
      <c r="KOQ46" s="44" t="s">
        <v>42</v>
      </c>
      <c r="KOR46" s="44" t="s">
        <v>42</v>
      </c>
      <c r="KOS46" s="44" t="s">
        <v>42</v>
      </c>
      <c r="KOT46" s="44" t="s">
        <v>42</v>
      </c>
      <c r="KOU46" s="44" t="s">
        <v>42</v>
      </c>
      <c r="KOV46" s="46" t="s">
        <v>42</v>
      </c>
      <c r="KOW46" s="45" t="s">
        <v>42</v>
      </c>
      <c r="KOX46" s="44" t="s">
        <v>42</v>
      </c>
      <c r="KOY46" s="44" t="s">
        <v>42</v>
      </c>
      <c r="KOZ46" s="44" t="s">
        <v>42</v>
      </c>
      <c r="KPA46" s="44" t="s">
        <v>42</v>
      </c>
      <c r="KPB46" s="44" t="s">
        <v>42</v>
      </c>
      <c r="KPC46" s="44" t="s">
        <v>42</v>
      </c>
      <c r="KPD46" s="44" t="s">
        <v>42</v>
      </c>
      <c r="KPE46" s="44" t="s">
        <v>42</v>
      </c>
      <c r="KPF46" s="44" t="s">
        <v>42</v>
      </c>
      <c r="KPG46" s="44" t="s">
        <v>42</v>
      </c>
      <c r="KPH46" s="44" t="s">
        <v>42</v>
      </c>
      <c r="KPI46" s="44" t="s">
        <v>42</v>
      </c>
      <c r="KPJ46" s="44" t="s">
        <v>42</v>
      </c>
      <c r="KPK46" s="44" t="s">
        <v>42</v>
      </c>
      <c r="KPL46" s="44" t="s">
        <v>42</v>
      </c>
      <c r="KPM46" s="44" t="s">
        <v>42</v>
      </c>
      <c r="KPN46" s="44" t="s">
        <v>42</v>
      </c>
      <c r="KPO46" s="44" t="s">
        <v>42</v>
      </c>
      <c r="KPP46" s="44" t="s">
        <v>42</v>
      </c>
      <c r="KPQ46" s="44" t="s">
        <v>42</v>
      </c>
      <c r="KPR46" s="44" t="s">
        <v>42</v>
      </c>
      <c r="KPS46" s="44" t="s">
        <v>42</v>
      </c>
      <c r="KPT46" s="46" t="s">
        <v>42</v>
      </c>
      <c r="KPU46" s="45" t="s">
        <v>42</v>
      </c>
      <c r="KPV46" s="44" t="s">
        <v>42</v>
      </c>
      <c r="KPW46" s="44" t="s">
        <v>42</v>
      </c>
      <c r="KPX46" s="44" t="s">
        <v>42</v>
      </c>
      <c r="KPY46" s="44" t="s">
        <v>42</v>
      </c>
      <c r="KPZ46" s="44" t="s">
        <v>42</v>
      </c>
      <c r="KQA46" s="44" t="s">
        <v>42</v>
      </c>
      <c r="KQB46" s="44" t="s">
        <v>42</v>
      </c>
      <c r="KQC46" s="44" t="s">
        <v>42</v>
      </c>
      <c r="KQD46" s="44" t="s">
        <v>42</v>
      </c>
      <c r="KQE46" s="44" t="s">
        <v>42</v>
      </c>
      <c r="KQF46" s="44" t="s">
        <v>42</v>
      </c>
      <c r="KQG46" s="44" t="s">
        <v>42</v>
      </c>
      <c r="KQH46" s="44" t="s">
        <v>42</v>
      </c>
      <c r="KQI46" s="44" t="s">
        <v>42</v>
      </c>
      <c r="KQJ46" s="44" t="s">
        <v>42</v>
      </c>
      <c r="KQK46" s="44" t="s">
        <v>42</v>
      </c>
      <c r="KQL46" s="44" t="s">
        <v>42</v>
      </c>
      <c r="KQM46" s="44" t="s">
        <v>42</v>
      </c>
      <c r="KQN46" s="44" t="s">
        <v>42</v>
      </c>
      <c r="KQO46" s="44" t="s">
        <v>42</v>
      </c>
      <c r="KQP46" s="44" t="s">
        <v>42</v>
      </c>
      <c r="KQQ46" s="44" t="s">
        <v>42</v>
      </c>
      <c r="KQR46" s="46" t="s">
        <v>42</v>
      </c>
      <c r="KQS46" s="45" t="s">
        <v>42</v>
      </c>
      <c r="KQT46" s="44" t="s">
        <v>42</v>
      </c>
      <c r="KQU46" s="44" t="s">
        <v>42</v>
      </c>
      <c r="KQV46" s="44" t="s">
        <v>42</v>
      </c>
      <c r="KQW46" s="44" t="s">
        <v>42</v>
      </c>
      <c r="KQX46" s="44" t="s">
        <v>42</v>
      </c>
      <c r="KQY46" s="44" t="s">
        <v>42</v>
      </c>
      <c r="KQZ46" s="44" t="s">
        <v>42</v>
      </c>
      <c r="KRA46" s="44" t="s">
        <v>42</v>
      </c>
      <c r="KRB46" s="44" t="s">
        <v>42</v>
      </c>
      <c r="KRC46" s="44" t="s">
        <v>42</v>
      </c>
      <c r="KRD46" s="44" t="s">
        <v>42</v>
      </c>
      <c r="KRE46" s="44" t="s">
        <v>42</v>
      </c>
      <c r="KRF46" s="44" t="s">
        <v>42</v>
      </c>
      <c r="KRG46" s="44" t="s">
        <v>42</v>
      </c>
      <c r="KRH46" s="44" t="s">
        <v>42</v>
      </c>
      <c r="KRI46" s="44" t="s">
        <v>42</v>
      </c>
      <c r="KRJ46" s="44" t="s">
        <v>42</v>
      </c>
      <c r="KRK46" s="44" t="s">
        <v>42</v>
      </c>
      <c r="KRL46" s="44" t="s">
        <v>42</v>
      </c>
      <c r="KRM46" s="44" t="s">
        <v>42</v>
      </c>
      <c r="KRN46" s="44" t="s">
        <v>42</v>
      </c>
      <c r="KRO46" s="44" t="s">
        <v>42</v>
      </c>
      <c r="KRP46" s="46" t="s">
        <v>42</v>
      </c>
      <c r="KRQ46" s="45" t="s">
        <v>42</v>
      </c>
      <c r="KRR46" s="44" t="s">
        <v>42</v>
      </c>
      <c r="KRS46" s="44" t="s">
        <v>42</v>
      </c>
      <c r="KRT46" s="44" t="s">
        <v>42</v>
      </c>
      <c r="KRU46" s="44" t="s">
        <v>42</v>
      </c>
      <c r="KRV46" s="44" t="s">
        <v>42</v>
      </c>
      <c r="KRW46" s="44" t="s">
        <v>42</v>
      </c>
      <c r="KRX46" s="44" t="s">
        <v>42</v>
      </c>
      <c r="KRY46" s="44" t="s">
        <v>42</v>
      </c>
      <c r="KRZ46" s="44" t="s">
        <v>42</v>
      </c>
      <c r="KSA46" s="44" t="s">
        <v>42</v>
      </c>
      <c r="KSB46" s="44" t="s">
        <v>42</v>
      </c>
      <c r="KSC46" s="44" t="s">
        <v>42</v>
      </c>
      <c r="KSD46" s="44" t="s">
        <v>42</v>
      </c>
      <c r="KSE46" s="44" t="s">
        <v>42</v>
      </c>
      <c r="KSF46" s="44" t="s">
        <v>42</v>
      </c>
      <c r="KSG46" s="44" t="s">
        <v>42</v>
      </c>
      <c r="KSH46" s="44" t="s">
        <v>42</v>
      </c>
      <c r="KSI46" s="44" t="s">
        <v>42</v>
      </c>
      <c r="KSJ46" s="44" t="s">
        <v>42</v>
      </c>
      <c r="KSK46" s="44" t="s">
        <v>42</v>
      </c>
      <c r="KSL46" s="44" t="s">
        <v>42</v>
      </c>
      <c r="KSM46" s="44" t="s">
        <v>42</v>
      </c>
      <c r="KSN46" s="46" t="s">
        <v>42</v>
      </c>
      <c r="KSO46" s="45" t="s">
        <v>42</v>
      </c>
      <c r="KSP46" s="44" t="s">
        <v>42</v>
      </c>
      <c r="KSQ46" s="44" t="s">
        <v>42</v>
      </c>
      <c r="KSR46" s="44" t="s">
        <v>42</v>
      </c>
      <c r="KSS46" s="44" t="s">
        <v>42</v>
      </c>
      <c r="KST46" s="44" t="s">
        <v>42</v>
      </c>
      <c r="KSU46" s="44" t="s">
        <v>42</v>
      </c>
      <c r="KSV46" s="44" t="s">
        <v>42</v>
      </c>
      <c r="KSW46" s="44" t="s">
        <v>42</v>
      </c>
      <c r="KSX46" s="44" t="s">
        <v>42</v>
      </c>
      <c r="KSY46" s="44" t="s">
        <v>42</v>
      </c>
      <c r="KSZ46" s="44" t="s">
        <v>42</v>
      </c>
      <c r="KTA46" s="44" t="s">
        <v>42</v>
      </c>
      <c r="KTB46" s="44" t="s">
        <v>42</v>
      </c>
      <c r="KTC46" s="44" t="s">
        <v>42</v>
      </c>
      <c r="KTD46" s="44" t="s">
        <v>42</v>
      </c>
      <c r="KTE46" s="44" t="s">
        <v>42</v>
      </c>
      <c r="KTF46" s="44" t="s">
        <v>42</v>
      </c>
      <c r="KTG46" s="44" t="s">
        <v>42</v>
      </c>
      <c r="KTH46" s="44" t="s">
        <v>42</v>
      </c>
      <c r="KTI46" s="44" t="s">
        <v>42</v>
      </c>
      <c r="KTJ46" s="44" t="s">
        <v>42</v>
      </c>
      <c r="KTK46" s="44" t="s">
        <v>42</v>
      </c>
      <c r="KTL46" s="46" t="s">
        <v>42</v>
      </c>
      <c r="KTM46" s="45" t="s">
        <v>42</v>
      </c>
      <c r="KTN46" s="44" t="s">
        <v>42</v>
      </c>
      <c r="KTO46" s="44" t="s">
        <v>42</v>
      </c>
      <c r="KTP46" s="44" t="s">
        <v>42</v>
      </c>
      <c r="KTQ46" s="44" t="s">
        <v>42</v>
      </c>
      <c r="KTR46" s="44" t="s">
        <v>42</v>
      </c>
      <c r="KTS46" s="44" t="s">
        <v>42</v>
      </c>
      <c r="KTT46" s="44" t="s">
        <v>42</v>
      </c>
      <c r="KTU46" s="44" t="s">
        <v>42</v>
      </c>
      <c r="KTV46" s="44" t="s">
        <v>42</v>
      </c>
      <c r="KTW46" s="44" t="s">
        <v>42</v>
      </c>
      <c r="KTX46" s="44" t="s">
        <v>42</v>
      </c>
      <c r="KTY46" s="44" t="s">
        <v>42</v>
      </c>
      <c r="KTZ46" s="44" t="s">
        <v>42</v>
      </c>
      <c r="KUA46" s="44" t="s">
        <v>42</v>
      </c>
      <c r="KUB46" s="44" t="s">
        <v>42</v>
      </c>
      <c r="KUC46" s="44" t="s">
        <v>42</v>
      </c>
      <c r="KUD46" s="44" t="s">
        <v>42</v>
      </c>
      <c r="KUE46" s="44" t="s">
        <v>42</v>
      </c>
      <c r="KUF46" s="44" t="s">
        <v>42</v>
      </c>
      <c r="KUG46" s="44" t="s">
        <v>42</v>
      </c>
      <c r="KUH46" s="44" t="s">
        <v>42</v>
      </c>
      <c r="KUI46" s="44" t="s">
        <v>42</v>
      </c>
      <c r="KUJ46" s="46" t="s">
        <v>42</v>
      </c>
      <c r="KUK46" s="45" t="s">
        <v>42</v>
      </c>
      <c r="KUL46" s="44" t="s">
        <v>42</v>
      </c>
      <c r="KUM46" s="44" t="s">
        <v>42</v>
      </c>
      <c r="KUN46" s="44" t="s">
        <v>42</v>
      </c>
      <c r="KUO46" s="44" t="s">
        <v>42</v>
      </c>
      <c r="KUP46" s="44" t="s">
        <v>42</v>
      </c>
      <c r="KUQ46" s="44" t="s">
        <v>42</v>
      </c>
      <c r="KUR46" s="44" t="s">
        <v>42</v>
      </c>
      <c r="KUS46" s="44" t="s">
        <v>42</v>
      </c>
      <c r="KUT46" s="44" t="s">
        <v>42</v>
      </c>
      <c r="KUU46" s="44" t="s">
        <v>42</v>
      </c>
      <c r="KUV46" s="44" t="s">
        <v>42</v>
      </c>
      <c r="KUW46" s="44" t="s">
        <v>42</v>
      </c>
      <c r="KUX46" s="44" t="s">
        <v>42</v>
      </c>
      <c r="KUY46" s="44" t="s">
        <v>42</v>
      </c>
      <c r="KUZ46" s="44" t="s">
        <v>42</v>
      </c>
      <c r="KVA46" s="44" t="s">
        <v>42</v>
      </c>
      <c r="KVB46" s="44" t="s">
        <v>42</v>
      </c>
      <c r="KVC46" s="44" t="s">
        <v>42</v>
      </c>
      <c r="KVD46" s="44" t="s">
        <v>42</v>
      </c>
      <c r="KVE46" s="44" t="s">
        <v>42</v>
      </c>
      <c r="KVF46" s="44" t="s">
        <v>42</v>
      </c>
      <c r="KVG46" s="44" t="s">
        <v>42</v>
      </c>
      <c r="KVH46" s="46" t="s">
        <v>42</v>
      </c>
      <c r="KVI46" s="45" t="s">
        <v>42</v>
      </c>
      <c r="KVJ46" s="44" t="s">
        <v>42</v>
      </c>
      <c r="KVK46" s="44" t="s">
        <v>42</v>
      </c>
      <c r="KVL46" s="44" t="s">
        <v>42</v>
      </c>
      <c r="KVM46" s="44" t="s">
        <v>42</v>
      </c>
      <c r="KVN46" s="44" t="s">
        <v>42</v>
      </c>
      <c r="KVO46" s="44" t="s">
        <v>42</v>
      </c>
      <c r="KVP46" s="44" t="s">
        <v>42</v>
      </c>
      <c r="KVQ46" s="44" t="s">
        <v>42</v>
      </c>
      <c r="KVR46" s="44" t="s">
        <v>42</v>
      </c>
      <c r="KVS46" s="44" t="s">
        <v>42</v>
      </c>
      <c r="KVT46" s="44" t="s">
        <v>42</v>
      </c>
      <c r="KVU46" s="44" t="s">
        <v>42</v>
      </c>
      <c r="KVV46" s="44" t="s">
        <v>42</v>
      </c>
      <c r="KVW46" s="44" t="s">
        <v>42</v>
      </c>
      <c r="KVX46" s="44" t="s">
        <v>42</v>
      </c>
      <c r="KVY46" s="44" t="s">
        <v>42</v>
      </c>
      <c r="KVZ46" s="44" t="s">
        <v>42</v>
      </c>
      <c r="KWA46" s="44" t="s">
        <v>42</v>
      </c>
      <c r="KWB46" s="44" t="s">
        <v>42</v>
      </c>
      <c r="KWC46" s="44" t="s">
        <v>42</v>
      </c>
      <c r="KWD46" s="44" t="s">
        <v>42</v>
      </c>
      <c r="KWE46" s="44" t="s">
        <v>42</v>
      </c>
      <c r="KWF46" s="46" t="s">
        <v>42</v>
      </c>
      <c r="KWG46" s="45" t="s">
        <v>42</v>
      </c>
      <c r="KWH46" s="44" t="s">
        <v>42</v>
      </c>
      <c r="KWI46" s="44" t="s">
        <v>42</v>
      </c>
      <c r="KWJ46" s="44" t="s">
        <v>42</v>
      </c>
      <c r="KWK46" s="44" t="s">
        <v>42</v>
      </c>
      <c r="KWL46" s="44" t="s">
        <v>42</v>
      </c>
      <c r="KWM46" s="44" t="s">
        <v>42</v>
      </c>
      <c r="KWN46" s="44" t="s">
        <v>42</v>
      </c>
      <c r="KWO46" s="44" t="s">
        <v>42</v>
      </c>
      <c r="KWP46" s="44" t="s">
        <v>42</v>
      </c>
      <c r="KWQ46" s="44" t="s">
        <v>42</v>
      </c>
      <c r="KWR46" s="44" t="s">
        <v>42</v>
      </c>
      <c r="KWS46" s="44" t="s">
        <v>42</v>
      </c>
      <c r="KWT46" s="44" t="s">
        <v>42</v>
      </c>
      <c r="KWU46" s="44" t="s">
        <v>42</v>
      </c>
      <c r="KWV46" s="44" t="s">
        <v>42</v>
      </c>
      <c r="KWW46" s="44" t="s">
        <v>42</v>
      </c>
      <c r="KWX46" s="44" t="s">
        <v>42</v>
      </c>
      <c r="KWY46" s="44" t="s">
        <v>42</v>
      </c>
      <c r="KWZ46" s="44" t="s">
        <v>42</v>
      </c>
      <c r="KXA46" s="44" t="s">
        <v>42</v>
      </c>
      <c r="KXB46" s="44" t="s">
        <v>42</v>
      </c>
      <c r="KXC46" s="44" t="s">
        <v>42</v>
      </c>
      <c r="KXD46" s="46" t="s">
        <v>42</v>
      </c>
      <c r="KXE46" s="45" t="s">
        <v>42</v>
      </c>
      <c r="KXF46" s="44" t="s">
        <v>42</v>
      </c>
      <c r="KXG46" s="44" t="s">
        <v>42</v>
      </c>
      <c r="KXH46" s="44" t="s">
        <v>42</v>
      </c>
      <c r="KXI46" s="44" t="s">
        <v>42</v>
      </c>
      <c r="KXJ46" s="44" t="s">
        <v>42</v>
      </c>
      <c r="KXK46" s="44" t="s">
        <v>42</v>
      </c>
      <c r="KXL46" s="44" t="s">
        <v>42</v>
      </c>
      <c r="KXM46" s="44" t="s">
        <v>42</v>
      </c>
      <c r="KXN46" s="44" t="s">
        <v>42</v>
      </c>
      <c r="KXO46" s="44" t="s">
        <v>42</v>
      </c>
      <c r="KXP46" s="44" t="s">
        <v>42</v>
      </c>
      <c r="KXQ46" s="44" t="s">
        <v>42</v>
      </c>
      <c r="KXR46" s="44" t="s">
        <v>42</v>
      </c>
      <c r="KXS46" s="44" t="s">
        <v>42</v>
      </c>
      <c r="KXT46" s="44" t="s">
        <v>42</v>
      </c>
      <c r="KXU46" s="44" t="s">
        <v>42</v>
      </c>
      <c r="KXV46" s="44" t="s">
        <v>42</v>
      </c>
      <c r="KXW46" s="44" t="s">
        <v>42</v>
      </c>
      <c r="KXX46" s="44" t="s">
        <v>42</v>
      </c>
      <c r="KXY46" s="44" t="s">
        <v>42</v>
      </c>
      <c r="KXZ46" s="44" t="s">
        <v>42</v>
      </c>
      <c r="KYA46" s="44" t="s">
        <v>42</v>
      </c>
      <c r="KYB46" s="46" t="s">
        <v>42</v>
      </c>
      <c r="KYC46" s="45" t="s">
        <v>42</v>
      </c>
      <c r="KYD46" s="44" t="s">
        <v>42</v>
      </c>
      <c r="KYE46" s="44" t="s">
        <v>42</v>
      </c>
      <c r="KYF46" s="44" t="s">
        <v>42</v>
      </c>
      <c r="KYG46" s="44" t="s">
        <v>42</v>
      </c>
      <c r="KYH46" s="44" t="s">
        <v>42</v>
      </c>
      <c r="KYI46" s="44" t="s">
        <v>42</v>
      </c>
      <c r="KYJ46" s="44" t="s">
        <v>42</v>
      </c>
      <c r="KYK46" s="44" t="s">
        <v>42</v>
      </c>
      <c r="KYL46" s="44" t="s">
        <v>42</v>
      </c>
      <c r="KYM46" s="44" t="s">
        <v>42</v>
      </c>
      <c r="KYN46" s="44" t="s">
        <v>42</v>
      </c>
      <c r="KYO46" s="44" t="s">
        <v>42</v>
      </c>
      <c r="KYP46" s="44" t="s">
        <v>42</v>
      </c>
      <c r="KYQ46" s="44" t="s">
        <v>42</v>
      </c>
      <c r="KYR46" s="44" t="s">
        <v>42</v>
      </c>
      <c r="KYS46" s="44" t="s">
        <v>42</v>
      </c>
      <c r="KYT46" s="44" t="s">
        <v>42</v>
      </c>
      <c r="KYU46" s="44" t="s">
        <v>42</v>
      </c>
      <c r="KYV46" s="44" t="s">
        <v>42</v>
      </c>
      <c r="KYW46" s="44" t="s">
        <v>42</v>
      </c>
      <c r="KYX46" s="44" t="s">
        <v>42</v>
      </c>
      <c r="KYY46" s="44" t="s">
        <v>42</v>
      </c>
      <c r="KYZ46" s="46" t="s">
        <v>42</v>
      </c>
      <c r="KZA46" s="45" t="s">
        <v>42</v>
      </c>
      <c r="KZB46" s="44" t="s">
        <v>42</v>
      </c>
      <c r="KZC46" s="44" t="s">
        <v>42</v>
      </c>
      <c r="KZD46" s="44" t="s">
        <v>42</v>
      </c>
      <c r="KZE46" s="44" t="s">
        <v>42</v>
      </c>
      <c r="KZF46" s="44" t="s">
        <v>42</v>
      </c>
      <c r="KZG46" s="44" t="s">
        <v>42</v>
      </c>
      <c r="KZH46" s="44" t="s">
        <v>42</v>
      </c>
      <c r="KZI46" s="44" t="s">
        <v>42</v>
      </c>
      <c r="KZJ46" s="44" t="s">
        <v>42</v>
      </c>
      <c r="KZK46" s="44" t="s">
        <v>42</v>
      </c>
      <c r="KZL46" s="44" t="s">
        <v>42</v>
      </c>
      <c r="KZM46" s="44" t="s">
        <v>42</v>
      </c>
      <c r="KZN46" s="44" t="s">
        <v>42</v>
      </c>
      <c r="KZO46" s="44" t="s">
        <v>42</v>
      </c>
      <c r="KZP46" s="44" t="s">
        <v>42</v>
      </c>
      <c r="KZQ46" s="44" t="s">
        <v>42</v>
      </c>
      <c r="KZR46" s="44" t="s">
        <v>42</v>
      </c>
      <c r="KZS46" s="44" t="s">
        <v>42</v>
      </c>
      <c r="KZT46" s="44" t="s">
        <v>42</v>
      </c>
      <c r="KZU46" s="44" t="s">
        <v>42</v>
      </c>
      <c r="KZV46" s="44" t="s">
        <v>42</v>
      </c>
      <c r="KZW46" s="44" t="s">
        <v>42</v>
      </c>
      <c r="KZX46" s="46" t="s">
        <v>42</v>
      </c>
      <c r="KZY46" s="45" t="s">
        <v>42</v>
      </c>
      <c r="KZZ46" s="44" t="s">
        <v>42</v>
      </c>
      <c r="LAA46" s="44" t="s">
        <v>42</v>
      </c>
      <c r="LAB46" s="44" t="s">
        <v>42</v>
      </c>
      <c r="LAC46" s="44" t="s">
        <v>42</v>
      </c>
      <c r="LAD46" s="44" t="s">
        <v>42</v>
      </c>
      <c r="LAE46" s="44" t="s">
        <v>42</v>
      </c>
      <c r="LAF46" s="44" t="s">
        <v>42</v>
      </c>
      <c r="LAG46" s="44" t="s">
        <v>42</v>
      </c>
      <c r="LAH46" s="44" t="s">
        <v>42</v>
      </c>
      <c r="LAI46" s="44" t="s">
        <v>42</v>
      </c>
      <c r="LAJ46" s="44" t="s">
        <v>42</v>
      </c>
      <c r="LAK46" s="44" t="s">
        <v>42</v>
      </c>
      <c r="LAL46" s="44" t="s">
        <v>42</v>
      </c>
      <c r="LAM46" s="44" t="s">
        <v>42</v>
      </c>
      <c r="LAN46" s="44" t="s">
        <v>42</v>
      </c>
      <c r="LAO46" s="44" t="s">
        <v>42</v>
      </c>
      <c r="LAP46" s="44" t="s">
        <v>42</v>
      </c>
      <c r="LAQ46" s="44" t="s">
        <v>42</v>
      </c>
      <c r="LAR46" s="44" t="s">
        <v>42</v>
      </c>
      <c r="LAS46" s="44" t="s">
        <v>42</v>
      </c>
      <c r="LAT46" s="44" t="s">
        <v>42</v>
      </c>
      <c r="LAU46" s="44" t="s">
        <v>42</v>
      </c>
      <c r="LAV46" s="46" t="s">
        <v>42</v>
      </c>
      <c r="LAW46" s="45" t="s">
        <v>42</v>
      </c>
      <c r="LAX46" s="44" t="s">
        <v>42</v>
      </c>
      <c r="LAY46" s="44" t="s">
        <v>42</v>
      </c>
      <c r="LAZ46" s="44" t="s">
        <v>42</v>
      </c>
      <c r="LBA46" s="44" t="s">
        <v>42</v>
      </c>
      <c r="LBB46" s="44" t="s">
        <v>42</v>
      </c>
      <c r="LBC46" s="44" t="s">
        <v>42</v>
      </c>
      <c r="LBD46" s="44" t="s">
        <v>42</v>
      </c>
      <c r="LBE46" s="44" t="s">
        <v>42</v>
      </c>
      <c r="LBF46" s="44" t="s">
        <v>42</v>
      </c>
      <c r="LBG46" s="44" t="s">
        <v>42</v>
      </c>
      <c r="LBH46" s="44" t="s">
        <v>42</v>
      </c>
      <c r="LBI46" s="44" t="s">
        <v>42</v>
      </c>
      <c r="LBJ46" s="44" t="s">
        <v>42</v>
      </c>
      <c r="LBK46" s="44" t="s">
        <v>42</v>
      </c>
      <c r="LBL46" s="44" t="s">
        <v>42</v>
      </c>
      <c r="LBM46" s="44" t="s">
        <v>42</v>
      </c>
      <c r="LBN46" s="44" t="s">
        <v>42</v>
      </c>
      <c r="LBO46" s="44" t="s">
        <v>42</v>
      </c>
      <c r="LBP46" s="44" t="s">
        <v>42</v>
      </c>
      <c r="LBQ46" s="44" t="s">
        <v>42</v>
      </c>
      <c r="LBR46" s="44" t="s">
        <v>42</v>
      </c>
      <c r="LBS46" s="44" t="s">
        <v>42</v>
      </c>
      <c r="LBT46" s="46" t="s">
        <v>42</v>
      </c>
      <c r="LBU46" s="45" t="s">
        <v>42</v>
      </c>
      <c r="LBV46" s="44" t="s">
        <v>42</v>
      </c>
      <c r="LBW46" s="44" t="s">
        <v>42</v>
      </c>
      <c r="LBX46" s="44" t="s">
        <v>42</v>
      </c>
      <c r="LBY46" s="44" t="s">
        <v>42</v>
      </c>
      <c r="LBZ46" s="44" t="s">
        <v>42</v>
      </c>
      <c r="LCA46" s="44" t="s">
        <v>42</v>
      </c>
      <c r="LCB46" s="44" t="s">
        <v>42</v>
      </c>
      <c r="LCC46" s="44" t="s">
        <v>42</v>
      </c>
      <c r="LCD46" s="44" t="s">
        <v>42</v>
      </c>
      <c r="LCE46" s="44" t="s">
        <v>42</v>
      </c>
      <c r="LCF46" s="44" t="s">
        <v>42</v>
      </c>
      <c r="LCG46" s="44" t="s">
        <v>42</v>
      </c>
      <c r="LCH46" s="44" t="s">
        <v>42</v>
      </c>
      <c r="LCI46" s="44" t="s">
        <v>42</v>
      </c>
      <c r="LCJ46" s="44" t="s">
        <v>42</v>
      </c>
      <c r="LCK46" s="44" t="s">
        <v>42</v>
      </c>
      <c r="LCL46" s="44" t="s">
        <v>42</v>
      </c>
      <c r="LCM46" s="44" t="s">
        <v>42</v>
      </c>
      <c r="LCN46" s="44" t="s">
        <v>42</v>
      </c>
      <c r="LCO46" s="44" t="s">
        <v>42</v>
      </c>
      <c r="LCP46" s="44" t="s">
        <v>42</v>
      </c>
      <c r="LCQ46" s="44" t="s">
        <v>42</v>
      </c>
      <c r="LCR46" s="46" t="s">
        <v>42</v>
      </c>
      <c r="LCS46" s="45" t="s">
        <v>42</v>
      </c>
      <c r="LCT46" s="44" t="s">
        <v>42</v>
      </c>
      <c r="LCU46" s="44" t="s">
        <v>42</v>
      </c>
      <c r="LCV46" s="44" t="s">
        <v>42</v>
      </c>
      <c r="LCW46" s="44" t="s">
        <v>42</v>
      </c>
      <c r="LCX46" s="44" t="s">
        <v>42</v>
      </c>
      <c r="LCY46" s="44" t="s">
        <v>42</v>
      </c>
      <c r="LCZ46" s="44" t="s">
        <v>42</v>
      </c>
      <c r="LDA46" s="44" t="s">
        <v>42</v>
      </c>
      <c r="LDB46" s="44" t="s">
        <v>42</v>
      </c>
      <c r="LDC46" s="44" t="s">
        <v>42</v>
      </c>
      <c r="LDD46" s="44" t="s">
        <v>42</v>
      </c>
      <c r="LDE46" s="44" t="s">
        <v>42</v>
      </c>
      <c r="LDF46" s="44" t="s">
        <v>42</v>
      </c>
      <c r="LDG46" s="44" t="s">
        <v>42</v>
      </c>
      <c r="LDH46" s="44" t="s">
        <v>42</v>
      </c>
      <c r="LDI46" s="44" t="s">
        <v>42</v>
      </c>
      <c r="LDJ46" s="44" t="s">
        <v>42</v>
      </c>
      <c r="LDK46" s="44" t="s">
        <v>42</v>
      </c>
      <c r="LDL46" s="44" t="s">
        <v>42</v>
      </c>
      <c r="LDM46" s="44" t="s">
        <v>42</v>
      </c>
      <c r="LDN46" s="44" t="s">
        <v>42</v>
      </c>
      <c r="LDO46" s="44" t="s">
        <v>42</v>
      </c>
      <c r="LDP46" s="46" t="s">
        <v>42</v>
      </c>
      <c r="LDQ46" s="45" t="s">
        <v>42</v>
      </c>
      <c r="LDR46" s="44" t="s">
        <v>42</v>
      </c>
      <c r="LDS46" s="44" t="s">
        <v>42</v>
      </c>
      <c r="LDT46" s="44" t="s">
        <v>42</v>
      </c>
      <c r="LDU46" s="44" t="s">
        <v>42</v>
      </c>
      <c r="LDV46" s="44" t="s">
        <v>42</v>
      </c>
      <c r="LDW46" s="44" t="s">
        <v>42</v>
      </c>
      <c r="LDX46" s="44" t="s">
        <v>42</v>
      </c>
      <c r="LDY46" s="44" t="s">
        <v>42</v>
      </c>
      <c r="LDZ46" s="44" t="s">
        <v>42</v>
      </c>
      <c r="LEA46" s="44" t="s">
        <v>42</v>
      </c>
      <c r="LEB46" s="44" t="s">
        <v>42</v>
      </c>
      <c r="LEC46" s="44" t="s">
        <v>42</v>
      </c>
      <c r="LED46" s="44" t="s">
        <v>42</v>
      </c>
      <c r="LEE46" s="44" t="s">
        <v>42</v>
      </c>
      <c r="LEF46" s="44" t="s">
        <v>42</v>
      </c>
      <c r="LEG46" s="44" t="s">
        <v>42</v>
      </c>
      <c r="LEH46" s="44" t="s">
        <v>42</v>
      </c>
      <c r="LEI46" s="44" t="s">
        <v>42</v>
      </c>
      <c r="LEJ46" s="44" t="s">
        <v>42</v>
      </c>
      <c r="LEK46" s="44" t="s">
        <v>42</v>
      </c>
      <c r="LEL46" s="44" t="s">
        <v>42</v>
      </c>
      <c r="LEM46" s="44" t="s">
        <v>42</v>
      </c>
      <c r="LEN46" s="46" t="s">
        <v>42</v>
      </c>
      <c r="LEO46" s="45" t="s">
        <v>42</v>
      </c>
      <c r="LEP46" s="44" t="s">
        <v>42</v>
      </c>
      <c r="LEQ46" s="44" t="s">
        <v>42</v>
      </c>
      <c r="LER46" s="44" t="s">
        <v>42</v>
      </c>
      <c r="LES46" s="44" t="s">
        <v>42</v>
      </c>
      <c r="LET46" s="44" t="s">
        <v>42</v>
      </c>
      <c r="LEU46" s="44" t="s">
        <v>42</v>
      </c>
      <c r="LEV46" s="44" t="s">
        <v>42</v>
      </c>
      <c r="LEW46" s="44" t="s">
        <v>42</v>
      </c>
      <c r="LEX46" s="44" t="s">
        <v>42</v>
      </c>
      <c r="LEY46" s="44" t="s">
        <v>42</v>
      </c>
      <c r="LEZ46" s="44" t="s">
        <v>42</v>
      </c>
      <c r="LFA46" s="44" t="s">
        <v>42</v>
      </c>
      <c r="LFB46" s="44" t="s">
        <v>42</v>
      </c>
      <c r="LFC46" s="44" t="s">
        <v>42</v>
      </c>
      <c r="LFD46" s="44" t="s">
        <v>42</v>
      </c>
      <c r="LFE46" s="44" t="s">
        <v>42</v>
      </c>
      <c r="LFF46" s="44" t="s">
        <v>42</v>
      </c>
      <c r="LFG46" s="44" t="s">
        <v>42</v>
      </c>
      <c r="LFH46" s="44" t="s">
        <v>42</v>
      </c>
      <c r="LFI46" s="44" t="s">
        <v>42</v>
      </c>
      <c r="LFJ46" s="44" t="s">
        <v>42</v>
      </c>
      <c r="LFK46" s="44" t="s">
        <v>42</v>
      </c>
      <c r="LFL46" s="46" t="s">
        <v>42</v>
      </c>
      <c r="LFM46" s="45" t="s">
        <v>42</v>
      </c>
      <c r="LFN46" s="44" t="s">
        <v>42</v>
      </c>
      <c r="LFO46" s="44" t="s">
        <v>42</v>
      </c>
      <c r="LFP46" s="44" t="s">
        <v>42</v>
      </c>
      <c r="LFQ46" s="44" t="s">
        <v>42</v>
      </c>
      <c r="LFR46" s="44" t="s">
        <v>42</v>
      </c>
      <c r="LFS46" s="44" t="s">
        <v>42</v>
      </c>
      <c r="LFT46" s="44" t="s">
        <v>42</v>
      </c>
      <c r="LFU46" s="44" t="s">
        <v>42</v>
      </c>
      <c r="LFV46" s="44" t="s">
        <v>42</v>
      </c>
      <c r="LFW46" s="44" t="s">
        <v>42</v>
      </c>
      <c r="LFX46" s="44" t="s">
        <v>42</v>
      </c>
      <c r="LFY46" s="44" t="s">
        <v>42</v>
      </c>
      <c r="LFZ46" s="44" t="s">
        <v>42</v>
      </c>
      <c r="LGA46" s="44" t="s">
        <v>42</v>
      </c>
      <c r="LGB46" s="44" t="s">
        <v>42</v>
      </c>
      <c r="LGC46" s="44" t="s">
        <v>42</v>
      </c>
      <c r="LGD46" s="44" t="s">
        <v>42</v>
      </c>
      <c r="LGE46" s="44" t="s">
        <v>42</v>
      </c>
      <c r="LGF46" s="44" t="s">
        <v>42</v>
      </c>
      <c r="LGG46" s="44" t="s">
        <v>42</v>
      </c>
      <c r="LGH46" s="44" t="s">
        <v>42</v>
      </c>
      <c r="LGI46" s="44" t="s">
        <v>42</v>
      </c>
      <c r="LGJ46" s="46" t="s">
        <v>42</v>
      </c>
      <c r="LGK46" s="45" t="s">
        <v>42</v>
      </c>
      <c r="LGL46" s="44" t="s">
        <v>42</v>
      </c>
      <c r="LGM46" s="44" t="s">
        <v>42</v>
      </c>
      <c r="LGN46" s="44" t="s">
        <v>42</v>
      </c>
      <c r="LGO46" s="44" t="s">
        <v>42</v>
      </c>
      <c r="LGP46" s="44" t="s">
        <v>42</v>
      </c>
      <c r="LGQ46" s="44" t="s">
        <v>42</v>
      </c>
      <c r="LGR46" s="44" t="s">
        <v>42</v>
      </c>
      <c r="LGS46" s="44" t="s">
        <v>42</v>
      </c>
      <c r="LGT46" s="44" t="s">
        <v>42</v>
      </c>
      <c r="LGU46" s="44" t="s">
        <v>42</v>
      </c>
      <c r="LGV46" s="44" t="s">
        <v>42</v>
      </c>
      <c r="LGW46" s="44" t="s">
        <v>42</v>
      </c>
      <c r="LGX46" s="44" t="s">
        <v>42</v>
      </c>
      <c r="LGY46" s="44" t="s">
        <v>42</v>
      </c>
      <c r="LGZ46" s="44" t="s">
        <v>42</v>
      </c>
      <c r="LHA46" s="44" t="s">
        <v>42</v>
      </c>
      <c r="LHB46" s="44" t="s">
        <v>42</v>
      </c>
      <c r="LHC46" s="44" t="s">
        <v>42</v>
      </c>
      <c r="LHD46" s="44" t="s">
        <v>42</v>
      </c>
      <c r="LHE46" s="44" t="s">
        <v>42</v>
      </c>
      <c r="LHF46" s="44" t="s">
        <v>42</v>
      </c>
      <c r="LHG46" s="44" t="s">
        <v>42</v>
      </c>
      <c r="LHH46" s="46" t="s">
        <v>42</v>
      </c>
      <c r="LHI46" s="45" t="s">
        <v>42</v>
      </c>
      <c r="LHJ46" s="44" t="s">
        <v>42</v>
      </c>
      <c r="LHK46" s="44" t="s">
        <v>42</v>
      </c>
      <c r="LHL46" s="44" t="s">
        <v>42</v>
      </c>
      <c r="LHM46" s="44" t="s">
        <v>42</v>
      </c>
      <c r="LHN46" s="44" t="s">
        <v>42</v>
      </c>
      <c r="LHO46" s="44" t="s">
        <v>42</v>
      </c>
      <c r="LHP46" s="44" t="s">
        <v>42</v>
      </c>
      <c r="LHQ46" s="44" t="s">
        <v>42</v>
      </c>
      <c r="LHR46" s="44" t="s">
        <v>42</v>
      </c>
      <c r="LHS46" s="44" t="s">
        <v>42</v>
      </c>
      <c r="LHT46" s="44" t="s">
        <v>42</v>
      </c>
      <c r="LHU46" s="44" t="s">
        <v>42</v>
      </c>
      <c r="LHV46" s="44" t="s">
        <v>42</v>
      </c>
      <c r="LHW46" s="44" t="s">
        <v>42</v>
      </c>
      <c r="LHX46" s="44" t="s">
        <v>42</v>
      </c>
      <c r="LHY46" s="44" t="s">
        <v>42</v>
      </c>
      <c r="LHZ46" s="44" t="s">
        <v>42</v>
      </c>
      <c r="LIA46" s="44" t="s">
        <v>42</v>
      </c>
      <c r="LIB46" s="44" t="s">
        <v>42</v>
      </c>
      <c r="LIC46" s="44" t="s">
        <v>42</v>
      </c>
      <c r="LID46" s="44" t="s">
        <v>42</v>
      </c>
      <c r="LIE46" s="44" t="s">
        <v>42</v>
      </c>
      <c r="LIF46" s="46" t="s">
        <v>42</v>
      </c>
      <c r="LIG46" s="45" t="s">
        <v>42</v>
      </c>
      <c r="LIH46" s="44" t="s">
        <v>42</v>
      </c>
      <c r="LII46" s="44" t="s">
        <v>42</v>
      </c>
      <c r="LIJ46" s="44" t="s">
        <v>42</v>
      </c>
      <c r="LIK46" s="44" t="s">
        <v>42</v>
      </c>
      <c r="LIL46" s="44" t="s">
        <v>42</v>
      </c>
      <c r="LIM46" s="44" t="s">
        <v>42</v>
      </c>
      <c r="LIN46" s="44" t="s">
        <v>42</v>
      </c>
      <c r="LIO46" s="44" t="s">
        <v>42</v>
      </c>
      <c r="LIP46" s="44" t="s">
        <v>42</v>
      </c>
      <c r="LIQ46" s="44" t="s">
        <v>42</v>
      </c>
      <c r="LIR46" s="44" t="s">
        <v>42</v>
      </c>
      <c r="LIS46" s="44" t="s">
        <v>42</v>
      </c>
      <c r="LIT46" s="44" t="s">
        <v>42</v>
      </c>
      <c r="LIU46" s="44" t="s">
        <v>42</v>
      </c>
      <c r="LIV46" s="44" t="s">
        <v>42</v>
      </c>
      <c r="LIW46" s="44" t="s">
        <v>42</v>
      </c>
      <c r="LIX46" s="44" t="s">
        <v>42</v>
      </c>
      <c r="LIY46" s="44" t="s">
        <v>42</v>
      </c>
      <c r="LIZ46" s="44" t="s">
        <v>42</v>
      </c>
      <c r="LJA46" s="44" t="s">
        <v>42</v>
      </c>
      <c r="LJB46" s="44" t="s">
        <v>42</v>
      </c>
      <c r="LJC46" s="44" t="s">
        <v>42</v>
      </c>
      <c r="LJD46" s="46" t="s">
        <v>42</v>
      </c>
      <c r="LJE46" s="45" t="s">
        <v>42</v>
      </c>
      <c r="LJF46" s="44" t="s">
        <v>42</v>
      </c>
      <c r="LJG46" s="44" t="s">
        <v>42</v>
      </c>
      <c r="LJH46" s="44" t="s">
        <v>42</v>
      </c>
      <c r="LJI46" s="44" t="s">
        <v>42</v>
      </c>
      <c r="LJJ46" s="44" t="s">
        <v>42</v>
      </c>
      <c r="LJK46" s="44" t="s">
        <v>42</v>
      </c>
      <c r="LJL46" s="44" t="s">
        <v>42</v>
      </c>
      <c r="LJM46" s="44" t="s">
        <v>42</v>
      </c>
      <c r="LJN46" s="44" t="s">
        <v>42</v>
      </c>
      <c r="LJO46" s="44" t="s">
        <v>42</v>
      </c>
      <c r="LJP46" s="44" t="s">
        <v>42</v>
      </c>
      <c r="LJQ46" s="44" t="s">
        <v>42</v>
      </c>
      <c r="LJR46" s="44" t="s">
        <v>42</v>
      </c>
      <c r="LJS46" s="44" t="s">
        <v>42</v>
      </c>
      <c r="LJT46" s="44" t="s">
        <v>42</v>
      </c>
      <c r="LJU46" s="44" t="s">
        <v>42</v>
      </c>
      <c r="LJV46" s="44" t="s">
        <v>42</v>
      </c>
      <c r="LJW46" s="44" t="s">
        <v>42</v>
      </c>
      <c r="LJX46" s="44" t="s">
        <v>42</v>
      </c>
      <c r="LJY46" s="44" t="s">
        <v>42</v>
      </c>
      <c r="LJZ46" s="44" t="s">
        <v>42</v>
      </c>
      <c r="LKA46" s="44" t="s">
        <v>42</v>
      </c>
      <c r="LKB46" s="46" t="s">
        <v>42</v>
      </c>
      <c r="LKC46" s="45" t="s">
        <v>42</v>
      </c>
      <c r="LKD46" s="44" t="s">
        <v>42</v>
      </c>
      <c r="LKE46" s="44" t="s">
        <v>42</v>
      </c>
      <c r="LKF46" s="44" t="s">
        <v>42</v>
      </c>
      <c r="LKG46" s="44" t="s">
        <v>42</v>
      </c>
      <c r="LKH46" s="44" t="s">
        <v>42</v>
      </c>
      <c r="LKI46" s="44" t="s">
        <v>42</v>
      </c>
      <c r="LKJ46" s="44" t="s">
        <v>42</v>
      </c>
      <c r="LKK46" s="44" t="s">
        <v>42</v>
      </c>
      <c r="LKL46" s="44" t="s">
        <v>42</v>
      </c>
      <c r="LKM46" s="44" t="s">
        <v>42</v>
      </c>
      <c r="LKN46" s="44" t="s">
        <v>42</v>
      </c>
      <c r="LKO46" s="44" t="s">
        <v>42</v>
      </c>
      <c r="LKP46" s="44" t="s">
        <v>42</v>
      </c>
      <c r="LKQ46" s="44" t="s">
        <v>42</v>
      </c>
      <c r="LKR46" s="44" t="s">
        <v>42</v>
      </c>
      <c r="LKS46" s="44" t="s">
        <v>42</v>
      </c>
      <c r="LKT46" s="44" t="s">
        <v>42</v>
      </c>
      <c r="LKU46" s="44" t="s">
        <v>42</v>
      </c>
      <c r="LKV46" s="44" t="s">
        <v>42</v>
      </c>
      <c r="LKW46" s="44" t="s">
        <v>42</v>
      </c>
      <c r="LKX46" s="44" t="s">
        <v>42</v>
      </c>
      <c r="LKY46" s="44" t="s">
        <v>42</v>
      </c>
      <c r="LKZ46" s="46" t="s">
        <v>42</v>
      </c>
      <c r="LLA46" s="45" t="s">
        <v>42</v>
      </c>
      <c r="LLB46" s="44" t="s">
        <v>42</v>
      </c>
      <c r="LLC46" s="44" t="s">
        <v>42</v>
      </c>
      <c r="LLD46" s="44" t="s">
        <v>42</v>
      </c>
      <c r="LLE46" s="44" t="s">
        <v>42</v>
      </c>
      <c r="LLF46" s="44" t="s">
        <v>42</v>
      </c>
      <c r="LLG46" s="44" t="s">
        <v>42</v>
      </c>
      <c r="LLH46" s="44" t="s">
        <v>42</v>
      </c>
      <c r="LLI46" s="44" t="s">
        <v>42</v>
      </c>
      <c r="LLJ46" s="44" t="s">
        <v>42</v>
      </c>
      <c r="LLK46" s="44" t="s">
        <v>42</v>
      </c>
      <c r="LLL46" s="44" t="s">
        <v>42</v>
      </c>
      <c r="LLM46" s="44" t="s">
        <v>42</v>
      </c>
      <c r="LLN46" s="44" t="s">
        <v>42</v>
      </c>
      <c r="LLO46" s="44" t="s">
        <v>42</v>
      </c>
      <c r="LLP46" s="44" t="s">
        <v>42</v>
      </c>
      <c r="LLQ46" s="44" t="s">
        <v>42</v>
      </c>
      <c r="LLR46" s="44" t="s">
        <v>42</v>
      </c>
      <c r="LLS46" s="44" t="s">
        <v>42</v>
      </c>
      <c r="LLT46" s="44" t="s">
        <v>42</v>
      </c>
      <c r="LLU46" s="44" t="s">
        <v>42</v>
      </c>
      <c r="LLV46" s="44" t="s">
        <v>42</v>
      </c>
      <c r="LLW46" s="44" t="s">
        <v>42</v>
      </c>
      <c r="LLX46" s="46" t="s">
        <v>42</v>
      </c>
      <c r="LLY46" s="45" t="s">
        <v>42</v>
      </c>
      <c r="LLZ46" s="44" t="s">
        <v>42</v>
      </c>
      <c r="LMA46" s="44" t="s">
        <v>42</v>
      </c>
      <c r="LMB46" s="44" t="s">
        <v>42</v>
      </c>
      <c r="LMC46" s="44" t="s">
        <v>42</v>
      </c>
      <c r="LMD46" s="44" t="s">
        <v>42</v>
      </c>
      <c r="LME46" s="44" t="s">
        <v>42</v>
      </c>
      <c r="LMF46" s="44" t="s">
        <v>42</v>
      </c>
      <c r="LMG46" s="44" t="s">
        <v>42</v>
      </c>
      <c r="LMH46" s="44" t="s">
        <v>42</v>
      </c>
      <c r="LMI46" s="44" t="s">
        <v>42</v>
      </c>
      <c r="LMJ46" s="44" t="s">
        <v>42</v>
      </c>
      <c r="LMK46" s="44" t="s">
        <v>42</v>
      </c>
      <c r="LML46" s="44" t="s">
        <v>42</v>
      </c>
      <c r="LMM46" s="44" t="s">
        <v>42</v>
      </c>
      <c r="LMN46" s="44" t="s">
        <v>42</v>
      </c>
      <c r="LMO46" s="44" t="s">
        <v>42</v>
      </c>
      <c r="LMP46" s="44" t="s">
        <v>42</v>
      </c>
      <c r="LMQ46" s="44" t="s">
        <v>42</v>
      </c>
      <c r="LMR46" s="44" t="s">
        <v>42</v>
      </c>
      <c r="LMS46" s="44" t="s">
        <v>42</v>
      </c>
      <c r="LMT46" s="44" t="s">
        <v>42</v>
      </c>
      <c r="LMU46" s="44" t="s">
        <v>42</v>
      </c>
      <c r="LMV46" s="46" t="s">
        <v>42</v>
      </c>
      <c r="LMW46" s="45" t="s">
        <v>42</v>
      </c>
      <c r="LMX46" s="44" t="s">
        <v>42</v>
      </c>
      <c r="LMY46" s="44" t="s">
        <v>42</v>
      </c>
      <c r="LMZ46" s="44" t="s">
        <v>42</v>
      </c>
      <c r="LNA46" s="44" t="s">
        <v>42</v>
      </c>
      <c r="LNB46" s="44" t="s">
        <v>42</v>
      </c>
      <c r="LNC46" s="44" t="s">
        <v>42</v>
      </c>
      <c r="LND46" s="44" t="s">
        <v>42</v>
      </c>
      <c r="LNE46" s="44" t="s">
        <v>42</v>
      </c>
      <c r="LNF46" s="44" t="s">
        <v>42</v>
      </c>
      <c r="LNG46" s="44" t="s">
        <v>42</v>
      </c>
      <c r="LNH46" s="44" t="s">
        <v>42</v>
      </c>
      <c r="LNI46" s="44" t="s">
        <v>42</v>
      </c>
      <c r="LNJ46" s="44" t="s">
        <v>42</v>
      </c>
      <c r="LNK46" s="44" t="s">
        <v>42</v>
      </c>
      <c r="LNL46" s="44" t="s">
        <v>42</v>
      </c>
      <c r="LNM46" s="44" t="s">
        <v>42</v>
      </c>
      <c r="LNN46" s="44" t="s">
        <v>42</v>
      </c>
      <c r="LNO46" s="44" t="s">
        <v>42</v>
      </c>
      <c r="LNP46" s="44" t="s">
        <v>42</v>
      </c>
      <c r="LNQ46" s="44" t="s">
        <v>42</v>
      </c>
      <c r="LNR46" s="44" t="s">
        <v>42</v>
      </c>
      <c r="LNS46" s="44" t="s">
        <v>42</v>
      </c>
      <c r="LNT46" s="46" t="s">
        <v>42</v>
      </c>
      <c r="LNU46" s="45" t="s">
        <v>42</v>
      </c>
      <c r="LNV46" s="44" t="s">
        <v>42</v>
      </c>
      <c r="LNW46" s="44" t="s">
        <v>42</v>
      </c>
      <c r="LNX46" s="44" t="s">
        <v>42</v>
      </c>
      <c r="LNY46" s="44" t="s">
        <v>42</v>
      </c>
      <c r="LNZ46" s="44" t="s">
        <v>42</v>
      </c>
      <c r="LOA46" s="44" t="s">
        <v>42</v>
      </c>
      <c r="LOB46" s="44" t="s">
        <v>42</v>
      </c>
      <c r="LOC46" s="44" t="s">
        <v>42</v>
      </c>
      <c r="LOD46" s="44" t="s">
        <v>42</v>
      </c>
      <c r="LOE46" s="44" t="s">
        <v>42</v>
      </c>
      <c r="LOF46" s="44" t="s">
        <v>42</v>
      </c>
      <c r="LOG46" s="44" t="s">
        <v>42</v>
      </c>
      <c r="LOH46" s="44" t="s">
        <v>42</v>
      </c>
      <c r="LOI46" s="44" t="s">
        <v>42</v>
      </c>
      <c r="LOJ46" s="44" t="s">
        <v>42</v>
      </c>
      <c r="LOK46" s="44" t="s">
        <v>42</v>
      </c>
      <c r="LOL46" s="44" t="s">
        <v>42</v>
      </c>
      <c r="LOM46" s="44" t="s">
        <v>42</v>
      </c>
      <c r="LON46" s="44" t="s">
        <v>42</v>
      </c>
      <c r="LOO46" s="44" t="s">
        <v>42</v>
      </c>
      <c r="LOP46" s="44" t="s">
        <v>42</v>
      </c>
      <c r="LOQ46" s="44" t="s">
        <v>42</v>
      </c>
      <c r="LOR46" s="46" t="s">
        <v>42</v>
      </c>
      <c r="LOS46" s="45" t="s">
        <v>42</v>
      </c>
      <c r="LOT46" s="44" t="s">
        <v>42</v>
      </c>
      <c r="LOU46" s="44" t="s">
        <v>42</v>
      </c>
      <c r="LOV46" s="44" t="s">
        <v>42</v>
      </c>
      <c r="LOW46" s="44" t="s">
        <v>42</v>
      </c>
      <c r="LOX46" s="44" t="s">
        <v>42</v>
      </c>
      <c r="LOY46" s="44" t="s">
        <v>42</v>
      </c>
      <c r="LOZ46" s="44" t="s">
        <v>42</v>
      </c>
      <c r="LPA46" s="44" t="s">
        <v>42</v>
      </c>
      <c r="LPB46" s="44" t="s">
        <v>42</v>
      </c>
      <c r="LPC46" s="44" t="s">
        <v>42</v>
      </c>
      <c r="LPD46" s="44" t="s">
        <v>42</v>
      </c>
      <c r="LPE46" s="44" t="s">
        <v>42</v>
      </c>
      <c r="LPF46" s="44" t="s">
        <v>42</v>
      </c>
      <c r="LPG46" s="44" t="s">
        <v>42</v>
      </c>
      <c r="LPH46" s="44" t="s">
        <v>42</v>
      </c>
      <c r="LPI46" s="44" t="s">
        <v>42</v>
      </c>
      <c r="LPJ46" s="44" t="s">
        <v>42</v>
      </c>
      <c r="LPK46" s="44" t="s">
        <v>42</v>
      </c>
      <c r="LPL46" s="44" t="s">
        <v>42</v>
      </c>
      <c r="LPM46" s="44" t="s">
        <v>42</v>
      </c>
      <c r="LPN46" s="44" t="s">
        <v>42</v>
      </c>
      <c r="LPO46" s="44" t="s">
        <v>42</v>
      </c>
      <c r="LPP46" s="46" t="s">
        <v>42</v>
      </c>
      <c r="LPQ46" s="45" t="s">
        <v>42</v>
      </c>
      <c r="LPR46" s="44" t="s">
        <v>42</v>
      </c>
      <c r="LPS46" s="44" t="s">
        <v>42</v>
      </c>
      <c r="LPT46" s="44" t="s">
        <v>42</v>
      </c>
      <c r="LPU46" s="44" t="s">
        <v>42</v>
      </c>
      <c r="LPV46" s="44" t="s">
        <v>42</v>
      </c>
      <c r="LPW46" s="44" t="s">
        <v>42</v>
      </c>
      <c r="LPX46" s="44" t="s">
        <v>42</v>
      </c>
      <c r="LPY46" s="44" t="s">
        <v>42</v>
      </c>
      <c r="LPZ46" s="44" t="s">
        <v>42</v>
      </c>
      <c r="LQA46" s="44" t="s">
        <v>42</v>
      </c>
      <c r="LQB46" s="44" t="s">
        <v>42</v>
      </c>
      <c r="LQC46" s="44" t="s">
        <v>42</v>
      </c>
      <c r="LQD46" s="44" t="s">
        <v>42</v>
      </c>
      <c r="LQE46" s="44" t="s">
        <v>42</v>
      </c>
      <c r="LQF46" s="44" t="s">
        <v>42</v>
      </c>
      <c r="LQG46" s="44" t="s">
        <v>42</v>
      </c>
      <c r="LQH46" s="44" t="s">
        <v>42</v>
      </c>
      <c r="LQI46" s="44" t="s">
        <v>42</v>
      </c>
      <c r="LQJ46" s="44" t="s">
        <v>42</v>
      </c>
      <c r="LQK46" s="44" t="s">
        <v>42</v>
      </c>
      <c r="LQL46" s="44" t="s">
        <v>42</v>
      </c>
      <c r="LQM46" s="44" t="s">
        <v>42</v>
      </c>
      <c r="LQN46" s="46" t="s">
        <v>42</v>
      </c>
      <c r="LQO46" s="45" t="s">
        <v>42</v>
      </c>
      <c r="LQP46" s="44" t="s">
        <v>42</v>
      </c>
      <c r="LQQ46" s="44" t="s">
        <v>42</v>
      </c>
      <c r="LQR46" s="44" t="s">
        <v>42</v>
      </c>
      <c r="LQS46" s="44" t="s">
        <v>42</v>
      </c>
      <c r="LQT46" s="44" t="s">
        <v>42</v>
      </c>
      <c r="LQU46" s="44" t="s">
        <v>42</v>
      </c>
      <c r="LQV46" s="44" t="s">
        <v>42</v>
      </c>
      <c r="LQW46" s="44" t="s">
        <v>42</v>
      </c>
      <c r="LQX46" s="44" t="s">
        <v>42</v>
      </c>
      <c r="LQY46" s="44" t="s">
        <v>42</v>
      </c>
      <c r="LQZ46" s="44" t="s">
        <v>42</v>
      </c>
      <c r="LRA46" s="44" t="s">
        <v>42</v>
      </c>
      <c r="LRB46" s="44" t="s">
        <v>42</v>
      </c>
      <c r="LRC46" s="44" t="s">
        <v>42</v>
      </c>
      <c r="LRD46" s="44" t="s">
        <v>42</v>
      </c>
      <c r="LRE46" s="44" t="s">
        <v>42</v>
      </c>
      <c r="LRF46" s="44" t="s">
        <v>42</v>
      </c>
      <c r="LRG46" s="44" t="s">
        <v>42</v>
      </c>
      <c r="LRH46" s="44" t="s">
        <v>42</v>
      </c>
      <c r="LRI46" s="44" t="s">
        <v>42</v>
      </c>
      <c r="LRJ46" s="44" t="s">
        <v>42</v>
      </c>
      <c r="LRK46" s="44" t="s">
        <v>42</v>
      </c>
      <c r="LRL46" s="46" t="s">
        <v>42</v>
      </c>
      <c r="LRM46" s="45" t="s">
        <v>42</v>
      </c>
      <c r="LRN46" s="44" t="s">
        <v>42</v>
      </c>
      <c r="LRO46" s="44" t="s">
        <v>42</v>
      </c>
      <c r="LRP46" s="44" t="s">
        <v>42</v>
      </c>
      <c r="LRQ46" s="44" t="s">
        <v>42</v>
      </c>
      <c r="LRR46" s="44" t="s">
        <v>42</v>
      </c>
      <c r="LRS46" s="44" t="s">
        <v>42</v>
      </c>
      <c r="LRT46" s="44" t="s">
        <v>42</v>
      </c>
      <c r="LRU46" s="44" t="s">
        <v>42</v>
      </c>
      <c r="LRV46" s="44" t="s">
        <v>42</v>
      </c>
      <c r="LRW46" s="44" t="s">
        <v>42</v>
      </c>
      <c r="LRX46" s="44" t="s">
        <v>42</v>
      </c>
      <c r="LRY46" s="44" t="s">
        <v>42</v>
      </c>
      <c r="LRZ46" s="44" t="s">
        <v>42</v>
      </c>
      <c r="LSA46" s="44" t="s">
        <v>42</v>
      </c>
      <c r="LSB46" s="44" t="s">
        <v>42</v>
      </c>
      <c r="LSC46" s="44" t="s">
        <v>42</v>
      </c>
      <c r="LSD46" s="44" t="s">
        <v>42</v>
      </c>
      <c r="LSE46" s="44" t="s">
        <v>42</v>
      </c>
      <c r="LSF46" s="44" t="s">
        <v>42</v>
      </c>
      <c r="LSG46" s="44" t="s">
        <v>42</v>
      </c>
      <c r="LSH46" s="44" t="s">
        <v>42</v>
      </c>
      <c r="LSI46" s="44" t="s">
        <v>42</v>
      </c>
      <c r="LSJ46" s="46" t="s">
        <v>42</v>
      </c>
      <c r="LSK46" s="45" t="s">
        <v>42</v>
      </c>
      <c r="LSL46" s="44" t="s">
        <v>42</v>
      </c>
      <c r="LSM46" s="44" t="s">
        <v>42</v>
      </c>
      <c r="LSN46" s="44" t="s">
        <v>42</v>
      </c>
      <c r="LSO46" s="44" t="s">
        <v>42</v>
      </c>
      <c r="LSP46" s="44" t="s">
        <v>42</v>
      </c>
      <c r="LSQ46" s="44" t="s">
        <v>42</v>
      </c>
      <c r="LSR46" s="44" t="s">
        <v>42</v>
      </c>
      <c r="LSS46" s="44" t="s">
        <v>42</v>
      </c>
      <c r="LST46" s="44" t="s">
        <v>42</v>
      </c>
      <c r="LSU46" s="44" t="s">
        <v>42</v>
      </c>
      <c r="LSV46" s="44" t="s">
        <v>42</v>
      </c>
      <c r="LSW46" s="44" t="s">
        <v>42</v>
      </c>
      <c r="LSX46" s="44" t="s">
        <v>42</v>
      </c>
      <c r="LSY46" s="44" t="s">
        <v>42</v>
      </c>
      <c r="LSZ46" s="44" t="s">
        <v>42</v>
      </c>
      <c r="LTA46" s="44" t="s">
        <v>42</v>
      </c>
      <c r="LTB46" s="44" t="s">
        <v>42</v>
      </c>
      <c r="LTC46" s="44" t="s">
        <v>42</v>
      </c>
      <c r="LTD46" s="44" t="s">
        <v>42</v>
      </c>
      <c r="LTE46" s="44" t="s">
        <v>42</v>
      </c>
      <c r="LTF46" s="44" t="s">
        <v>42</v>
      </c>
      <c r="LTG46" s="44" t="s">
        <v>42</v>
      </c>
      <c r="LTH46" s="46" t="s">
        <v>42</v>
      </c>
      <c r="LTI46" s="45" t="s">
        <v>42</v>
      </c>
      <c r="LTJ46" s="44" t="s">
        <v>42</v>
      </c>
      <c r="LTK46" s="44" t="s">
        <v>42</v>
      </c>
      <c r="LTL46" s="44" t="s">
        <v>42</v>
      </c>
      <c r="LTM46" s="44" t="s">
        <v>42</v>
      </c>
      <c r="LTN46" s="44" t="s">
        <v>42</v>
      </c>
      <c r="LTO46" s="44" t="s">
        <v>42</v>
      </c>
      <c r="LTP46" s="44" t="s">
        <v>42</v>
      </c>
      <c r="LTQ46" s="44" t="s">
        <v>42</v>
      </c>
      <c r="LTR46" s="44" t="s">
        <v>42</v>
      </c>
      <c r="LTS46" s="44" t="s">
        <v>42</v>
      </c>
      <c r="LTT46" s="44" t="s">
        <v>42</v>
      </c>
      <c r="LTU46" s="44" t="s">
        <v>42</v>
      </c>
      <c r="LTV46" s="44" t="s">
        <v>42</v>
      </c>
      <c r="LTW46" s="44" t="s">
        <v>42</v>
      </c>
      <c r="LTX46" s="44" t="s">
        <v>42</v>
      </c>
      <c r="LTY46" s="44" t="s">
        <v>42</v>
      </c>
      <c r="LTZ46" s="44" t="s">
        <v>42</v>
      </c>
      <c r="LUA46" s="44" t="s">
        <v>42</v>
      </c>
      <c r="LUB46" s="44" t="s">
        <v>42</v>
      </c>
      <c r="LUC46" s="44" t="s">
        <v>42</v>
      </c>
      <c r="LUD46" s="44" t="s">
        <v>42</v>
      </c>
      <c r="LUE46" s="44" t="s">
        <v>42</v>
      </c>
      <c r="LUF46" s="46" t="s">
        <v>42</v>
      </c>
      <c r="LUG46" s="45" t="s">
        <v>42</v>
      </c>
      <c r="LUH46" s="44" t="s">
        <v>42</v>
      </c>
      <c r="LUI46" s="44" t="s">
        <v>42</v>
      </c>
      <c r="LUJ46" s="44" t="s">
        <v>42</v>
      </c>
      <c r="LUK46" s="44" t="s">
        <v>42</v>
      </c>
      <c r="LUL46" s="44" t="s">
        <v>42</v>
      </c>
      <c r="LUM46" s="44" t="s">
        <v>42</v>
      </c>
      <c r="LUN46" s="44" t="s">
        <v>42</v>
      </c>
      <c r="LUO46" s="44" t="s">
        <v>42</v>
      </c>
      <c r="LUP46" s="44" t="s">
        <v>42</v>
      </c>
      <c r="LUQ46" s="44" t="s">
        <v>42</v>
      </c>
      <c r="LUR46" s="44" t="s">
        <v>42</v>
      </c>
      <c r="LUS46" s="44" t="s">
        <v>42</v>
      </c>
      <c r="LUT46" s="44" t="s">
        <v>42</v>
      </c>
      <c r="LUU46" s="44" t="s">
        <v>42</v>
      </c>
      <c r="LUV46" s="44" t="s">
        <v>42</v>
      </c>
      <c r="LUW46" s="44" t="s">
        <v>42</v>
      </c>
      <c r="LUX46" s="44" t="s">
        <v>42</v>
      </c>
      <c r="LUY46" s="44" t="s">
        <v>42</v>
      </c>
      <c r="LUZ46" s="44" t="s">
        <v>42</v>
      </c>
      <c r="LVA46" s="44" t="s">
        <v>42</v>
      </c>
      <c r="LVB46" s="44" t="s">
        <v>42</v>
      </c>
      <c r="LVC46" s="44" t="s">
        <v>42</v>
      </c>
      <c r="LVD46" s="46" t="s">
        <v>42</v>
      </c>
      <c r="LVE46" s="45" t="s">
        <v>42</v>
      </c>
      <c r="LVF46" s="44" t="s">
        <v>42</v>
      </c>
      <c r="LVG46" s="44" t="s">
        <v>42</v>
      </c>
      <c r="LVH46" s="44" t="s">
        <v>42</v>
      </c>
      <c r="LVI46" s="44" t="s">
        <v>42</v>
      </c>
      <c r="LVJ46" s="44" t="s">
        <v>42</v>
      </c>
      <c r="LVK46" s="44" t="s">
        <v>42</v>
      </c>
      <c r="LVL46" s="44" t="s">
        <v>42</v>
      </c>
      <c r="LVM46" s="44" t="s">
        <v>42</v>
      </c>
      <c r="LVN46" s="44" t="s">
        <v>42</v>
      </c>
      <c r="LVO46" s="44" t="s">
        <v>42</v>
      </c>
      <c r="LVP46" s="44" t="s">
        <v>42</v>
      </c>
      <c r="LVQ46" s="44" t="s">
        <v>42</v>
      </c>
      <c r="LVR46" s="44" t="s">
        <v>42</v>
      </c>
      <c r="LVS46" s="44" t="s">
        <v>42</v>
      </c>
      <c r="LVT46" s="44" t="s">
        <v>42</v>
      </c>
      <c r="LVU46" s="44" t="s">
        <v>42</v>
      </c>
      <c r="LVV46" s="44" t="s">
        <v>42</v>
      </c>
      <c r="LVW46" s="44" t="s">
        <v>42</v>
      </c>
      <c r="LVX46" s="44" t="s">
        <v>42</v>
      </c>
      <c r="LVY46" s="44" t="s">
        <v>42</v>
      </c>
      <c r="LVZ46" s="44" t="s">
        <v>42</v>
      </c>
      <c r="LWA46" s="44" t="s">
        <v>42</v>
      </c>
      <c r="LWB46" s="46" t="s">
        <v>42</v>
      </c>
      <c r="LWC46" s="45" t="s">
        <v>42</v>
      </c>
      <c r="LWD46" s="44" t="s">
        <v>42</v>
      </c>
      <c r="LWE46" s="44" t="s">
        <v>42</v>
      </c>
      <c r="LWF46" s="44" t="s">
        <v>42</v>
      </c>
      <c r="LWG46" s="44" t="s">
        <v>42</v>
      </c>
      <c r="LWH46" s="44" t="s">
        <v>42</v>
      </c>
      <c r="LWI46" s="44" t="s">
        <v>42</v>
      </c>
      <c r="LWJ46" s="44" t="s">
        <v>42</v>
      </c>
      <c r="LWK46" s="44" t="s">
        <v>42</v>
      </c>
      <c r="LWL46" s="44" t="s">
        <v>42</v>
      </c>
      <c r="LWM46" s="44" t="s">
        <v>42</v>
      </c>
      <c r="LWN46" s="44" t="s">
        <v>42</v>
      </c>
      <c r="LWO46" s="44" t="s">
        <v>42</v>
      </c>
      <c r="LWP46" s="44" t="s">
        <v>42</v>
      </c>
      <c r="LWQ46" s="44" t="s">
        <v>42</v>
      </c>
      <c r="LWR46" s="44" t="s">
        <v>42</v>
      </c>
      <c r="LWS46" s="44" t="s">
        <v>42</v>
      </c>
      <c r="LWT46" s="44" t="s">
        <v>42</v>
      </c>
      <c r="LWU46" s="44" t="s">
        <v>42</v>
      </c>
      <c r="LWV46" s="44" t="s">
        <v>42</v>
      </c>
      <c r="LWW46" s="44" t="s">
        <v>42</v>
      </c>
      <c r="LWX46" s="44" t="s">
        <v>42</v>
      </c>
      <c r="LWY46" s="44" t="s">
        <v>42</v>
      </c>
      <c r="LWZ46" s="46" t="s">
        <v>42</v>
      </c>
      <c r="LXA46" s="45" t="s">
        <v>42</v>
      </c>
      <c r="LXB46" s="44" t="s">
        <v>42</v>
      </c>
      <c r="LXC46" s="44" t="s">
        <v>42</v>
      </c>
      <c r="LXD46" s="44" t="s">
        <v>42</v>
      </c>
      <c r="LXE46" s="44" t="s">
        <v>42</v>
      </c>
      <c r="LXF46" s="44" t="s">
        <v>42</v>
      </c>
      <c r="LXG46" s="44" t="s">
        <v>42</v>
      </c>
      <c r="LXH46" s="44" t="s">
        <v>42</v>
      </c>
      <c r="LXI46" s="44" t="s">
        <v>42</v>
      </c>
      <c r="LXJ46" s="44" t="s">
        <v>42</v>
      </c>
      <c r="LXK46" s="44" t="s">
        <v>42</v>
      </c>
      <c r="LXL46" s="44" t="s">
        <v>42</v>
      </c>
      <c r="LXM46" s="44" t="s">
        <v>42</v>
      </c>
      <c r="LXN46" s="44" t="s">
        <v>42</v>
      </c>
      <c r="LXO46" s="44" t="s">
        <v>42</v>
      </c>
      <c r="LXP46" s="44" t="s">
        <v>42</v>
      </c>
      <c r="LXQ46" s="44" t="s">
        <v>42</v>
      </c>
      <c r="LXR46" s="44" t="s">
        <v>42</v>
      </c>
      <c r="LXS46" s="44" t="s">
        <v>42</v>
      </c>
      <c r="LXT46" s="44" t="s">
        <v>42</v>
      </c>
      <c r="LXU46" s="44" t="s">
        <v>42</v>
      </c>
      <c r="LXV46" s="44" t="s">
        <v>42</v>
      </c>
      <c r="LXW46" s="44" t="s">
        <v>42</v>
      </c>
      <c r="LXX46" s="46" t="s">
        <v>42</v>
      </c>
      <c r="LXY46" s="45" t="s">
        <v>42</v>
      </c>
      <c r="LXZ46" s="44" t="s">
        <v>42</v>
      </c>
      <c r="LYA46" s="44" t="s">
        <v>42</v>
      </c>
      <c r="LYB46" s="44" t="s">
        <v>42</v>
      </c>
      <c r="LYC46" s="44" t="s">
        <v>42</v>
      </c>
      <c r="LYD46" s="44" t="s">
        <v>42</v>
      </c>
      <c r="LYE46" s="44" t="s">
        <v>42</v>
      </c>
      <c r="LYF46" s="44" t="s">
        <v>42</v>
      </c>
      <c r="LYG46" s="44" t="s">
        <v>42</v>
      </c>
      <c r="LYH46" s="44" t="s">
        <v>42</v>
      </c>
      <c r="LYI46" s="44" t="s">
        <v>42</v>
      </c>
      <c r="LYJ46" s="44" t="s">
        <v>42</v>
      </c>
      <c r="LYK46" s="44" t="s">
        <v>42</v>
      </c>
      <c r="LYL46" s="44" t="s">
        <v>42</v>
      </c>
      <c r="LYM46" s="44" t="s">
        <v>42</v>
      </c>
      <c r="LYN46" s="44" t="s">
        <v>42</v>
      </c>
      <c r="LYO46" s="44" t="s">
        <v>42</v>
      </c>
      <c r="LYP46" s="44" t="s">
        <v>42</v>
      </c>
      <c r="LYQ46" s="44" t="s">
        <v>42</v>
      </c>
      <c r="LYR46" s="44" t="s">
        <v>42</v>
      </c>
      <c r="LYS46" s="44" t="s">
        <v>42</v>
      </c>
      <c r="LYT46" s="44" t="s">
        <v>42</v>
      </c>
      <c r="LYU46" s="44" t="s">
        <v>42</v>
      </c>
      <c r="LYV46" s="46" t="s">
        <v>42</v>
      </c>
      <c r="LYW46" s="45" t="s">
        <v>42</v>
      </c>
      <c r="LYX46" s="44" t="s">
        <v>42</v>
      </c>
      <c r="LYY46" s="44" t="s">
        <v>42</v>
      </c>
      <c r="LYZ46" s="44" t="s">
        <v>42</v>
      </c>
      <c r="LZA46" s="44" t="s">
        <v>42</v>
      </c>
      <c r="LZB46" s="44" t="s">
        <v>42</v>
      </c>
      <c r="LZC46" s="44" t="s">
        <v>42</v>
      </c>
      <c r="LZD46" s="44" t="s">
        <v>42</v>
      </c>
      <c r="LZE46" s="44" t="s">
        <v>42</v>
      </c>
      <c r="LZF46" s="44" t="s">
        <v>42</v>
      </c>
      <c r="LZG46" s="44" t="s">
        <v>42</v>
      </c>
      <c r="LZH46" s="44" t="s">
        <v>42</v>
      </c>
      <c r="LZI46" s="44" t="s">
        <v>42</v>
      </c>
      <c r="LZJ46" s="44" t="s">
        <v>42</v>
      </c>
      <c r="LZK46" s="44" t="s">
        <v>42</v>
      </c>
      <c r="LZL46" s="44" t="s">
        <v>42</v>
      </c>
      <c r="LZM46" s="44" t="s">
        <v>42</v>
      </c>
      <c r="LZN46" s="44" t="s">
        <v>42</v>
      </c>
      <c r="LZO46" s="44" t="s">
        <v>42</v>
      </c>
      <c r="LZP46" s="44" t="s">
        <v>42</v>
      </c>
      <c r="LZQ46" s="44" t="s">
        <v>42</v>
      </c>
      <c r="LZR46" s="44" t="s">
        <v>42</v>
      </c>
      <c r="LZS46" s="44" t="s">
        <v>42</v>
      </c>
      <c r="LZT46" s="46" t="s">
        <v>42</v>
      </c>
      <c r="LZU46" s="45" t="s">
        <v>42</v>
      </c>
      <c r="LZV46" s="44" t="s">
        <v>42</v>
      </c>
      <c r="LZW46" s="44" t="s">
        <v>42</v>
      </c>
      <c r="LZX46" s="44" t="s">
        <v>42</v>
      </c>
      <c r="LZY46" s="44" t="s">
        <v>42</v>
      </c>
      <c r="LZZ46" s="44" t="s">
        <v>42</v>
      </c>
      <c r="MAA46" s="44" t="s">
        <v>42</v>
      </c>
      <c r="MAB46" s="44" t="s">
        <v>42</v>
      </c>
      <c r="MAC46" s="44" t="s">
        <v>42</v>
      </c>
      <c r="MAD46" s="44" t="s">
        <v>42</v>
      </c>
      <c r="MAE46" s="44" t="s">
        <v>42</v>
      </c>
      <c r="MAF46" s="44" t="s">
        <v>42</v>
      </c>
      <c r="MAG46" s="44" t="s">
        <v>42</v>
      </c>
      <c r="MAH46" s="44" t="s">
        <v>42</v>
      </c>
      <c r="MAI46" s="44" t="s">
        <v>42</v>
      </c>
      <c r="MAJ46" s="44" t="s">
        <v>42</v>
      </c>
      <c r="MAK46" s="44" t="s">
        <v>42</v>
      </c>
      <c r="MAL46" s="44" t="s">
        <v>42</v>
      </c>
      <c r="MAM46" s="44" t="s">
        <v>42</v>
      </c>
      <c r="MAN46" s="44" t="s">
        <v>42</v>
      </c>
      <c r="MAO46" s="44" t="s">
        <v>42</v>
      </c>
      <c r="MAP46" s="44" t="s">
        <v>42</v>
      </c>
      <c r="MAQ46" s="44" t="s">
        <v>42</v>
      </c>
      <c r="MAR46" s="46" t="s">
        <v>42</v>
      </c>
      <c r="MAS46" s="45" t="s">
        <v>42</v>
      </c>
      <c r="MAT46" s="44" t="s">
        <v>42</v>
      </c>
      <c r="MAU46" s="44" t="s">
        <v>42</v>
      </c>
      <c r="MAV46" s="44" t="s">
        <v>42</v>
      </c>
      <c r="MAW46" s="44" t="s">
        <v>42</v>
      </c>
      <c r="MAX46" s="44" t="s">
        <v>42</v>
      </c>
      <c r="MAY46" s="44" t="s">
        <v>42</v>
      </c>
      <c r="MAZ46" s="44" t="s">
        <v>42</v>
      </c>
      <c r="MBA46" s="44" t="s">
        <v>42</v>
      </c>
      <c r="MBB46" s="44" t="s">
        <v>42</v>
      </c>
      <c r="MBC46" s="44" t="s">
        <v>42</v>
      </c>
      <c r="MBD46" s="44" t="s">
        <v>42</v>
      </c>
      <c r="MBE46" s="44" t="s">
        <v>42</v>
      </c>
      <c r="MBF46" s="44" t="s">
        <v>42</v>
      </c>
      <c r="MBG46" s="44" t="s">
        <v>42</v>
      </c>
      <c r="MBH46" s="44" t="s">
        <v>42</v>
      </c>
      <c r="MBI46" s="44" t="s">
        <v>42</v>
      </c>
      <c r="MBJ46" s="44" t="s">
        <v>42</v>
      </c>
      <c r="MBK46" s="44" t="s">
        <v>42</v>
      </c>
      <c r="MBL46" s="44" t="s">
        <v>42</v>
      </c>
      <c r="MBM46" s="44" t="s">
        <v>42</v>
      </c>
      <c r="MBN46" s="44" t="s">
        <v>42</v>
      </c>
      <c r="MBO46" s="44" t="s">
        <v>42</v>
      </c>
      <c r="MBP46" s="46" t="s">
        <v>42</v>
      </c>
      <c r="MBQ46" s="45" t="s">
        <v>42</v>
      </c>
      <c r="MBR46" s="44" t="s">
        <v>42</v>
      </c>
      <c r="MBS46" s="44" t="s">
        <v>42</v>
      </c>
      <c r="MBT46" s="44" t="s">
        <v>42</v>
      </c>
      <c r="MBU46" s="44" t="s">
        <v>42</v>
      </c>
      <c r="MBV46" s="44" t="s">
        <v>42</v>
      </c>
      <c r="MBW46" s="44" t="s">
        <v>42</v>
      </c>
      <c r="MBX46" s="44" t="s">
        <v>42</v>
      </c>
      <c r="MBY46" s="44" t="s">
        <v>42</v>
      </c>
      <c r="MBZ46" s="44" t="s">
        <v>42</v>
      </c>
      <c r="MCA46" s="44" t="s">
        <v>42</v>
      </c>
      <c r="MCB46" s="44" t="s">
        <v>42</v>
      </c>
      <c r="MCC46" s="44" t="s">
        <v>42</v>
      </c>
      <c r="MCD46" s="44" t="s">
        <v>42</v>
      </c>
      <c r="MCE46" s="44" t="s">
        <v>42</v>
      </c>
      <c r="MCF46" s="44" t="s">
        <v>42</v>
      </c>
      <c r="MCG46" s="44" t="s">
        <v>42</v>
      </c>
      <c r="MCH46" s="44" t="s">
        <v>42</v>
      </c>
      <c r="MCI46" s="44" t="s">
        <v>42</v>
      </c>
      <c r="MCJ46" s="44" t="s">
        <v>42</v>
      </c>
      <c r="MCK46" s="44" t="s">
        <v>42</v>
      </c>
      <c r="MCL46" s="44" t="s">
        <v>42</v>
      </c>
      <c r="MCM46" s="44" t="s">
        <v>42</v>
      </c>
      <c r="MCN46" s="46" t="s">
        <v>42</v>
      </c>
      <c r="MCO46" s="45" t="s">
        <v>42</v>
      </c>
      <c r="MCP46" s="44" t="s">
        <v>42</v>
      </c>
      <c r="MCQ46" s="44" t="s">
        <v>42</v>
      </c>
      <c r="MCR46" s="44" t="s">
        <v>42</v>
      </c>
      <c r="MCS46" s="44" t="s">
        <v>42</v>
      </c>
      <c r="MCT46" s="44" t="s">
        <v>42</v>
      </c>
      <c r="MCU46" s="44" t="s">
        <v>42</v>
      </c>
      <c r="MCV46" s="44" t="s">
        <v>42</v>
      </c>
      <c r="MCW46" s="44" t="s">
        <v>42</v>
      </c>
      <c r="MCX46" s="44" t="s">
        <v>42</v>
      </c>
      <c r="MCY46" s="44" t="s">
        <v>42</v>
      </c>
      <c r="MCZ46" s="44" t="s">
        <v>42</v>
      </c>
      <c r="MDA46" s="44" t="s">
        <v>42</v>
      </c>
      <c r="MDB46" s="44" t="s">
        <v>42</v>
      </c>
      <c r="MDC46" s="44" t="s">
        <v>42</v>
      </c>
      <c r="MDD46" s="44" t="s">
        <v>42</v>
      </c>
      <c r="MDE46" s="44" t="s">
        <v>42</v>
      </c>
      <c r="MDF46" s="44" t="s">
        <v>42</v>
      </c>
      <c r="MDG46" s="44" t="s">
        <v>42</v>
      </c>
      <c r="MDH46" s="44" t="s">
        <v>42</v>
      </c>
      <c r="MDI46" s="44" t="s">
        <v>42</v>
      </c>
      <c r="MDJ46" s="44" t="s">
        <v>42</v>
      </c>
      <c r="MDK46" s="44" t="s">
        <v>42</v>
      </c>
      <c r="MDL46" s="46" t="s">
        <v>42</v>
      </c>
      <c r="MDM46" s="45" t="s">
        <v>42</v>
      </c>
      <c r="MDN46" s="44" t="s">
        <v>42</v>
      </c>
      <c r="MDO46" s="44" t="s">
        <v>42</v>
      </c>
      <c r="MDP46" s="44" t="s">
        <v>42</v>
      </c>
      <c r="MDQ46" s="44" t="s">
        <v>42</v>
      </c>
      <c r="MDR46" s="44" t="s">
        <v>42</v>
      </c>
      <c r="MDS46" s="44" t="s">
        <v>42</v>
      </c>
      <c r="MDT46" s="44" t="s">
        <v>42</v>
      </c>
      <c r="MDU46" s="44" t="s">
        <v>42</v>
      </c>
      <c r="MDV46" s="44" t="s">
        <v>42</v>
      </c>
      <c r="MDW46" s="44" t="s">
        <v>42</v>
      </c>
      <c r="MDX46" s="44" t="s">
        <v>42</v>
      </c>
      <c r="MDY46" s="44" t="s">
        <v>42</v>
      </c>
      <c r="MDZ46" s="44" t="s">
        <v>42</v>
      </c>
      <c r="MEA46" s="44" t="s">
        <v>42</v>
      </c>
      <c r="MEB46" s="44" t="s">
        <v>42</v>
      </c>
      <c r="MEC46" s="44" t="s">
        <v>42</v>
      </c>
      <c r="MED46" s="44" t="s">
        <v>42</v>
      </c>
      <c r="MEE46" s="44" t="s">
        <v>42</v>
      </c>
      <c r="MEF46" s="44" t="s">
        <v>42</v>
      </c>
      <c r="MEG46" s="44" t="s">
        <v>42</v>
      </c>
      <c r="MEH46" s="44" t="s">
        <v>42</v>
      </c>
      <c r="MEI46" s="44" t="s">
        <v>42</v>
      </c>
      <c r="MEJ46" s="46" t="s">
        <v>42</v>
      </c>
      <c r="MEK46" s="45" t="s">
        <v>42</v>
      </c>
      <c r="MEL46" s="44" t="s">
        <v>42</v>
      </c>
      <c r="MEM46" s="44" t="s">
        <v>42</v>
      </c>
      <c r="MEN46" s="44" t="s">
        <v>42</v>
      </c>
      <c r="MEO46" s="44" t="s">
        <v>42</v>
      </c>
      <c r="MEP46" s="44" t="s">
        <v>42</v>
      </c>
      <c r="MEQ46" s="44" t="s">
        <v>42</v>
      </c>
      <c r="MER46" s="44" t="s">
        <v>42</v>
      </c>
      <c r="MES46" s="44" t="s">
        <v>42</v>
      </c>
      <c r="MET46" s="44" t="s">
        <v>42</v>
      </c>
      <c r="MEU46" s="44" t="s">
        <v>42</v>
      </c>
      <c r="MEV46" s="44" t="s">
        <v>42</v>
      </c>
      <c r="MEW46" s="44" t="s">
        <v>42</v>
      </c>
      <c r="MEX46" s="44" t="s">
        <v>42</v>
      </c>
      <c r="MEY46" s="44" t="s">
        <v>42</v>
      </c>
      <c r="MEZ46" s="44" t="s">
        <v>42</v>
      </c>
      <c r="MFA46" s="44" t="s">
        <v>42</v>
      </c>
      <c r="MFB46" s="44" t="s">
        <v>42</v>
      </c>
      <c r="MFC46" s="44" t="s">
        <v>42</v>
      </c>
      <c r="MFD46" s="44" t="s">
        <v>42</v>
      </c>
      <c r="MFE46" s="44" t="s">
        <v>42</v>
      </c>
      <c r="MFF46" s="44" t="s">
        <v>42</v>
      </c>
      <c r="MFG46" s="44" t="s">
        <v>42</v>
      </c>
      <c r="MFH46" s="46" t="s">
        <v>42</v>
      </c>
      <c r="MFI46" s="45" t="s">
        <v>42</v>
      </c>
      <c r="MFJ46" s="44" t="s">
        <v>42</v>
      </c>
      <c r="MFK46" s="44" t="s">
        <v>42</v>
      </c>
      <c r="MFL46" s="44" t="s">
        <v>42</v>
      </c>
      <c r="MFM46" s="44" t="s">
        <v>42</v>
      </c>
      <c r="MFN46" s="44" t="s">
        <v>42</v>
      </c>
      <c r="MFO46" s="44" t="s">
        <v>42</v>
      </c>
      <c r="MFP46" s="44" t="s">
        <v>42</v>
      </c>
      <c r="MFQ46" s="44" t="s">
        <v>42</v>
      </c>
      <c r="MFR46" s="44" t="s">
        <v>42</v>
      </c>
      <c r="MFS46" s="44" t="s">
        <v>42</v>
      </c>
      <c r="MFT46" s="44" t="s">
        <v>42</v>
      </c>
      <c r="MFU46" s="44" t="s">
        <v>42</v>
      </c>
      <c r="MFV46" s="44" t="s">
        <v>42</v>
      </c>
      <c r="MFW46" s="44" t="s">
        <v>42</v>
      </c>
      <c r="MFX46" s="44" t="s">
        <v>42</v>
      </c>
      <c r="MFY46" s="44" t="s">
        <v>42</v>
      </c>
      <c r="MFZ46" s="44" t="s">
        <v>42</v>
      </c>
      <c r="MGA46" s="44" t="s">
        <v>42</v>
      </c>
      <c r="MGB46" s="44" t="s">
        <v>42</v>
      </c>
      <c r="MGC46" s="44" t="s">
        <v>42</v>
      </c>
      <c r="MGD46" s="44" t="s">
        <v>42</v>
      </c>
      <c r="MGE46" s="44" t="s">
        <v>42</v>
      </c>
      <c r="MGF46" s="46" t="s">
        <v>42</v>
      </c>
      <c r="MGG46" s="45" t="s">
        <v>42</v>
      </c>
      <c r="MGH46" s="44" t="s">
        <v>42</v>
      </c>
      <c r="MGI46" s="44" t="s">
        <v>42</v>
      </c>
      <c r="MGJ46" s="44" t="s">
        <v>42</v>
      </c>
      <c r="MGK46" s="44" t="s">
        <v>42</v>
      </c>
      <c r="MGL46" s="44" t="s">
        <v>42</v>
      </c>
      <c r="MGM46" s="44" t="s">
        <v>42</v>
      </c>
      <c r="MGN46" s="44" t="s">
        <v>42</v>
      </c>
      <c r="MGO46" s="44" t="s">
        <v>42</v>
      </c>
      <c r="MGP46" s="44" t="s">
        <v>42</v>
      </c>
      <c r="MGQ46" s="44" t="s">
        <v>42</v>
      </c>
      <c r="MGR46" s="44" t="s">
        <v>42</v>
      </c>
      <c r="MGS46" s="44" t="s">
        <v>42</v>
      </c>
      <c r="MGT46" s="44" t="s">
        <v>42</v>
      </c>
      <c r="MGU46" s="44" t="s">
        <v>42</v>
      </c>
      <c r="MGV46" s="44" t="s">
        <v>42</v>
      </c>
      <c r="MGW46" s="44" t="s">
        <v>42</v>
      </c>
      <c r="MGX46" s="44" t="s">
        <v>42</v>
      </c>
      <c r="MGY46" s="44" t="s">
        <v>42</v>
      </c>
      <c r="MGZ46" s="44" t="s">
        <v>42</v>
      </c>
      <c r="MHA46" s="44" t="s">
        <v>42</v>
      </c>
      <c r="MHB46" s="44" t="s">
        <v>42</v>
      </c>
      <c r="MHC46" s="44" t="s">
        <v>42</v>
      </c>
      <c r="MHD46" s="46" t="s">
        <v>42</v>
      </c>
      <c r="MHE46" s="45" t="s">
        <v>42</v>
      </c>
      <c r="MHF46" s="44" t="s">
        <v>42</v>
      </c>
      <c r="MHG46" s="44" t="s">
        <v>42</v>
      </c>
      <c r="MHH46" s="44" t="s">
        <v>42</v>
      </c>
      <c r="MHI46" s="44" t="s">
        <v>42</v>
      </c>
      <c r="MHJ46" s="44" t="s">
        <v>42</v>
      </c>
      <c r="MHK46" s="44" t="s">
        <v>42</v>
      </c>
      <c r="MHL46" s="44" t="s">
        <v>42</v>
      </c>
      <c r="MHM46" s="44" t="s">
        <v>42</v>
      </c>
      <c r="MHN46" s="44" t="s">
        <v>42</v>
      </c>
      <c r="MHO46" s="44" t="s">
        <v>42</v>
      </c>
      <c r="MHP46" s="44" t="s">
        <v>42</v>
      </c>
      <c r="MHQ46" s="44" t="s">
        <v>42</v>
      </c>
      <c r="MHR46" s="44" t="s">
        <v>42</v>
      </c>
      <c r="MHS46" s="44" t="s">
        <v>42</v>
      </c>
      <c r="MHT46" s="44" t="s">
        <v>42</v>
      </c>
      <c r="MHU46" s="44" t="s">
        <v>42</v>
      </c>
      <c r="MHV46" s="44" t="s">
        <v>42</v>
      </c>
      <c r="MHW46" s="44" t="s">
        <v>42</v>
      </c>
      <c r="MHX46" s="44" t="s">
        <v>42</v>
      </c>
      <c r="MHY46" s="44" t="s">
        <v>42</v>
      </c>
      <c r="MHZ46" s="44" t="s">
        <v>42</v>
      </c>
      <c r="MIA46" s="44" t="s">
        <v>42</v>
      </c>
      <c r="MIB46" s="46" t="s">
        <v>42</v>
      </c>
      <c r="MIC46" s="45" t="s">
        <v>42</v>
      </c>
      <c r="MID46" s="44" t="s">
        <v>42</v>
      </c>
      <c r="MIE46" s="44" t="s">
        <v>42</v>
      </c>
      <c r="MIF46" s="44" t="s">
        <v>42</v>
      </c>
      <c r="MIG46" s="44" t="s">
        <v>42</v>
      </c>
      <c r="MIH46" s="44" t="s">
        <v>42</v>
      </c>
      <c r="MII46" s="44" t="s">
        <v>42</v>
      </c>
      <c r="MIJ46" s="44" t="s">
        <v>42</v>
      </c>
      <c r="MIK46" s="44" t="s">
        <v>42</v>
      </c>
      <c r="MIL46" s="44" t="s">
        <v>42</v>
      </c>
      <c r="MIM46" s="44" t="s">
        <v>42</v>
      </c>
      <c r="MIN46" s="44" t="s">
        <v>42</v>
      </c>
      <c r="MIO46" s="44" t="s">
        <v>42</v>
      </c>
      <c r="MIP46" s="44" t="s">
        <v>42</v>
      </c>
      <c r="MIQ46" s="44" t="s">
        <v>42</v>
      </c>
      <c r="MIR46" s="44" t="s">
        <v>42</v>
      </c>
      <c r="MIS46" s="44" t="s">
        <v>42</v>
      </c>
      <c r="MIT46" s="44" t="s">
        <v>42</v>
      </c>
      <c r="MIU46" s="44" t="s">
        <v>42</v>
      </c>
      <c r="MIV46" s="44" t="s">
        <v>42</v>
      </c>
      <c r="MIW46" s="44" t="s">
        <v>42</v>
      </c>
      <c r="MIX46" s="44" t="s">
        <v>42</v>
      </c>
      <c r="MIY46" s="44" t="s">
        <v>42</v>
      </c>
      <c r="MIZ46" s="46" t="s">
        <v>42</v>
      </c>
      <c r="MJA46" s="45" t="s">
        <v>42</v>
      </c>
      <c r="MJB46" s="44" t="s">
        <v>42</v>
      </c>
      <c r="MJC46" s="44" t="s">
        <v>42</v>
      </c>
      <c r="MJD46" s="44" t="s">
        <v>42</v>
      </c>
      <c r="MJE46" s="44" t="s">
        <v>42</v>
      </c>
      <c r="MJF46" s="44" t="s">
        <v>42</v>
      </c>
      <c r="MJG46" s="44" t="s">
        <v>42</v>
      </c>
      <c r="MJH46" s="44" t="s">
        <v>42</v>
      </c>
      <c r="MJI46" s="44" t="s">
        <v>42</v>
      </c>
      <c r="MJJ46" s="44" t="s">
        <v>42</v>
      </c>
      <c r="MJK46" s="44" t="s">
        <v>42</v>
      </c>
      <c r="MJL46" s="44" t="s">
        <v>42</v>
      </c>
      <c r="MJM46" s="44" t="s">
        <v>42</v>
      </c>
      <c r="MJN46" s="44" t="s">
        <v>42</v>
      </c>
      <c r="MJO46" s="44" t="s">
        <v>42</v>
      </c>
      <c r="MJP46" s="44" t="s">
        <v>42</v>
      </c>
      <c r="MJQ46" s="44" t="s">
        <v>42</v>
      </c>
      <c r="MJR46" s="44" t="s">
        <v>42</v>
      </c>
      <c r="MJS46" s="44" t="s">
        <v>42</v>
      </c>
      <c r="MJT46" s="44" t="s">
        <v>42</v>
      </c>
      <c r="MJU46" s="44" t="s">
        <v>42</v>
      </c>
      <c r="MJV46" s="44" t="s">
        <v>42</v>
      </c>
      <c r="MJW46" s="44" t="s">
        <v>42</v>
      </c>
      <c r="MJX46" s="46" t="s">
        <v>42</v>
      </c>
      <c r="MJY46" s="45" t="s">
        <v>42</v>
      </c>
      <c r="MJZ46" s="44" t="s">
        <v>42</v>
      </c>
      <c r="MKA46" s="44" t="s">
        <v>42</v>
      </c>
      <c r="MKB46" s="44" t="s">
        <v>42</v>
      </c>
      <c r="MKC46" s="44" t="s">
        <v>42</v>
      </c>
      <c r="MKD46" s="44" t="s">
        <v>42</v>
      </c>
      <c r="MKE46" s="44" t="s">
        <v>42</v>
      </c>
      <c r="MKF46" s="44" t="s">
        <v>42</v>
      </c>
      <c r="MKG46" s="44" t="s">
        <v>42</v>
      </c>
      <c r="MKH46" s="44" t="s">
        <v>42</v>
      </c>
      <c r="MKI46" s="44" t="s">
        <v>42</v>
      </c>
      <c r="MKJ46" s="44" t="s">
        <v>42</v>
      </c>
      <c r="MKK46" s="44" t="s">
        <v>42</v>
      </c>
      <c r="MKL46" s="44" t="s">
        <v>42</v>
      </c>
      <c r="MKM46" s="44" t="s">
        <v>42</v>
      </c>
      <c r="MKN46" s="44" t="s">
        <v>42</v>
      </c>
      <c r="MKO46" s="44" t="s">
        <v>42</v>
      </c>
      <c r="MKP46" s="44" t="s">
        <v>42</v>
      </c>
      <c r="MKQ46" s="44" t="s">
        <v>42</v>
      </c>
      <c r="MKR46" s="44" t="s">
        <v>42</v>
      </c>
      <c r="MKS46" s="44" t="s">
        <v>42</v>
      </c>
      <c r="MKT46" s="44" t="s">
        <v>42</v>
      </c>
      <c r="MKU46" s="44" t="s">
        <v>42</v>
      </c>
      <c r="MKV46" s="46" t="s">
        <v>42</v>
      </c>
      <c r="MKW46" s="45" t="s">
        <v>42</v>
      </c>
      <c r="MKX46" s="44" t="s">
        <v>42</v>
      </c>
      <c r="MKY46" s="44" t="s">
        <v>42</v>
      </c>
      <c r="MKZ46" s="44" t="s">
        <v>42</v>
      </c>
      <c r="MLA46" s="44" t="s">
        <v>42</v>
      </c>
      <c r="MLB46" s="44" t="s">
        <v>42</v>
      </c>
      <c r="MLC46" s="44" t="s">
        <v>42</v>
      </c>
      <c r="MLD46" s="44" t="s">
        <v>42</v>
      </c>
      <c r="MLE46" s="44" t="s">
        <v>42</v>
      </c>
      <c r="MLF46" s="44" t="s">
        <v>42</v>
      </c>
      <c r="MLG46" s="44" t="s">
        <v>42</v>
      </c>
      <c r="MLH46" s="44" t="s">
        <v>42</v>
      </c>
      <c r="MLI46" s="44" t="s">
        <v>42</v>
      </c>
      <c r="MLJ46" s="44" t="s">
        <v>42</v>
      </c>
      <c r="MLK46" s="44" t="s">
        <v>42</v>
      </c>
      <c r="MLL46" s="44" t="s">
        <v>42</v>
      </c>
      <c r="MLM46" s="44" t="s">
        <v>42</v>
      </c>
      <c r="MLN46" s="44" t="s">
        <v>42</v>
      </c>
      <c r="MLO46" s="44" t="s">
        <v>42</v>
      </c>
      <c r="MLP46" s="44" t="s">
        <v>42</v>
      </c>
      <c r="MLQ46" s="44" t="s">
        <v>42</v>
      </c>
      <c r="MLR46" s="44" t="s">
        <v>42</v>
      </c>
      <c r="MLS46" s="44" t="s">
        <v>42</v>
      </c>
      <c r="MLT46" s="46" t="s">
        <v>42</v>
      </c>
      <c r="MLU46" s="45" t="s">
        <v>42</v>
      </c>
      <c r="MLV46" s="44" t="s">
        <v>42</v>
      </c>
      <c r="MLW46" s="44" t="s">
        <v>42</v>
      </c>
      <c r="MLX46" s="44" t="s">
        <v>42</v>
      </c>
      <c r="MLY46" s="44" t="s">
        <v>42</v>
      </c>
      <c r="MLZ46" s="44" t="s">
        <v>42</v>
      </c>
      <c r="MMA46" s="44" t="s">
        <v>42</v>
      </c>
      <c r="MMB46" s="44" t="s">
        <v>42</v>
      </c>
      <c r="MMC46" s="44" t="s">
        <v>42</v>
      </c>
      <c r="MMD46" s="44" t="s">
        <v>42</v>
      </c>
      <c r="MME46" s="44" t="s">
        <v>42</v>
      </c>
      <c r="MMF46" s="44" t="s">
        <v>42</v>
      </c>
      <c r="MMG46" s="44" t="s">
        <v>42</v>
      </c>
      <c r="MMH46" s="44" t="s">
        <v>42</v>
      </c>
      <c r="MMI46" s="44" t="s">
        <v>42</v>
      </c>
      <c r="MMJ46" s="44" t="s">
        <v>42</v>
      </c>
      <c r="MMK46" s="44" t="s">
        <v>42</v>
      </c>
      <c r="MML46" s="44" t="s">
        <v>42</v>
      </c>
      <c r="MMM46" s="44" t="s">
        <v>42</v>
      </c>
      <c r="MMN46" s="44" t="s">
        <v>42</v>
      </c>
      <c r="MMO46" s="44" t="s">
        <v>42</v>
      </c>
      <c r="MMP46" s="44" t="s">
        <v>42</v>
      </c>
      <c r="MMQ46" s="44" t="s">
        <v>42</v>
      </c>
      <c r="MMR46" s="46" t="s">
        <v>42</v>
      </c>
      <c r="MMS46" s="45" t="s">
        <v>42</v>
      </c>
      <c r="MMT46" s="44" t="s">
        <v>42</v>
      </c>
      <c r="MMU46" s="44" t="s">
        <v>42</v>
      </c>
      <c r="MMV46" s="44" t="s">
        <v>42</v>
      </c>
      <c r="MMW46" s="44" t="s">
        <v>42</v>
      </c>
      <c r="MMX46" s="44" t="s">
        <v>42</v>
      </c>
      <c r="MMY46" s="44" t="s">
        <v>42</v>
      </c>
      <c r="MMZ46" s="44" t="s">
        <v>42</v>
      </c>
      <c r="MNA46" s="44" t="s">
        <v>42</v>
      </c>
      <c r="MNB46" s="44" t="s">
        <v>42</v>
      </c>
      <c r="MNC46" s="44" t="s">
        <v>42</v>
      </c>
      <c r="MND46" s="44" t="s">
        <v>42</v>
      </c>
      <c r="MNE46" s="44" t="s">
        <v>42</v>
      </c>
      <c r="MNF46" s="44" t="s">
        <v>42</v>
      </c>
      <c r="MNG46" s="44" t="s">
        <v>42</v>
      </c>
      <c r="MNH46" s="44" t="s">
        <v>42</v>
      </c>
      <c r="MNI46" s="44" t="s">
        <v>42</v>
      </c>
      <c r="MNJ46" s="44" t="s">
        <v>42</v>
      </c>
      <c r="MNK46" s="44" t="s">
        <v>42</v>
      </c>
      <c r="MNL46" s="44" t="s">
        <v>42</v>
      </c>
      <c r="MNM46" s="44" t="s">
        <v>42</v>
      </c>
      <c r="MNN46" s="44" t="s">
        <v>42</v>
      </c>
      <c r="MNO46" s="44" t="s">
        <v>42</v>
      </c>
      <c r="MNP46" s="46" t="s">
        <v>42</v>
      </c>
      <c r="MNQ46" s="45" t="s">
        <v>42</v>
      </c>
      <c r="MNR46" s="44" t="s">
        <v>42</v>
      </c>
      <c r="MNS46" s="44" t="s">
        <v>42</v>
      </c>
      <c r="MNT46" s="44" t="s">
        <v>42</v>
      </c>
      <c r="MNU46" s="44" t="s">
        <v>42</v>
      </c>
      <c r="MNV46" s="44" t="s">
        <v>42</v>
      </c>
      <c r="MNW46" s="44" t="s">
        <v>42</v>
      </c>
      <c r="MNX46" s="44" t="s">
        <v>42</v>
      </c>
      <c r="MNY46" s="44" t="s">
        <v>42</v>
      </c>
      <c r="MNZ46" s="44" t="s">
        <v>42</v>
      </c>
      <c r="MOA46" s="44" t="s">
        <v>42</v>
      </c>
      <c r="MOB46" s="44" t="s">
        <v>42</v>
      </c>
      <c r="MOC46" s="44" t="s">
        <v>42</v>
      </c>
      <c r="MOD46" s="44" t="s">
        <v>42</v>
      </c>
      <c r="MOE46" s="44" t="s">
        <v>42</v>
      </c>
      <c r="MOF46" s="44" t="s">
        <v>42</v>
      </c>
      <c r="MOG46" s="44" t="s">
        <v>42</v>
      </c>
      <c r="MOH46" s="44" t="s">
        <v>42</v>
      </c>
      <c r="MOI46" s="44" t="s">
        <v>42</v>
      </c>
      <c r="MOJ46" s="44" t="s">
        <v>42</v>
      </c>
      <c r="MOK46" s="44" t="s">
        <v>42</v>
      </c>
      <c r="MOL46" s="44" t="s">
        <v>42</v>
      </c>
      <c r="MOM46" s="44" t="s">
        <v>42</v>
      </c>
      <c r="MON46" s="46" t="s">
        <v>42</v>
      </c>
      <c r="MOO46" s="45" t="s">
        <v>42</v>
      </c>
      <c r="MOP46" s="44" t="s">
        <v>42</v>
      </c>
      <c r="MOQ46" s="44" t="s">
        <v>42</v>
      </c>
      <c r="MOR46" s="44" t="s">
        <v>42</v>
      </c>
      <c r="MOS46" s="44" t="s">
        <v>42</v>
      </c>
      <c r="MOT46" s="44" t="s">
        <v>42</v>
      </c>
      <c r="MOU46" s="44" t="s">
        <v>42</v>
      </c>
      <c r="MOV46" s="44" t="s">
        <v>42</v>
      </c>
      <c r="MOW46" s="44" t="s">
        <v>42</v>
      </c>
      <c r="MOX46" s="44" t="s">
        <v>42</v>
      </c>
      <c r="MOY46" s="44" t="s">
        <v>42</v>
      </c>
      <c r="MOZ46" s="44" t="s">
        <v>42</v>
      </c>
      <c r="MPA46" s="44" t="s">
        <v>42</v>
      </c>
      <c r="MPB46" s="44" t="s">
        <v>42</v>
      </c>
      <c r="MPC46" s="44" t="s">
        <v>42</v>
      </c>
      <c r="MPD46" s="44" t="s">
        <v>42</v>
      </c>
      <c r="MPE46" s="44" t="s">
        <v>42</v>
      </c>
      <c r="MPF46" s="44" t="s">
        <v>42</v>
      </c>
      <c r="MPG46" s="44" t="s">
        <v>42</v>
      </c>
      <c r="MPH46" s="44" t="s">
        <v>42</v>
      </c>
      <c r="MPI46" s="44" t="s">
        <v>42</v>
      </c>
      <c r="MPJ46" s="44" t="s">
        <v>42</v>
      </c>
      <c r="MPK46" s="44" t="s">
        <v>42</v>
      </c>
      <c r="MPL46" s="46" t="s">
        <v>42</v>
      </c>
      <c r="MPM46" s="45" t="s">
        <v>42</v>
      </c>
      <c r="MPN46" s="44" t="s">
        <v>42</v>
      </c>
      <c r="MPO46" s="44" t="s">
        <v>42</v>
      </c>
      <c r="MPP46" s="44" t="s">
        <v>42</v>
      </c>
      <c r="MPQ46" s="44" t="s">
        <v>42</v>
      </c>
      <c r="MPR46" s="44" t="s">
        <v>42</v>
      </c>
      <c r="MPS46" s="44" t="s">
        <v>42</v>
      </c>
      <c r="MPT46" s="44" t="s">
        <v>42</v>
      </c>
      <c r="MPU46" s="44" t="s">
        <v>42</v>
      </c>
      <c r="MPV46" s="44" t="s">
        <v>42</v>
      </c>
      <c r="MPW46" s="44" t="s">
        <v>42</v>
      </c>
      <c r="MPX46" s="44" t="s">
        <v>42</v>
      </c>
      <c r="MPY46" s="44" t="s">
        <v>42</v>
      </c>
      <c r="MPZ46" s="44" t="s">
        <v>42</v>
      </c>
      <c r="MQA46" s="44" t="s">
        <v>42</v>
      </c>
      <c r="MQB46" s="44" t="s">
        <v>42</v>
      </c>
      <c r="MQC46" s="44" t="s">
        <v>42</v>
      </c>
      <c r="MQD46" s="44" t="s">
        <v>42</v>
      </c>
      <c r="MQE46" s="44" t="s">
        <v>42</v>
      </c>
      <c r="MQF46" s="44" t="s">
        <v>42</v>
      </c>
      <c r="MQG46" s="44" t="s">
        <v>42</v>
      </c>
      <c r="MQH46" s="44" t="s">
        <v>42</v>
      </c>
      <c r="MQI46" s="44" t="s">
        <v>42</v>
      </c>
      <c r="MQJ46" s="46" t="s">
        <v>42</v>
      </c>
      <c r="MQK46" s="45" t="s">
        <v>42</v>
      </c>
      <c r="MQL46" s="44" t="s">
        <v>42</v>
      </c>
      <c r="MQM46" s="44" t="s">
        <v>42</v>
      </c>
      <c r="MQN46" s="44" t="s">
        <v>42</v>
      </c>
      <c r="MQO46" s="44" t="s">
        <v>42</v>
      </c>
      <c r="MQP46" s="44" t="s">
        <v>42</v>
      </c>
      <c r="MQQ46" s="44" t="s">
        <v>42</v>
      </c>
      <c r="MQR46" s="44" t="s">
        <v>42</v>
      </c>
      <c r="MQS46" s="44" t="s">
        <v>42</v>
      </c>
      <c r="MQT46" s="44" t="s">
        <v>42</v>
      </c>
      <c r="MQU46" s="44" t="s">
        <v>42</v>
      </c>
      <c r="MQV46" s="44" t="s">
        <v>42</v>
      </c>
      <c r="MQW46" s="44" t="s">
        <v>42</v>
      </c>
      <c r="MQX46" s="44" t="s">
        <v>42</v>
      </c>
      <c r="MQY46" s="44" t="s">
        <v>42</v>
      </c>
      <c r="MQZ46" s="44" t="s">
        <v>42</v>
      </c>
      <c r="MRA46" s="44" t="s">
        <v>42</v>
      </c>
      <c r="MRB46" s="44" t="s">
        <v>42</v>
      </c>
      <c r="MRC46" s="44" t="s">
        <v>42</v>
      </c>
      <c r="MRD46" s="44" t="s">
        <v>42</v>
      </c>
      <c r="MRE46" s="44" t="s">
        <v>42</v>
      </c>
      <c r="MRF46" s="44" t="s">
        <v>42</v>
      </c>
      <c r="MRG46" s="44" t="s">
        <v>42</v>
      </c>
      <c r="MRH46" s="46" t="s">
        <v>42</v>
      </c>
      <c r="MRI46" s="45" t="s">
        <v>42</v>
      </c>
      <c r="MRJ46" s="44" t="s">
        <v>42</v>
      </c>
      <c r="MRK46" s="44" t="s">
        <v>42</v>
      </c>
      <c r="MRL46" s="44" t="s">
        <v>42</v>
      </c>
      <c r="MRM46" s="44" t="s">
        <v>42</v>
      </c>
      <c r="MRN46" s="44" t="s">
        <v>42</v>
      </c>
      <c r="MRO46" s="44" t="s">
        <v>42</v>
      </c>
      <c r="MRP46" s="44" t="s">
        <v>42</v>
      </c>
      <c r="MRQ46" s="44" t="s">
        <v>42</v>
      </c>
      <c r="MRR46" s="44" t="s">
        <v>42</v>
      </c>
      <c r="MRS46" s="44" t="s">
        <v>42</v>
      </c>
      <c r="MRT46" s="44" t="s">
        <v>42</v>
      </c>
      <c r="MRU46" s="44" t="s">
        <v>42</v>
      </c>
      <c r="MRV46" s="44" t="s">
        <v>42</v>
      </c>
      <c r="MRW46" s="44" t="s">
        <v>42</v>
      </c>
      <c r="MRX46" s="44" t="s">
        <v>42</v>
      </c>
      <c r="MRY46" s="44" t="s">
        <v>42</v>
      </c>
      <c r="MRZ46" s="44" t="s">
        <v>42</v>
      </c>
      <c r="MSA46" s="44" t="s">
        <v>42</v>
      </c>
      <c r="MSB46" s="44" t="s">
        <v>42</v>
      </c>
      <c r="MSC46" s="44" t="s">
        <v>42</v>
      </c>
      <c r="MSD46" s="44" t="s">
        <v>42</v>
      </c>
      <c r="MSE46" s="44" t="s">
        <v>42</v>
      </c>
      <c r="MSF46" s="46" t="s">
        <v>42</v>
      </c>
      <c r="MSG46" s="45" t="s">
        <v>42</v>
      </c>
      <c r="MSH46" s="44" t="s">
        <v>42</v>
      </c>
      <c r="MSI46" s="44" t="s">
        <v>42</v>
      </c>
      <c r="MSJ46" s="44" t="s">
        <v>42</v>
      </c>
      <c r="MSK46" s="44" t="s">
        <v>42</v>
      </c>
      <c r="MSL46" s="44" t="s">
        <v>42</v>
      </c>
      <c r="MSM46" s="44" t="s">
        <v>42</v>
      </c>
      <c r="MSN46" s="44" t="s">
        <v>42</v>
      </c>
      <c r="MSO46" s="44" t="s">
        <v>42</v>
      </c>
      <c r="MSP46" s="44" t="s">
        <v>42</v>
      </c>
      <c r="MSQ46" s="44" t="s">
        <v>42</v>
      </c>
      <c r="MSR46" s="44" t="s">
        <v>42</v>
      </c>
      <c r="MSS46" s="44" t="s">
        <v>42</v>
      </c>
      <c r="MST46" s="44" t="s">
        <v>42</v>
      </c>
      <c r="MSU46" s="44" t="s">
        <v>42</v>
      </c>
      <c r="MSV46" s="44" t="s">
        <v>42</v>
      </c>
      <c r="MSW46" s="44" t="s">
        <v>42</v>
      </c>
      <c r="MSX46" s="44" t="s">
        <v>42</v>
      </c>
      <c r="MSY46" s="44" t="s">
        <v>42</v>
      </c>
      <c r="MSZ46" s="44" t="s">
        <v>42</v>
      </c>
      <c r="MTA46" s="44" t="s">
        <v>42</v>
      </c>
      <c r="MTB46" s="44" t="s">
        <v>42</v>
      </c>
      <c r="MTC46" s="44" t="s">
        <v>42</v>
      </c>
      <c r="MTD46" s="46" t="s">
        <v>42</v>
      </c>
      <c r="MTE46" s="45" t="s">
        <v>42</v>
      </c>
      <c r="MTF46" s="44" t="s">
        <v>42</v>
      </c>
      <c r="MTG46" s="44" t="s">
        <v>42</v>
      </c>
      <c r="MTH46" s="44" t="s">
        <v>42</v>
      </c>
      <c r="MTI46" s="44" t="s">
        <v>42</v>
      </c>
      <c r="MTJ46" s="44" t="s">
        <v>42</v>
      </c>
      <c r="MTK46" s="44" t="s">
        <v>42</v>
      </c>
      <c r="MTL46" s="44" t="s">
        <v>42</v>
      </c>
      <c r="MTM46" s="44" t="s">
        <v>42</v>
      </c>
      <c r="MTN46" s="44" t="s">
        <v>42</v>
      </c>
      <c r="MTO46" s="44" t="s">
        <v>42</v>
      </c>
      <c r="MTP46" s="44" t="s">
        <v>42</v>
      </c>
      <c r="MTQ46" s="44" t="s">
        <v>42</v>
      </c>
      <c r="MTR46" s="44" t="s">
        <v>42</v>
      </c>
      <c r="MTS46" s="44" t="s">
        <v>42</v>
      </c>
      <c r="MTT46" s="44" t="s">
        <v>42</v>
      </c>
      <c r="MTU46" s="44" t="s">
        <v>42</v>
      </c>
      <c r="MTV46" s="44" t="s">
        <v>42</v>
      </c>
      <c r="MTW46" s="44" t="s">
        <v>42</v>
      </c>
      <c r="MTX46" s="44" t="s">
        <v>42</v>
      </c>
      <c r="MTY46" s="44" t="s">
        <v>42</v>
      </c>
      <c r="MTZ46" s="44" t="s">
        <v>42</v>
      </c>
      <c r="MUA46" s="44" t="s">
        <v>42</v>
      </c>
      <c r="MUB46" s="46" t="s">
        <v>42</v>
      </c>
      <c r="MUC46" s="45" t="s">
        <v>42</v>
      </c>
      <c r="MUD46" s="44" t="s">
        <v>42</v>
      </c>
      <c r="MUE46" s="44" t="s">
        <v>42</v>
      </c>
      <c r="MUF46" s="44" t="s">
        <v>42</v>
      </c>
      <c r="MUG46" s="44" t="s">
        <v>42</v>
      </c>
      <c r="MUH46" s="44" t="s">
        <v>42</v>
      </c>
      <c r="MUI46" s="44" t="s">
        <v>42</v>
      </c>
      <c r="MUJ46" s="44" t="s">
        <v>42</v>
      </c>
      <c r="MUK46" s="44" t="s">
        <v>42</v>
      </c>
      <c r="MUL46" s="44" t="s">
        <v>42</v>
      </c>
      <c r="MUM46" s="44" t="s">
        <v>42</v>
      </c>
      <c r="MUN46" s="44" t="s">
        <v>42</v>
      </c>
      <c r="MUO46" s="44" t="s">
        <v>42</v>
      </c>
      <c r="MUP46" s="44" t="s">
        <v>42</v>
      </c>
      <c r="MUQ46" s="44" t="s">
        <v>42</v>
      </c>
      <c r="MUR46" s="44" t="s">
        <v>42</v>
      </c>
      <c r="MUS46" s="44" t="s">
        <v>42</v>
      </c>
      <c r="MUT46" s="44" t="s">
        <v>42</v>
      </c>
      <c r="MUU46" s="44" t="s">
        <v>42</v>
      </c>
      <c r="MUV46" s="44" t="s">
        <v>42</v>
      </c>
      <c r="MUW46" s="44" t="s">
        <v>42</v>
      </c>
      <c r="MUX46" s="44" t="s">
        <v>42</v>
      </c>
      <c r="MUY46" s="44" t="s">
        <v>42</v>
      </c>
      <c r="MUZ46" s="46" t="s">
        <v>42</v>
      </c>
      <c r="MVA46" s="45" t="s">
        <v>42</v>
      </c>
      <c r="MVB46" s="44" t="s">
        <v>42</v>
      </c>
      <c r="MVC46" s="44" t="s">
        <v>42</v>
      </c>
      <c r="MVD46" s="44" t="s">
        <v>42</v>
      </c>
      <c r="MVE46" s="44" t="s">
        <v>42</v>
      </c>
      <c r="MVF46" s="44" t="s">
        <v>42</v>
      </c>
      <c r="MVG46" s="44" t="s">
        <v>42</v>
      </c>
      <c r="MVH46" s="44" t="s">
        <v>42</v>
      </c>
      <c r="MVI46" s="44" t="s">
        <v>42</v>
      </c>
      <c r="MVJ46" s="44" t="s">
        <v>42</v>
      </c>
      <c r="MVK46" s="44" t="s">
        <v>42</v>
      </c>
      <c r="MVL46" s="44" t="s">
        <v>42</v>
      </c>
      <c r="MVM46" s="44" t="s">
        <v>42</v>
      </c>
      <c r="MVN46" s="44" t="s">
        <v>42</v>
      </c>
      <c r="MVO46" s="44" t="s">
        <v>42</v>
      </c>
      <c r="MVP46" s="44" t="s">
        <v>42</v>
      </c>
      <c r="MVQ46" s="44" t="s">
        <v>42</v>
      </c>
      <c r="MVR46" s="44" t="s">
        <v>42</v>
      </c>
      <c r="MVS46" s="44" t="s">
        <v>42</v>
      </c>
      <c r="MVT46" s="44" t="s">
        <v>42</v>
      </c>
      <c r="MVU46" s="44" t="s">
        <v>42</v>
      </c>
      <c r="MVV46" s="44" t="s">
        <v>42</v>
      </c>
      <c r="MVW46" s="44" t="s">
        <v>42</v>
      </c>
      <c r="MVX46" s="46" t="s">
        <v>42</v>
      </c>
      <c r="MVY46" s="45" t="s">
        <v>42</v>
      </c>
      <c r="MVZ46" s="44" t="s">
        <v>42</v>
      </c>
      <c r="MWA46" s="44" t="s">
        <v>42</v>
      </c>
      <c r="MWB46" s="44" t="s">
        <v>42</v>
      </c>
      <c r="MWC46" s="44" t="s">
        <v>42</v>
      </c>
      <c r="MWD46" s="44" t="s">
        <v>42</v>
      </c>
      <c r="MWE46" s="44" t="s">
        <v>42</v>
      </c>
      <c r="MWF46" s="44" t="s">
        <v>42</v>
      </c>
      <c r="MWG46" s="44" t="s">
        <v>42</v>
      </c>
      <c r="MWH46" s="44" t="s">
        <v>42</v>
      </c>
      <c r="MWI46" s="44" t="s">
        <v>42</v>
      </c>
      <c r="MWJ46" s="44" t="s">
        <v>42</v>
      </c>
      <c r="MWK46" s="44" t="s">
        <v>42</v>
      </c>
      <c r="MWL46" s="44" t="s">
        <v>42</v>
      </c>
      <c r="MWM46" s="44" t="s">
        <v>42</v>
      </c>
      <c r="MWN46" s="44" t="s">
        <v>42</v>
      </c>
      <c r="MWO46" s="44" t="s">
        <v>42</v>
      </c>
      <c r="MWP46" s="44" t="s">
        <v>42</v>
      </c>
      <c r="MWQ46" s="44" t="s">
        <v>42</v>
      </c>
      <c r="MWR46" s="44" t="s">
        <v>42</v>
      </c>
      <c r="MWS46" s="44" t="s">
        <v>42</v>
      </c>
      <c r="MWT46" s="44" t="s">
        <v>42</v>
      </c>
      <c r="MWU46" s="44" t="s">
        <v>42</v>
      </c>
      <c r="MWV46" s="46" t="s">
        <v>42</v>
      </c>
      <c r="MWW46" s="45" t="s">
        <v>42</v>
      </c>
      <c r="MWX46" s="44" t="s">
        <v>42</v>
      </c>
      <c r="MWY46" s="44" t="s">
        <v>42</v>
      </c>
      <c r="MWZ46" s="44" t="s">
        <v>42</v>
      </c>
      <c r="MXA46" s="44" t="s">
        <v>42</v>
      </c>
      <c r="MXB46" s="44" t="s">
        <v>42</v>
      </c>
      <c r="MXC46" s="44" t="s">
        <v>42</v>
      </c>
      <c r="MXD46" s="44" t="s">
        <v>42</v>
      </c>
      <c r="MXE46" s="44" t="s">
        <v>42</v>
      </c>
      <c r="MXF46" s="44" t="s">
        <v>42</v>
      </c>
      <c r="MXG46" s="44" t="s">
        <v>42</v>
      </c>
      <c r="MXH46" s="44" t="s">
        <v>42</v>
      </c>
      <c r="MXI46" s="44" t="s">
        <v>42</v>
      </c>
      <c r="MXJ46" s="44" t="s">
        <v>42</v>
      </c>
      <c r="MXK46" s="44" t="s">
        <v>42</v>
      </c>
      <c r="MXL46" s="44" t="s">
        <v>42</v>
      </c>
      <c r="MXM46" s="44" t="s">
        <v>42</v>
      </c>
      <c r="MXN46" s="44" t="s">
        <v>42</v>
      </c>
      <c r="MXO46" s="44" t="s">
        <v>42</v>
      </c>
      <c r="MXP46" s="44" t="s">
        <v>42</v>
      </c>
      <c r="MXQ46" s="44" t="s">
        <v>42</v>
      </c>
      <c r="MXR46" s="44" t="s">
        <v>42</v>
      </c>
      <c r="MXS46" s="44" t="s">
        <v>42</v>
      </c>
      <c r="MXT46" s="46" t="s">
        <v>42</v>
      </c>
      <c r="MXU46" s="45" t="s">
        <v>42</v>
      </c>
      <c r="MXV46" s="44" t="s">
        <v>42</v>
      </c>
      <c r="MXW46" s="44" t="s">
        <v>42</v>
      </c>
      <c r="MXX46" s="44" t="s">
        <v>42</v>
      </c>
      <c r="MXY46" s="44" t="s">
        <v>42</v>
      </c>
      <c r="MXZ46" s="44" t="s">
        <v>42</v>
      </c>
      <c r="MYA46" s="44" t="s">
        <v>42</v>
      </c>
      <c r="MYB46" s="44" t="s">
        <v>42</v>
      </c>
      <c r="MYC46" s="44" t="s">
        <v>42</v>
      </c>
      <c r="MYD46" s="44" t="s">
        <v>42</v>
      </c>
      <c r="MYE46" s="44" t="s">
        <v>42</v>
      </c>
      <c r="MYF46" s="44" t="s">
        <v>42</v>
      </c>
      <c r="MYG46" s="44" t="s">
        <v>42</v>
      </c>
      <c r="MYH46" s="44" t="s">
        <v>42</v>
      </c>
      <c r="MYI46" s="44" t="s">
        <v>42</v>
      </c>
      <c r="MYJ46" s="44" t="s">
        <v>42</v>
      </c>
      <c r="MYK46" s="44" t="s">
        <v>42</v>
      </c>
      <c r="MYL46" s="44" t="s">
        <v>42</v>
      </c>
      <c r="MYM46" s="44" t="s">
        <v>42</v>
      </c>
      <c r="MYN46" s="44" t="s">
        <v>42</v>
      </c>
      <c r="MYO46" s="44" t="s">
        <v>42</v>
      </c>
      <c r="MYP46" s="44" t="s">
        <v>42</v>
      </c>
      <c r="MYQ46" s="44" t="s">
        <v>42</v>
      </c>
      <c r="MYR46" s="46" t="s">
        <v>42</v>
      </c>
      <c r="MYS46" s="45" t="s">
        <v>42</v>
      </c>
      <c r="MYT46" s="44" t="s">
        <v>42</v>
      </c>
      <c r="MYU46" s="44" t="s">
        <v>42</v>
      </c>
      <c r="MYV46" s="44" t="s">
        <v>42</v>
      </c>
      <c r="MYW46" s="44" t="s">
        <v>42</v>
      </c>
      <c r="MYX46" s="44" t="s">
        <v>42</v>
      </c>
      <c r="MYY46" s="44" t="s">
        <v>42</v>
      </c>
      <c r="MYZ46" s="44" t="s">
        <v>42</v>
      </c>
      <c r="MZA46" s="44" t="s">
        <v>42</v>
      </c>
      <c r="MZB46" s="44" t="s">
        <v>42</v>
      </c>
      <c r="MZC46" s="44" t="s">
        <v>42</v>
      </c>
      <c r="MZD46" s="44" t="s">
        <v>42</v>
      </c>
      <c r="MZE46" s="44" t="s">
        <v>42</v>
      </c>
      <c r="MZF46" s="44" t="s">
        <v>42</v>
      </c>
      <c r="MZG46" s="44" t="s">
        <v>42</v>
      </c>
      <c r="MZH46" s="44" t="s">
        <v>42</v>
      </c>
      <c r="MZI46" s="44" t="s">
        <v>42</v>
      </c>
      <c r="MZJ46" s="44" t="s">
        <v>42</v>
      </c>
      <c r="MZK46" s="44" t="s">
        <v>42</v>
      </c>
      <c r="MZL46" s="44" t="s">
        <v>42</v>
      </c>
      <c r="MZM46" s="44" t="s">
        <v>42</v>
      </c>
      <c r="MZN46" s="44" t="s">
        <v>42</v>
      </c>
      <c r="MZO46" s="44" t="s">
        <v>42</v>
      </c>
      <c r="MZP46" s="46" t="s">
        <v>42</v>
      </c>
      <c r="MZQ46" s="45" t="s">
        <v>42</v>
      </c>
      <c r="MZR46" s="44" t="s">
        <v>42</v>
      </c>
      <c r="MZS46" s="44" t="s">
        <v>42</v>
      </c>
      <c r="MZT46" s="44" t="s">
        <v>42</v>
      </c>
      <c r="MZU46" s="44" t="s">
        <v>42</v>
      </c>
      <c r="MZV46" s="44" t="s">
        <v>42</v>
      </c>
      <c r="MZW46" s="44" t="s">
        <v>42</v>
      </c>
      <c r="MZX46" s="44" t="s">
        <v>42</v>
      </c>
      <c r="MZY46" s="44" t="s">
        <v>42</v>
      </c>
      <c r="MZZ46" s="44" t="s">
        <v>42</v>
      </c>
      <c r="NAA46" s="44" t="s">
        <v>42</v>
      </c>
      <c r="NAB46" s="44" t="s">
        <v>42</v>
      </c>
      <c r="NAC46" s="44" t="s">
        <v>42</v>
      </c>
      <c r="NAD46" s="44" t="s">
        <v>42</v>
      </c>
      <c r="NAE46" s="44" t="s">
        <v>42</v>
      </c>
      <c r="NAF46" s="44" t="s">
        <v>42</v>
      </c>
      <c r="NAG46" s="44" t="s">
        <v>42</v>
      </c>
      <c r="NAH46" s="44" t="s">
        <v>42</v>
      </c>
      <c r="NAI46" s="44" t="s">
        <v>42</v>
      </c>
      <c r="NAJ46" s="44" t="s">
        <v>42</v>
      </c>
      <c r="NAK46" s="44" t="s">
        <v>42</v>
      </c>
      <c r="NAL46" s="44" t="s">
        <v>42</v>
      </c>
      <c r="NAM46" s="44" t="s">
        <v>42</v>
      </c>
      <c r="NAN46" s="46" t="s">
        <v>42</v>
      </c>
      <c r="NAO46" s="45" t="s">
        <v>42</v>
      </c>
      <c r="NAP46" s="44" t="s">
        <v>42</v>
      </c>
      <c r="NAQ46" s="44" t="s">
        <v>42</v>
      </c>
      <c r="NAR46" s="44" t="s">
        <v>42</v>
      </c>
      <c r="NAS46" s="44" t="s">
        <v>42</v>
      </c>
      <c r="NAT46" s="44" t="s">
        <v>42</v>
      </c>
      <c r="NAU46" s="44" t="s">
        <v>42</v>
      </c>
      <c r="NAV46" s="44" t="s">
        <v>42</v>
      </c>
      <c r="NAW46" s="44" t="s">
        <v>42</v>
      </c>
      <c r="NAX46" s="44" t="s">
        <v>42</v>
      </c>
      <c r="NAY46" s="44" t="s">
        <v>42</v>
      </c>
      <c r="NAZ46" s="44" t="s">
        <v>42</v>
      </c>
      <c r="NBA46" s="44" t="s">
        <v>42</v>
      </c>
      <c r="NBB46" s="44" t="s">
        <v>42</v>
      </c>
      <c r="NBC46" s="44" t="s">
        <v>42</v>
      </c>
      <c r="NBD46" s="44" t="s">
        <v>42</v>
      </c>
      <c r="NBE46" s="44" t="s">
        <v>42</v>
      </c>
      <c r="NBF46" s="44" t="s">
        <v>42</v>
      </c>
      <c r="NBG46" s="44" t="s">
        <v>42</v>
      </c>
      <c r="NBH46" s="44" t="s">
        <v>42</v>
      </c>
      <c r="NBI46" s="44" t="s">
        <v>42</v>
      </c>
      <c r="NBJ46" s="44" t="s">
        <v>42</v>
      </c>
      <c r="NBK46" s="44" t="s">
        <v>42</v>
      </c>
      <c r="NBL46" s="46" t="s">
        <v>42</v>
      </c>
      <c r="NBM46" s="45" t="s">
        <v>42</v>
      </c>
      <c r="NBN46" s="44" t="s">
        <v>42</v>
      </c>
      <c r="NBO46" s="44" t="s">
        <v>42</v>
      </c>
      <c r="NBP46" s="44" t="s">
        <v>42</v>
      </c>
      <c r="NBQ46" s="44" t="s">
        <v>42</v>
      </c>
      <c r="NBR46" s="44" t="s">
        <v>42</v>
      </c>
      <c r="NBS46" s="44" t="s">
        <v>42</v>
      </c>
      <c r="NBT46" s="44" t="s">
        <v>42</v>
      </c>
      <c r="NBU46" s="44" t="s">
        <v>42</v>
      </c>
      <c r="NBV46" s="44" t="s">
        <v>42</v>
      </c>
      <c r="NBW46" s="44" t="s">
        <v>42</v>
      </c>
      <c r="NBX46" s="44" t="s">
        <v>42</v>
      </c>
      <c r="NBY46" s="44" t="s">
        <v>42</v>
      </c>
      <c r="NBZ46" s="44" t="s">
        <v>42</v>
      </c>
      <c r="NCA46" s="44" t="s">
        <v>42</v>
      </c>
      <c r="NCB46" s="44" t="s">
        <v>42</v>
      </c>
      <c r="NCC46" s="44" t="s">
        <v>42</v>
      </c>
      <c r="NCD46" s="44" t="s">
        <v>42</v>
      </c>
      <c r="NCE46" s="44" t="s">
        <v>42</v>
      </c>
      <c r="NCF46" s="44" t="s">
        <v>42</v>
      </c>
      <c r="NCG46" s="44" t="s">
        <v>42</v>
      </c>
      <c r="NCH46" s="44" t="s">
        <v>42</v>
      </c>
      <c r="NCI46" s="44" t="s">
        <v>42</v>
      </c>
      <c r="NCJ46" s="46" t="s">
        <v>42</v>
      </c>
      <c r="NCK46" s="45" t="s">
        <v>42</v>
      </c>
      <c r="NCL46" s="44" t="s">
        <v>42</v>
      </c>
      <c r="NCM46" s="44" t="s">
        <v>42</v>
      </c>
      <c r="NCN46" s="44" t="s">
        <v>42</v>
      </c>
      <c r="NCO46" s="44" t="s">
        <v>42</v>
      </c>
      <c r="NCP46" s="44" t="s">
        <v>42</v>
      </c>
      <c r="NCQ46" s="44" t="s">
        <v>42</v>
      </c>
      <c r="NCR46" s="44" t="s">
        <v>42</v>
      </c>
      <c r="NCS46" s="44" t="s">
        <v>42</v>
      </c>
      <c r="NCT46" s="44" t="s">
        <v>42</v>
      </c>
      <c r="NCU46" s="44" t="s">
        <v>42</v>
      </c>
      <c r="NCV46" s="44" t="s">
        <v>42</v>
      </c>
      <c r="NCW46" s="44" t="s">
        <v>42</v>
      </c>
      <c r="NCX46" s="44" t="s">
        <v>42</v>
      </c>
      <c r="NCY46" s="44" t="s">
        <v>42</v>
      </c>
      <c r="NCZ46" s="44" t="s">
        <v>42</v>
      </c>
      <c r="NDA46" s="44" t="s">
        <v>42</v>
      </c>
      <c r="NDB46" s="44" t="s">
        <v>42</v>
      </c>
      <c r="NDC46" s="44" t="s">
        <v>42</v>
      </c>
      <c r="NDD46" s="44" t="s">
        <v>42</v>
      </c>
      <c r="NDE46" s="44" t="s">
        <v>42</v>
      </c>
      <c r="NDF46" s="44" t="s">
        <v>42</v>
      </c>
      <c r="NDG46" s="44" t="s">
        <v>42</v>
      </c>
      <c r="NDH46" s="46" t="s">
        <v>42</v>
      </c>
      <c r="NDI46" s="45" t="s">
        <v>42</v>
      </c>
      <c r="NDJ46" s="44" t="s">
        <v>42</v>
      </c>
      <c r="NDK46" s="44" t="s">
        <v>42</v>
      </c>
      <c r="NDL46" s="44" t="s">
        <v>42</v>
      </c>
      <c r="NDM46" s="44" t="s">
        <v>42</v>
      </c>
      <c r="NDN46" s="44" t="s">
        <v>42</v>
      </c>
      <c r="NDO46" s="44" t="s">
        <v>42</v>
      </c>
      <c r="NDP46" s="44" t="s">
        <v>42</v>
      </c>
      <c r="NDQ46" s="44" t="s">
        <v>42</v>
      </c>
      <c r="NDR46" s="44" t="s">
        <v>42</v>
      </c>
      <c r="NDS46" s="44" t="s">
        <v>42</v>
      </c>
      <c r="NDT46" s="44" t="s">
        <v>42</v>
      </c>
      <c r="NDU46" s="44" t="s">
        <v>42</v>
      </c>
      <c r="NDV46" s="44" t="s">
        <v>42</v>
      </c>
      <c r="NDW46" s="44" t="s">
        <v>42</v>
      </c>
      <c r="NDX46" s="44" t="s">
        <v>42</v>
      </c>
      <c r="NDY46" s="44" t="s">
        <v>42</v>
      </c>
      <c r="NDZ46" s="44" t="s">
        <v>42</v>
      </c>
      <c r="NEA46" s="44" t="s">
        <v>42</v>
      </c>
      <c r="NEB46" s="44" t="s">
        <v>42</v>
      </c>
      <c r="NEC46" s="44" t="s">
        <v>42</v>
      </c>
      <c r="NED46" s="44" t="s">
        <v>42</v>
      </c>
      <c r="NEE46" s="44" t="s">
        <v>42</v>
      </c>
      <c r="NEF46" s="46" t="s">
        <v>42</v>
      </c>
      <c r="NEG46" s="45" t="s">
        <v>42</v>
      </c>
      <c r="NEH46" s="44" t="s">
        <v>42</v>
      </c>
      <c r="NEI46" s="44" t="s">
        <v>42</v>
      </c>
      <c r="NEJ46" s="44" t="s">
        <v>42</v>
      </c>
      <c r="NEK46" s="44" t="s">
        <v>42</v>
      </c>
      <c r="NEL46" s="44" t="s">
        <v>42</v>
      </c>
      <c r="NEM46" s="44" t="s">
        <v>42</v>
      </c>
      <c r="NEN46" s="44" t="s">
        <v>42</v>
      </c>
      <c r="NEO46" s="44" t="s">
        <v>42</v>
      </c>
      <c r="NEP46" s="44" t="s">
        <v>42</v>
      </c>
      <c r="NEQ46" s="44" t="s">
        <v>42</v>
      </c>
      <c r="NER46" s="44" t="s">
        <v>42</v>
      </c>
      <c r="NES46" s="44" t="s">
        <v>42</v>
      </c>
      <c r="NET46" s="44" t="s">
        <v>42</v>
      </c>
      <c r="NEU46" s="44" t="s">
        <v>42</v>
      </c>
      <c r="NEV46" s="44" t="s">
        <v>42</v>
      </c>
      <c r="NEW46" s="44" t="s">
        <v>42</v>
      </c>
      <c r="NEX46" s="44" t="s">
        <v>42</v>
      </c>
      <c r="NEY46" s="44" t="s">
        <v>42</v>
      </c>
      <c r="NEZ46" s="44" t="s">
        <v>42</v>
      </c>
      <c r="NFA46" s="44" t="s">
        <v>42</v>
      </c>
      <c r="NFB46" s="44" t="s">
        <v>42</v>
      </c>
      <c r="NFC46" s="44" t="s">
        <v>42</v>
      </c>
      <c r="NFD46" s="46" t="s">
        <v>42</v>
      </c>
      <c r="NFE46" s="45" t="s">
        <v>42</v>
      </c>
      <c r="NFF46" s="44" t="s">
        <v>42</v>
      </c>
      <c r="NFG46" s="44" t="s">
        <v>42</v>
      </c>
      <c r="NFH46" s="44" t="s">
        <v>42</v>
      </c>
      <c r="NFI46" s="44" t="s">
        <v>42</v>
      </c>
      <c r="NFJ46" s="44" t="s">
        <v>42</v>
      </c>
      <c r="NFK46" s="44" t="s">
        <v>42</v>
      </c>
      <c r="NFL46" s="44" t="s">
        <v>42</v>
      </c>
      <c r="NFM46" s="44" t="s">
        <v>42</v>
      </c>
      <c r="NFN46" s="44" t="s">
        <v>42</v>
      </c>
      <c r="NFO46" s="44" t="s">
        <v>42</v>
      </c>
      <c r="NFP46" s="44" t="s">
        <v>42</v>
      </c>
      <c r="NFQ46" s="44" t="s">
        <v>42</v>
      </c>
      <c r="NFR46" s="44" t="s">
        <v>42</v>
      </c>
      <c r="NFS46" s="44" t="s">
        <v>42</v>
      </c>
      <c r="NFT46" s="44" t="s">
        <v>42</v>
      </c>
      <c r="NFU46" s="44" t="s">
        <v>42</v>
      </c>
      <c r="NFV46" s="44" t="s">
        <v>42</v>
      </c>
      <c r="NFW46" s="44" t="s">
        <v>42</v>
      </c>
      <c r="NFX46" s="44" t="s">
        <v>42</v>
      </c>
      <c r="NFY46" s="44" t="s">
        <v>42</v>
      </c>
      <c r="NFZ46" s="44" t="s">
        <v>42</v>
      </c>
      <c r="NGA46" s="44" t="s">
        <v>42</v>
      </c>
      <c r="NGB46" s="46" t="s">
        <v>42</v>
      </c>
      <c r="NGC46" s="45" t="s">
        <v>42</v>
      </c>
      <c r="NGD46" s="44" t="s">
        <v>42</v>
      </c>
      <c r="NGE46" s="44" t="s">
        <v>42</v>
      </c>
      <c r="NGF46" s="44" t="s">
        <v>42</v>
      </c>
      <c r="NGG46" s="44" t="s">
        <v>42</v>
      </c>
      <c r="NGH46" s="44" t="s">
        <v>42</v>
      </c>
      <c r="NGI46" s="44" t="s">
        <v>42</v>
      </c>
      <c r="NGJ46" s="44" t="s">
        <v>42</v>
      </c>
      <c r="NGK46" s="44" t="s">
        <v>42</v>
      </c>
      <c r="NGL46" s="44" t="s">
        <v>42</v>
      </c>
      <c r="NGM46" s="44" t="s">
        <v>42</v>
      </c>
      <c r="NGN46" s="44" t="s">
        <v>42</v>
      </c>
      <c r="NGO46" s="44" t="s">
        <v>42</v>
      </c>
      <c r="NGP46" s="44" t="s">
        <v>42</v>
      </c>
      <c r="NGQ46" s="44" t="s">
        <v>42</v>
      </c>
      <c r="NGR46" s="44" t="s">
        <v>42</v>
      </c>
      <c r="NGS46" s="44" t="s">
        <v>42</v>
      </c>
      <c r="NGT46" s="44" t="s">
        <v>42</v>
      </c>
      <c r="NGU46" s="44" t="s">
        <v>42</v>
      </c>
      <c r="NGV46" s="44" t="s">
        <v>42</v>
      </c>
      <c r="NGW46" s="44" t="s">
        <v>42</v>
      </c>
      <c r="NGX46" s="44" t="s">
        <v>42</v>
      </c>
      <c r="NGY46" s="44" t="s">
        <v>42</v>
      </c>
      <c r="NGZ46" s="46" t="s">
        <v>42</v>
      </c>
      <c r="NHA46" s="45" t="s">
        <v>42</v>
      </c>
      <c r="NHB46" s="44" t="s">
        <v>42</v>
      </c>
      <c r="NHC46" s="44" t="s">
        <v>42</v>
      </c>
      <c r="NHD46" s="44" t="s">
        <v>42</v>
      </c>
      <c r="NHE46" s="44" t="s">
        <v>42</v>
      </c>
      <c r="NHF46" s="44" t="s">
        <v>42</v>
      </c>
      <c r="NHG46" s="44" t="s">
        <v>42</v>
      </c>
      <c r="NHH46" s="44" t="s">
        <v>42</v>
      </c>
      <c r="NHI46" s="44" t="s">
        <v>42</v>
      </c>
      <c r="NHJ46" s="44" t="s">
        <v>42</v>
      </c>
      <c r="NHK46" s="44" t="s">
        <v>42</v>
      </c>
      <c r="NHL46" s="44" t="s">
        <v>42</v>
      </c>
      <c r="NHM46" s="44" t="s">
        <v>42</v>
      </c>
      <c r="NHN46" s="44" t="s">
        <v>42</v>
      </c>
      <c r="NHO46" s="44" t="s">
        <v>42</v>
      </c>
      <c r="NHP46" s="44" t="s">
        <v>42</v>
      </c>
      <c r="NHQ46" s="44" t="s">
        <v>42</v>
      </c>
      <c r="NHR46" s="44" t="s">
        <v>42</v>
      </c>
      <c r="NHS46" s="44" t="s">
        <v>42</v>
      </c>
      <c r="NHT46" s="44" t="s">
        <v>42</v>
      </c>
      <c r="NHU46" s="44" t="s">
        <v>42</v>
      </c>
      <c r="NHV46" s="44" t="s">
        <v>42</v>
      </c>
      <c r="NHW46" s="44" t="s">
        <v>42</v>
      </c>
      <c r="NHX46" s="46" t="s">
        <v>42</v>
      </c>
      <c r="NHY46" s="45" t="s">
        <v>42</v>
      </c>
      <c r="NHZ46" s="44" t="s">
        <v>42</v>
      </c>
      <c r="NIA46" s="44" t="s">
        <v>42</v>
      </c>
      <c r="NIB46" s="44" t="s">
        <v>42</v>
      </c>
      <c r="NIC46" s="44" t="s">
        <v>42</v>
      </c>
      <c r="NID46" s="44" t="s">
        <v>42</v>
      </c>
      <c r="NIE46" s="44" t="s">
        <v>42</v>
      </c>
      <c r="NIF46" s="44" t="s">
        <v>42</v>
      </c>
      <c r="NIG46" s="44" t="s">
        <v>42</v>
      </c>
      <c r="NIH46" s="44" t="s">
        <v>42</v>
      </c>
      <c r="NII46" s="44" t="s">
        <v>42</v>
      </c>
      <c r="NIJ46" s="44" t="s">
        <v>42</v>
      </c>
      <c r="NIK46" s="44" t="s">
        <v>42</v>
      </c>
      <c r="NIL46" s="44" t="s">
        <v>42</v>
      </c>
      <c r="NIM46" s="44" t="s">
        <v>42</v>
      </c>
      <c r="NIN46" s="44" t="s">
        <v>42</v>
      </c>
      <c r="NIO46" s="44" t="s">
        <v>42</v>
      </c>
      <c r="NIP46" s="44" t="s">
        <v>42</v>
      </c>
      <c r="NIQ46" s="44" t="s">
        <v>42</v>
      </c>
      <c r="NIR46" s="44" t="s">
        <v>42</v>
      </c>
      <c r="NIS46" s="44" t="s">
        <v>42</v>
      </c>
      <c r="NIT46" s="44" t="s">
        <v>42</v>
      </c>
      <c r="NIU46" s="44" t="s">
        <v>42</v>
      </c>
      <c r="NIV46" s="46" t="s">
        <v>42</v>
      </c>
      <c r="NIW46" s="45" t="s">
        <v>42</v>
      </c>
      <c r="NIX46" s="44" t="s">
        <v>42</v>
      </c>
      <c r="NIY46" s="44" t="s">
        <v>42</v>
      </c>
      <c r="NIZ46" s="44" t="s">
        <v>42</v>
      </c>
      <c r="NJA46" s="44" t="s">
        <v>42</v>
      </c>
      <c r="NJB46" s="44" t="s">
        <v>42</v>
      </c>
      <c r="NJC46" s="44" t="s">
        <v>42</v>
      </c>
      <c r="NJD46" s="44" t="s">
        <v>42</v>
      </c>
      <c r="NJE46" s="44" t="s">
        <v>42</v>
      </c>
      <c r="NJF46" s="44" t="s">
        <v>42</v>
      </c>
      <c r="NJG46" s="44" t="s">
        <v>42</v>
      </c>
      <c r="NJH46" s="44" t="s">
        <v>42</v>
      </c>
      <c r="NJI46" s="44" t="s">
        <v>42</v>
      </c>
      <c r="NJJ46" s="44" t="s">
        <v>42</v>
      </c>
      <c r="NJK46" s="44" t="s">
        <v>42</v>
      </c>
      <c r="NJL46" s="44" t="s">
        <v>42</v>
      </c>
      <c r="NJM46" s="44" t="s">
        <v>42</v>
      </c>
      <c r="NJN46" s="44" t="s">
        <v>42</v>
      </c>
      <c r="NJO46" s="44" t="s">
        <v>42</v>
      </c>
      <c r="NJP46" s="44" t="s">
        <v>42</v>
      </c>
      <c r="NJQ46" s="44" t="s">
        <v>42</v>
      </c>
      <c r="NJR46" s="44" t="s">
        <v>42</v>
      </c>
      <c r="NJS46" s="44" t="s">
        <v>42</v>
      </c>
      <c r="NJT46" s="46" t="s">
        <v>42</v>
      </c>
      <c r="NJU46" s="45" t="s">
        <v>42</v>
      </c>
      <c r="NJV46" s="44" t="s">
        <v>42</v>
      </c>
      <c r="NJW46" s="44" t="s">
        <v>42</v>
      </c>
      <c r="NJX46" s="44" t="s">
        <v>42</v>
      </c>
      <c r="NJY46" s="44" t="s">
        <v>42</v>
      </c>
      <c r="NJZ46" s="44" t="s">
        <v>42</v>
      </c>
      <c r="NKA46" s="44" t="s">
        <v>42</v>
      </c>
      <c r="NKB46" s="44" t="s">
        <v>42</v>
      </c>
      <c r="NKC46" s="44" t="s">
        <v>42</v>
      </c>
      <c r="NKD46" s="44" t="s">
        <v>42</v>
      </c>
      <c r="NKE46" s="44" t="s">
        <v>42</v>
      </c>
      <c r="NKF46" s="44" t="s">
        <v>42</v>
      </c>
      <c r="NKG46" s="44" t="s">
        <v>42</v>
      </c>
      <c r="NKH46" s="44" t="s">
        <v>42</v>
      </c>
      <c r="NKI46" s="44" t="s">
        <v>42</v>
      </c>
      <c r="NKJ46" s="44" t="s">
        <v>42</v>
      </c>
      <c r="NKK46" s="44" t="s">
        <v>42</v>
      </c>
      <c r="NKL46" s="44" t="s">
        <v>42</v>
      </c>
      <c r="NKM46" s="44" t="s">
        <v>42</v>
      </c>
      <c r="NKN46" s="44" t="s">
        <v>42</v>
      </c>
      <c r="NKO46" s="44" t="s">
        <v>42</v>
      </c>
      <c r="NKP46" s="44" t="s">
        <v>42</v>
      </c>
      <c r="NKQ46" s="44" t="s">
        <v>42</v>
      </c>
      <c r="NKR46" s="46" t="s">
        <v>42</v>
      </c>
      <c r="NKS46" s="45" t="s">
        <v>42</v>
      </c>
      <c r="NKT46" s="44" t="s">
        <v>42</v>
      </c>
      <c r="NKU46" s="44" t="s">
        <v>42</v>
      </c>
      <c r="NKV46" s="44" t="s">
        <v>42</v>
      </c>
      <c r="NKW46" s="44" t="s">
        <v>42</v>
      </c>
      <c r="NKX46" s="44" t="s">
        <v>42</v>
      </c>
      <c r="NKY46" s="44" t="s">
        <v>42</v>
      </c>
      <c r="NKZ46" s="44" t="s">
        <v>42</v>
      </c>
      <c r="NLA46" s="44" t="s">
        <v>42</v>
      </c>
      <c r="NLB46" s="44" t="s">
        <v>42</v>
      </c>
      <c r="NLC46" s="44" t="s">
        <v>42</v>
      </c>
      <c r="NLD46" s="44" t="s">
        <v>42</v>
      </c>
      <c r="NLE46" s="44" t="s">
        <v>42</v>
      </c>
      <c r="NLF46" s="44" t="s">
        <v>42</v>
      </c>
      <c r="NLG46" s="44" t="s">
        <v>42</v>
      </c>
      <c r="NLH46" s="44" t="s">
        <v>42</v>
      </c>
      <c r="NLI46" s="44" t="s">
        <v>42</v>
      </c>
      <c r="NLJ46" s="44" t="s">
        <v>42</v>
      </c>
      <c r="NLK46" s="44" t="s">
        <v>42</v>
      </c>
      <c r="NLL46" s="44" t="s">
        <v>42</v>
      </c>
      <c r="NLM46" s="44" t="s">
        <v>42</v>
      </c>
      <c r="NLN46" s="44" t="s">
        <v>42</v>
      </c>
      <c r="NLO46" s="44" t="s">
        <v>42</v>
      </c>
      <c r="NLP46" s="46" t="s">
        <v>42</v>
      </c>
      <c r="NLQ46" s="45" t="s">
        <v>42</v>
      </c>
      <c r="NLR46" s="44" t="s">
        <v>42</v>
      </c>
      <c r="NLS46" s="44" t="s">
        <v>42</v>
      </c>
      <c r="NLT46" s="44" t="s">
        <v>42</v>
      </c>
      <c r="NLU46" s="44" t="s">
        <v>42</v>
      </c>
      <c r="NLV46" s="44" t="s">
        <v>42</v>
      </c>
      <c r="NLW46" s="44" t="s">
        <v>42</v>
      </c>
      <c r="NLX46" s="44" t="s">
        <v>42</v>
      </c>
      <c r="NLY46" s="44" t="s">
        <v>42</v>
      </c>
      <c r="NLZ46" s="44" t="s">
        <v>42</v>
      </c>
      <c r="NMA46" s="44" t="s">
        <v>42</v>
      </c>
      <c r="NMB46" s="44" t="s">
        <v>42</v>
      </c>
      <c r="NMC46" s="44" t="s">
        <v>42</v>
      </c>
      <c r="NMD46" s="44" t="s">
        <v>42</v>
      </c>
      <c r="NME46" s="44" t="s">
        <v>42</v>
      </c>
      <c r="NMF46" s="44" t="s">
        <v>42</v>
      </c>
      <c r="NMG46" s="44" t="s">
        <v>42</v>
      </c>
      <c r="NMH46" s="44" t="s">
        <v>42</v>
      </c>
      <c r="NMI46" s="44" t="s">
        <v>42</v>
      </c>
      <c r="NMJ46" s="44" t="s">
        <v>42</v>
      </c>
      <c r="NMK46" s="44" t="s">
        <v>42</v>
      </c>
      <c r="NML46" s="44" t="s">
        <v>42</v>
      </c>
      <c r="NMM46" s="44" t="s">
        <v>42</v>
      </c>
      <c r="NMN46" s="46" t="s">
        <v>42</v>
      </c>
      <c r="NMO46" s="45" t="s">
        <v>42</v>
      </c>
      <c r="NMP46" s="44" t="s">
        <v>42</v>
      </c>
      <c r="NMQ46" s="44" t="s">
        <v>42</v>
      </c>
      <c r="NMR46" s="44" t="s">
        <v>42</v>
      </c>
      <c r="NMS46" s="44" t="s">
        <v>42</v>
      </c>
      <c r="NMT46" s="44" t="s">
        <v>42</v>
      </c>
      <c r="NMU46" s="44" t="s">
        <v>42</v>
      </c>
      <c r="NMV46" s="44" t="s">
        <v>42</v>
      </c>
      <c r="NMW46" s="44" t="s">
        <v>42</v>
      </c>
      <c r="NMX46" s="44" t="s">
        <v>42</v>
      </c>
      <c r="NMY46" s="44" t="s">
        <v>42</v>
      </c>
      <c r="NMZ46" s="44" t="s">
        <v>42</v>
      </c>
      <c r="NNA46" s="44" t="s">
        <v>42</v>
      </c>
      <c r="NNB46" s="44" t="s">
        <v>42</v>
      </c>
      <c r="NNC46" s="44" t="s">
        <v>42</v>
      </c>
      <c r="NND46" s="44" t="s">
        <v>42</v>
      </c>
      <c r="NNE46" s="44" t="s">
        <v>42</v>
      </c>
      <c r="NNF46" s="44" t="s">
        <v>42</v>
      </c>
      <c r="NNG46" s="44" t="s">
        <v>42</v>
      </c>
      <c r="NNH46" s="44" t="s">
        <v>42</v>
      </c>
      <c r="NNI46" s="44" t="s">
        <v>42</v>
      </c>
      <c r="NNJ46" s="44" t="s">
        <v>42</v>
      </c>
      <c r="NNK46" s="44" t="s">
        <v>42</v>
      </c>
      <c r="NNL46" s="46" t="s">
        <v>42</v>
      </c>
      <c r="NNM46" s="45" t="s">
        <v>42</v>
      </c>
      <c r="NNN46" s="44" t="s">
        <v>42</v>
      </c>
      <c r="NNO46" s="44" t="s">
        <v>42</v>
      </c>
      <c r="NNP46" s="44" t="s">
        <v>42</v>
      </c>
      <c r="NNQ46" s="44" t="s">
        <v>42</v>
      </c>
      <c r="NNR46" s="44" t="s">
        <v>42</v>
      </c>
      <c r="NNS46" s="44" t="s">
        <v>42</v>
      </c>
      <c r="NNT46" s="44" t="s">
        <v>42</v>
      </c>
      <c r="NNU46" s="44" t="s">
        <v>42</v>
      </c>
      <c r="NNV46" s="44" t="s">
        <v>42</v>
      </c>
      <c r="NNW46" s="44" t="s">
        <v>42</v>
      </c>
      <c r="NNX46" s="44" t="s">
        <v>42</v>
      </c>
      <c r="NNY46" s="44" t="s">
        <v>42</v>
      </c>
      <c r="NNZ46" s="44" t="s">
        <v>42</v>
      </c>
      <c r="NOA46" s="44" t="s">
        <v>42</v>
      </c>
      <c r="NOB46" s="44" t="s">
        <v>42</v>
      </c>
      <c r="NOC46" s="44" t="s">
        <v>42</v>
      </c>
      <c r="NOD46" s="44" t="s">
        <v>42</v>
      </c>
      <c r="NOE46" s="44" t="s">
        <v>42</v>
      </c>
      <c r="NOF46" s="44" t="s">
        <v>42</v>
      </c>
      <c r="NOG46" s="44" t="s">
        <v>42</v>
      </c>
      <c r="NOH46" s="44" t="s">
        <v>42</v>
      </c>
      <c r="NOI46" s="44" t="s">
        <v>42</v>
      </c>
      <c r="NOJ46" s="46" t="s">
        <v>42</v>
      </c>
      <c r="NOK46" s="45" t="s">
        <v>42</v>
      </c>
      <c r="NOL46" s="44" t="s">
        <v>42</v>
      </c>
      <c r="NOM46" s="44" t="s">
        <v>42</v>
      </c>
      <c r="NON46" s="44" t="s">
        <v>42</v>
      </c>
      <c r="NOO46" s="44" t="s">
        <v>42</v>
      </c>
      <c r="NOP46" s="44" t="s">
        <v>42</v>
      </c>
      <c r="NOQ46" s="44" t="s">
        <v>42</v>
      </c>
      <c r="NOR46" s="44" t="s">
        <v>42</v>
      </c>
      <c r="NOS46" s="44" t="s">
        <v>42</v>
      </c>
      <c r="NOT46" s="44" t="s">
        <v>42</v>
      </c>
      <c r="NOU46" s="44" t="s">
        <v>42</v>
      </c>
      <c r="NOV46" s="44" t="s">
        <v>42</v>
      </c>
      <c r="NOW46" s="44" t="s">
        <v>42</v>
      </c>
      <c r="NOX46" s="44" t="s">
        <v>42</v>
      </c>
      <c r="NOY46" s="44" t="s">
        <v>42</v>
      </c>
      <c r="NOZ46" s="44" t="s">
        <v>42</v>
      </c>
      <c r="NPA46" s="44" t="s">
        <v>42</v>
      </c>
      <c r="NPB46" s="44" t="s">
        <v>42</v>
      </c>
      <c r="NPC46" s="44" t="s">
        <v>42</v>
      </c>
      <c r="NPD46" s="44" t="s">
        <v>42</v>
      </c>
      <c r="NPE46" s="44" t="s">
        <v>42</v>
      </c>
      <c r="NPF46" s="44" t="s">
        <v>42</v>
      </c>
      <c r="NPG46" s="44" t="s">
        <v>42</v>
      </c>
      <c r="NPH46" s="46" t="s">
        <v>42</v>
      </c>
      <c r="NPI46" s="45" t="s">
        <v>42</v>
      </c>
      <c r="NPJ46" s="44" t="s">
        <v>42</v>
      </c>
      <c r="NPK46" s="44" t="s">
        <v>42</v>
      </c>
      <c r="NPL46" s="44" t="s">
        <v>42</v>
      </c>
      <c r="NPM46" s="44" t="s">
        <v>42</v>
      </c>
      <c r="NPN46" s="44" t="s">
        <v>42</v>
      </c>
      <c r="NPO46" s="44" t="s">
        <v>42</v>
      </c>
      <c r="NPP46" s="44" t="s">
        <v>42</v>
      </c>
      <c r="NPQ46" s="44" t="s">
        <v>42</v>
      </c>
      <c r="NPR46" s="44" t="s">
        <v>42</v>
      </c>
      <c r="NPS46" s="44" t="s">
        <v>42</v>
      </c>
      <c r="NPT46" s="44" t="s">
        <v>42</v>
      </c>
      <c r="NPU46" s="44" t="s">
        <v>42</v>
      </c>
      <c r="NPV46" s="44" t="s">
        <v>42</v>
      </c>
      <c r="NPW46" s="44" t="s">
        <v>42</v>
      </c>
      <c r="NPX46" s="44" t="s">
        <v>42</v>
      </c>
      <c r="NPY46" s="44" t="s">
        <v>42</v>
      </c>
      <c r="NPZ46" s="44" t="s">
        <v>42</v>
      </c>
      <c r="NQA46" s="44" t="s">
        <v>42</v>
      </c>
      <c r="NQB46" s="44" t="s">
        <v>42</v>
      </c>
      <c r="NQC46" s="44" t="s">
        <v>42</v>
      </c>
      <c r="NQD46" s="44" t="s">
        <v>42</v>
      </c>
      <c r="NQE46" s="44" t="s">
        <v>42</v>
      </c>
      <c r="NQF46" s="46" t="s">
        <v>42</v>
      </c>
      <c r="NQG46" s="45" t="s">
        <v>42</v>
      </c>
      <c r="NQH46" s="44" t="s">
        <v>42</v>
      </c>
      <c r="NQI46" s="44" t="s">
        <v>42</v>
      </c>
      <c r="NQJ46" s="44" t="s">
        <v>42</v>
      </c>
      <c r="NQK46" s="44" t="s">
        <v>42</v>
      </c>
      <c r="NQL46" s="44" t="s">
        <v>42</v>
      </c>
      <c r="NQM46" s="44" t="s">
        <v>42</v>
      </c>
      <c r="NQN46" s="44" t="s">
        <v>42</v>
      </c>
      <c r="NQO46" s="44" t="s">
        <v>42</v>
      </c>
      <c r="NQP46" s="44" t="s">
        <v>42</v>
      </c>
      <c r="NQQ46" s="44" t="s">
        <v>42</v>
      </c>
      <c r="NQR46" s="44" t="s">
        <v>42</v>
      </c>
      <c r="NQS46" s="44" t="s">
        <v>42</v>
      </c>
      <c r="NQT46" s="44" t="s">
        <v>42</v>
      </c>
      <c r="NQU46" s="44" t="s">
        <v>42</v>
      </c>
      <c r="NQV46" s="44" t="s">
        <v>42</v>
      </c>
      <c r="NQW46" s="44" t="s">
        <v>42</v>
      </c>
      <c r="NQX46" s="44" t="s">
        <v>42</v>
      </c>
      <c r="NQY46" s="44" t="s">
        <v>42</v>
      </c>
      <c r="NQZ46" s="44" t="s">
        <v>42</v>
      </c>
      <c r="NRA46" s="44" t="s">
        <v>42</v>
      </c>
      <c r="NRB46" s="44" t="s">
        <v>42</v>
      </c>
      <c r="NRC46" s="44" t="s">
        <v>42</v>
      </c>
      <c r="NRD46" s="46" t="s">
        <v>42</v>
      </c>
      <c r="NRE46" s="45" t="s">
        <v>42</v>
      </c>
      <c r="NRF46" s="44" t="s">
        <v>42</v>
      </c>
      <c r="NRG46" s="44" t="s">
        <v>42</v>
      </c>
      <c r="NRH46" s="44" t="s">
        <v>42</v>
      </c>
      <c r="NRI46" s="44" t="s">
        <v>42</v>
      </c>
      <c r="NRJ46" s="44" t="s">
        <v>42</v>
      </c>
      <c r="NRK46" s="44" t="s">
        <v>42</v>
      </c>
      <c r="NRL46" s="44" t="s">
        <v>42</v>
      </c>
      <c r="NRM46" s="44" t="s">
        <v>42</v>
      </c>
      <c r="NRN46" s="44" t="s">
        <v>42</v>
      </c>
      <c r="NRO46" s="44" t="s">
        <v>42</v>
      </c>
      <c r="NRP46" s="44" t="s">
        <v>42</v>
      </c>
      <c r="NRQ46" s="44" t="s">
        <v>42</v>
      </c>
      <c r="NRR46" s="44" t="s">
        <v>42</v>
      </c>
      <c r="NRS46" s="44" t="s">
        <v>42</v>
      </c>
      <c r="NRT46" s="44" t="s">
        <v>42</v>
      </c>
      <c r="NRU46" s="44" t="s">
        <v>42</v>
      </c>
      <c r="NRV46" s="44" t="s">
        <v>42</v>
      </c>
      <c r="NRW46" s="44" t="s">
        <v>42</v>
      </c>
      <c r="NRX46" s="44" t="s">
        <v>42</v>
      </c>
      <c r="NRY46" s="44" t="s">
        <v>42</v>
      </c>
      <c r="NRZ46" s="44" t="s">
        <v>42</v>
      </c>
      <c r="NSA46" s="44" t="s">
        <v>42</v>
      </c>
      <c r="NSB46" s="46" t="s">
        <v>42</v>
      </c>
      <c r="NSC46" s="45" t="s">
        <v>42</v>
      </c>
      <c r="NSD46" s="44" t="s">
        <v>42</v>
      </c>
      <c r="NSE46" s="44" t="s">
        <v>42</v>
      </c>
      <c r="NSF46" s="44" t="s">
        <v>42</v>
      </c>
      <c r="NSG46" s="44" t="s">
        <v>42</v>
      </c>
      <c r="NSH46" s="44" t="s">
        <v>42</v>
      </c>
      <c r="NSI46" s="44" t="s">
        <v>42</v>
      </c>
      <c r="NSJ46" s="44" t="s">
        <v>42</v>
      </c>
      <c r="NSK46" s="44" t="s">
        <v>42</v>
      </c>
      <c r="NSL46" s="44" t="s">
        <v>42</v>
      </c>
      <c r="NSM46" s="44" t="s">
        <v>42</v>
      </c>
      <c r="NSN46" s="44" t="s">
        <v>42</v>
      </c>
      <c r="NSO46" s="44" t="s">
        <v>42</v>
      </c>
      <c r="NSP46" s="44" t="s">
        <v>42</v>
      </c>
      <c r="NSQ46" s="44" t="s">
        <v>42</v>
      </c>
      <c r="NSR46" s="44" t="s">
        <v>42</v>
      </c>
      <c r="NSS46" s="44" t="s">
        <v>42</v>
      </c>
      <c r="NST46" s="44" t="s">
        <v>42</v>
      </c>
      <c r="NSU46" s="44" t="s">
        <v>42</v>
      </c>
      <c r="NSV46" s="44" t="s">
        <v>42</v>
      </c>
      <c r="NSW46" s="44" t="s">
        <v>42</v>
      </c>
      <c r="NSX46" s="44" t="s">
        <v>42</v>
      </c>
      <c r="NSY46" s="44" t="s">
        <v>42</v>
      </c>
      <c r="NSZ46" s="46" t="s">
        <v>42</v>
      </c>
      <c r="NTA46" s="45" t="s">
        <v>42</v>
      </c>
      <c r="NTB46" s="44" t="s">
        <v>42</v>
      </c>
      <c r="NTC46" s="44" t="s">
        <v>42</v>
      </c>
      <c r="NTD46" s="44" t="s">
        <v>42</v>
      </c>
      <c r="NTE46" s="44" t="s">
        <v>42</v>
      </c>
      <c r="NTF46" s="44" t="s">
        <v>42</v>
      </c>
      <c r="NTG46" s="44" t="s">
        <v>42</v>
      </c>
      <c r="NTH46" s="44" t="s">
        <v>42</v>
      </c>
      <c r="NTI46" s="44" t="s">
        <v>42</v>
      </c>
      <c r="NTJ46" s="44" t="s">
        <v>42</v>
      </c>
      <c r="NTK46" s="44" t="s">
        <v>42</v>
      </c>
      <c r="NTL46" s="44" t="s">
        <v>42</v>
      </c>
      <c r="NTM46" s="44" t="s">
        <v>42</v>
      </c>
      <c r="NTN46" s="44" t="s">
        <v>42</v>
      </c>
      <c r="NTO46" s="44" t="s">
        <v>42</v>
      </c>
      <c r="NTP46" s="44" t="s">
        <v>42</v>
      </c>
      <c r="NTQ46" s="44" t="s">
        <v>42</v>
      </c>
      <c r="NTR46" s="44" t="s">
        <v>42</v>
      </c>
      <c r="NTS46" s="44" t="s">
        <v>42</v>
      </c>
      <c r="NTT46" s="44" t="s">
        <v>42</v>
      </c>
      <c r="NTU46" s="44" t="s">
        <v>42</v>
      </c>
      <c r="NTV46" s="44" t="s">
        <v>42</v>
      </c>
      <c r="NTW46" s="44" t="s">
        <v>42</v>
      </c>
      <c r="NTX46" s="46" t="s">
        <v>42</v>
      </c>
      <c r="NTY46" s="45" t="s">
        <v>42</v>
      </c>
      <c r="NTZ46" s="44" t="s">
        <v>42</v>
      </c>
      <c r="NUA46" s="44" t="s">
        <v>42</v>
      </c>
      <c r="NUB46" s="44" t="s">
        <v>42</v>
      </c>
      <c r="NUC46" s="44" t="s">
        <v>42</v>
      </c>
      <c r="NUD46" s="44" t="s">
        <v>42</v>
      </c>
      <c r="NUE46" s="44" t="s">
        <v>42</v>
      </c>
      <c r="NUF46" s="44" t="s">
        <v>42</v>
      </c>
      <c r="NUG46" s="44" t="s">
        <v>42</v>
      </c>
      <c r="NUH46" s="44" t="s">
        <v>42</v>
      </c>
      <c r="NUI46" s="44" t="s">
        <v>42</v>
      </c>
      <c r="NUJ46" s="44" t="s">
        <v>42</v>
      </c>
      <c r="NUK46" s="44" t="s">
        <v>42</v>
      </c>
      <c r="NUL46" s="44" t="s">
        <v>42</v>
      </c>
      <c r="NUM46" s="44" t="s">
        <v>42</v>
      </c>
      <c r="NUN46" s="44" t="s">
        <v>42</v>
      </c>
      <c r="NUO46" s="44" t="s">
        <v>42</v>
      </c>
      <c r="NUP46" s="44" t="s">
        <v>42</v>
      </c>
      <c r="NUQ46" s="44" t="s">
        <v>42</v>
      </c>
      <c r="NUR46" s="44" t="s">
        <v>42</v>
      </c>
      <c r="NUS46" s="44" t="s">
        <v>42</v>
      </c>
      <c r="NUT46" s="44" t="s">
        <v>42</v>
      </c>
      <c r="NUU46" s="44" t="s">
        <v>42</v>
      </c>
      <c r="NUV46" s="46" t="s">
        <v>42</v>
      </c>
      <c r="NUW46" s="45" t="s">
        <v>42</v>
      </c>
      <c r="NUX46" s="44" t="s">
        <v>42</v>
      </c>
      <c r="NUY46" s="44" t="s">
        <v>42</v>
      </c>
      <c r="NUZ46" s="44" t="s">
        <v>42</v>
      </c>
      <c r="NVA46" s="44" t="s">
        <v>42</v>
      </c>
      <c r="NVB46" s="44" t="s">
        <v>42</v>
      </c>
      <c r="NVC46" s="44" t="s">
        <v>42</v>
      </c>
      <c r="NVD46" s="44" t="s">
        <v>42</v>
      </c>
      <c r="NVE46" s="44" t="s">
        <v>42</v>
      </c>
      <c r="NVF46" s="44" t="s">
        <v>42</v>
      </c>
      <c r="NVG46" s="44" t="s">
        <v>42</v>
      </c>
      <c r="NVH46" s="44" t="s">
        <v>42</v>
      </c>
      <c r="NVI46" s="44" t="s">
        <v>42</v>
      </c>
      <c r="NVJ46" s="44" t="s">
        <v>42</v>
      </c>
      <c r="NVK46" s="44" t="s">
        <v>42</v>
      </c>
      <c r="NVL46" s="44" t="s">
        <v>42</v>
      </c>
      <c r="NVM46" s="44" t="s">
        <v>42</v>
      </c>
      <c r="NVN46" s="44" t="s">
        <v>42</v>
      </c>
      <c r="NVO46" s="44" t="s">
        <v>42</v>
      </c>
      <c r="NVP46" s="44" t="s">
        <v>42</v>
      </c>
      <c r="NVQ46" s="44" t="s">
        <v>42</v>
      </c>
      <c r="NVR46" s="44" t="s">
        <v>42</v>
      </c>
      <c r="NVS46" s="44" t="s">
        <v>42</v>
      </c>
      <c r="NVT46" s="46" t="s">
        <v>42</v>
      </c>
      <c r="NVU46" s="45" t="s">
        <v>42</v>
      </c>
      <c r="NVV46" s="44" t="s">
        <v>42</v>
      </c>
      <c r="NVW46" s="44" t="s">
        <v>42</v>
      </c>
      <c r="NVX46" s="44" t="s">
        <v>42</v>
      </c>
      <c r="NVY46" s="44" t="s">
        <v>42</v>
      </c>
      <c r="NVZ46" s="44" t="s">
        <v>42</v>
      </c>
      <c r="NWA46" s="44" t="s">
        <v>42</v>
      </c>
      <c r="NWB46" s="44" t="s">
        <v>42</v>
      </c>
      <c r="NWC46" s="44" t="s">
        <v>42</v>
      </c>
      <c r="NWD46" s="44" t="s">
        <v>42</v>
      </c>
      <c r="NWE46" s="44" t="s">
        <v>42</v>
      </c>
      <c r="NWF46" s="44" t="s">
        <v>42</v>
      </c>
      <c r="NWG46" s="44" t="s">
        <v>42</v>
      </c>
      <c r="NWH46" s="44" t="s">
        <v>42</v>
      </c>
      <c r="NWI46" s="44" t="s">
        <v>42</v>
      </c>
      <c r="NWJ46" s="44" t="s">
        <v>42</v>
      </c>
      <c r="NWK46" s="44" t="s">
        <v>42</v>
      </c>
      <c r="NWL46" s="44" t="s">
        <v>42</v>
      </c>
      <c r="NWM46" s="44" t="s">
        <v>42</v>
      </c>
      <c r="NWN46" s="44" t="s">
        <v>42</v>
      </c>
      <c r="NWO46" s="44" t="s">
        <v>42</v>
      </c>
      <c r="NWP46" s="44" t="s">
        <v>42</v>
      </c>
      <c r="NWQ46" s="44" t="s">
        <v>42</v>
      </c>
      <c r="NWR46" s="46" t="s">
        <v>42</v>
      </c>
      <c r="NWS46" s="45" t="s">
        <v>42</v>
      </c>
      <c r="NWT46" s="44" t="s">
        <v>42</v>
      </c>
      <c r="NWU46" s="44" t="s">
        <v>42</v>
      </c>
      <c r="NWV46" s="44" t="s">
        <v>42</v>
      </c>
      <c r="NWW46" s="44" t="s">
        <v>42</v>
      </c>
      <c r="NWX46" s="44" t="s">
        <v>42</v>
      </c>
      <c r="NWY46" s="44" t="s">
        <v>42</v>
      </c>
      <c r="NWZ46" s="44" t="s">
        <v>42</v>
      </c>
      <c r="NXA46" s="44" t="s">
        <v>42</v>
      </c>
      <c r="NXB46" s="44" t="s">
        <v>42</v>
      </c>
      <c r="NXC46" s="44" t="s">
        <v>42</v>
      </c>
      <c r="NXD46" s="44" t="s">
        <v>42</v>
      </c>
      <c r="NXE46" s="44" t="s">
        <v>42</v>
      </c>
      <c r="NXF46" s="44" t="s">
        <v>42</v>
      </c>
      <c r="NXG46" s="44" t="s">
        <v>42</v>
      </c>
      <c r="NXH46" s="44" t="s">
        <v>42</v>
      </c>
      <c r="NXI46" s="44" t="s">
        <v>42</v>
      </c>
      <c r="NXJ46" s="44" t="s">
        <v>42</v>
      </c>
      <c r="NXK46" s="44" t="s">
        <v>42</v>
      </c>
      <c r="NXL46" s="44" t="s">
        <v>42</v>
      </c>
      <c r="NXM46" s="44" t="s">
        <v>42</v>
      </c>
      <c r="NXN46" s="44" t="s">
        <v>42</v>
      </c>
      <c r="NXO46" s="44" t="s">
        <v>42</v>
      </c>
      <c r="NXP46" s="46" t="s">
        <v>42</v>
      </c>
      <c r="NXQ46" s="45" t="s">
        <v>42</v>
      </c>
      <c r="NXR46" s="44" t="s">
        <v>42</v>
      </c>
      <c r="NXS46" s="44" t="s">
        <v>42</v>
      </c>
      <c r="NXT46" s="44" t="s">
        <v>42</v>
      </c>
      <c r="NXU46" s="44" t="s">
        <v>42</v>
      </c>
      <c r="NXV46" s="44" t="s">
        <v>42</v>
      </c>
      <c r="NXW46" s="44" t="s">
        <v>42</v>
      </c>
      <c r="NXX46" s="44" t="s">
        <v>42</v>
      </c>
      <c r="NXY46" s="44" t="s">
        <v>42</v>
      </c>
      <c r="NXZ46" s="44" t="s">
        <v>42</v>
      </c>
      <c r="NYA46" s="44" t="s">
        <v>42</v>
      </c>
      <c r="NYB46" s="44" t="s">
        <v>42</v>
      </c>
      <c r="NYC46" s="44" t="s">
        <v>42</v>
      </c>
      <c r="NYD46" s="44" t="s">
        <v>42</v>
      </c>
      <c r="NYE46" s="44" t="s">
        <v>42</v>
      </c>
      <c r="NYF46" s="44" t="s">
        <v>42</v>
      </c>
      <c r="NYG46" s="44" t="s">
        <v>42</v>
      </c>
      <c r="NYH46" s="44" t="s">
        <v>42</v>
      </c>
      <c r="NYI46" s="44" t="s">
        <v>42</v>
      </c>
      <c r="NYJ46" s="44" t="s">
        <v>42</v>
      </c>
      <c r="NYK46" s="44" t="s">
        <v>42</v>
      </c>
      <c r="NYL46" s="44" t="s">
        <v>42</v>
      </c>
      <c r="NYM46" s="44" t="s">
        <v>42</v>
      </c>
      <c r="NYN46" s="46" t="s">
        <v>42</v>
      </c>
      <c r="NYO46" s="45" t="s">
        <v>42</v>
      </c>
      <c r="NYP46" s="44" t="s">
        <v>42</v>
      </c>
      <c r="NYQ46" s="44" t="s">
        <v>42</v>
      </c>
      <c r="NYR46" s="44" t="s">
        <v>42</v>
      </c>
      <c r="NYS46" s="44" t="s">
        <v>42</v>
      </c>
      <c r="NYT46" s="44" t="s">
        <v>42</v>
      </c>
      <c r="NYU46" s="44" t="s">
        <v>42</v>
      </c>
      <c r="NYV46" s="44" t="s">
        <v>42</v>
      </c>
      <c r="NYW46" s="44" t="s">
        <v>42</v>
      </c>
      <c r="NYX46" s="44" t="s">
        <v>42</v>
      </c>
      <c r="NYY46" s="44" t="s">
        <v>42</v>
      </c>
      <c r="NYZ46" s="44" t="s">
        <v>42</v>
      </c>
      <c r="NZA46" s="44" t="s">
        <v>42</v>
      </c>
      <c r="NZB46" s="44" t="s">
        <v>42</v>
      </c>
      <c r="NZC46" s="44" t="s">
        <v>42</v>
      </c>
      <c r="NZD46" s="44" t="s">
        <v>42</v>
      </c>
      <c r="NZE46" s="44" t="s">
        <v>42</v>
      </c>
      <c r="NZF46" s="44" t="s">
        <v>42</v>
      </c>
      <c r="NZG46" s="44" t="s">
        <v>42</v>
      </c>
      <c r="NZH46" s="44" t="s">
        <v>42</v>
      </c>
      <c r="NZI46" s="44" t="s">
        <v>42</v>
      </c>
      <c r="NZJ46" s="44" t="s">
        <v>42</v>
      </c>
      <c r="NZK46" s="44" t="s">
        <v>42</v>
      </c>
      <c r="NZL46" s="46" t="s">
        <v>42</v>
      </c>
      <c r="NZM46" s="45" t="s">
        <v>42</v>
      </c>
      <c r="NZN46" s="44" t="s">
        <v>42</v>
      </c>
      <c r="NZO46" s="44" t="s">
        <v>42</v>
      </c>
      <c r="NZP46" s="44" t="s">
        <v>42</v>
      </c>
      <c r="NZQ46" s="44" t="s">
        <v>42</v>
      </c>
      <c r="NZR46" s="44" t="s">
        <v>42</v>
      </c>
      <c r="NZS46" s="44" t="s">
        <v>42</v>
      </c>
      <c r="NZT46" s="44" t="s">
        <v>42</v>
      </c>
      <c r="NZU46" s="44" t="s">
        <v>42</v>
      </c>
      <c r="NZV46" s="44" t="s">
        <v>42</v>
      </c>
      <c r="NZW46" s="44" t="s">
        <v>42</v>
      </c>
      <c r="NZX46" s="44" t="s">
        <v>42</v>
      </c>
      <c r="NZY46" s="44" t="s">
        <v>42</v>
      </c>
      <c r="NZZ46" s="44" t="s">
        <v>42</v>
      </c>
      <c r="OAA46" s="44" t="s">
        <v>42</v>
      </c>
      <c r="OAB46" s="44" t="s">
        <v>42</v>
      </c>
      <c r="OAC46" s="44" t="s">
        <v>42</v>
      </c>
      <c r="OAD46" s="44" t="s">
        <v>42</v>
      </c>
      <c r="OAE46" s="44" t="s">
        <v>42</v>
      </c>
      <c r="OAF46" s="44" t="s">
        <v>42</v>
      </c>
      <c r="OAG46" s="44" t="s">
        <v>42</v>
      </c>
      <c r="OAH46" s="44" t="s">
        <v>42</v>
      </c>
      <c r="OAI46" s="44" t="s">
        <v>42</v>
      </c>
      <c r="OAJ46" s="46" t="s">
        <v>42</v>
      </c>
      <c r="OAK46" s="45" t="s">
        <v>42</v>
      </c>
      <c r="OAL46" s="44" t="s">
        <v>42</v>
      </c>
      <c r="OAM46" s="44" t="s">
        <v>42</v>
      </c>
      <c r="OAN46" s="44" t="s">
        <v>42</v>
      </c>
      <c r="OAO46" s="44" t="s">
        <v>42</v>
      </c>
      <c r="OAP46" s="44" t="s">
        <v>42</v>
      </c>
      <c r="OAQ46" s="44" t="s">
        <v>42</v>
      </c>
      <c r="OAR46" s="44" t="s">
        <v>42</v>
      </c>
      <c r="OAS46" s="44" t="s">
        <v>42</v>
      </c>
      <c r="OAT46" s="44" t="s">
        <v>42</v>
      </c>
      <c r="OAU46" s="44" t="s">
        <v>42</v>
      </c>
      <c r="OAV46" s="44" t="s">
        <v>42</v>
      </c>
      <c r="OAW46" s="44" t="s">
        <v>42</v>
      </c>
      <c r="OAX46" s="44" t="s">
        <v>42</v>
      </c>
      <c r="OAY46" s="44" t="s">
        <v>42</v>
      </c>
      <c r="OAZ46" s="44" t="s">
        <v>42</v>
      </c>
      <c r="OBA46" s="44" t="s">
        <v>42</v>
      </c>
      <c r="OBB46" s="44" t="s">
        <v>42</v>
      </c>
      <c r="OBC46" s="44" t="s">
        <v>42</v>
      </c>
      <c r="OBD46" s="44" t="s">
        <v>42</v>
      </c>
      <c r="OBE46" s="44" t="s">
        <v>42</v>
      </c>
      <c r="OBF46" s="44" t="s">
        <v>42</v>
      </c>
      <c r="OBG46" s="44" t="s">
        <v>42</v>
      </c>
      <c r="OBH46" s="46" t="s">
        <v>42</v>
      </c>
      <c r="OBI46" s="45" t="s">
        <v>42</v>
      </c>
      <c r="OBJ46" s="44" t="s">
        <v>42</v>
      </c>
      <c r="OBK46" s="44" t="s">
        <v>42</v>
      </c>
      <c r="OBL46" s="44" t="s">
        <v>42</v>
      </c>
      <c r="OBM46" s="44" t="s">
        <v>42</v>
      </c>
      <c r="OBN46" s="44" t="s">
        <v>42</v>
      </c>
      <c r="OBO46" s="44" t="s">
        <v>42</v>
      </c>
      <c r="OBP46" s="44" t="s">
        <v>42</v>
      </c>
      <c r="OBQ46" s="44" t="s">
        <v>42</v>
      </c>
      <c r="OBR46" s="44" t="s">
        <v>42</v>
      </c>
      <c r="OBS46" s="44" t="s">
        <v>42</v>
      </c>
      <c r="OBT46" s="44" t="s">
        <v>42</v>
      </c>
      <c r="OBU46" s="44" t="s">
        <v>42</v>
      </c>
      <c r="OBV46" s="44" t="s">
        <v>42</v>
      </c>
      <c r="OBW46" s="44" t="s">
        <v>42</v>
      </c>
      <c r="OBX46" s="44" t="s">
        <v>42</v>
      </c>
      <c r="OBY46" s="44" t="s">
        <v>42</v>
      </c>
      <c r="OBZ46" s="44" t="s">
        <v>42</v>
      </c>
      <c r="OCA46" s="44" t="s">
        <v>42</v>
      </c>
      <c r="OCB46" s="44" t="s">
        <v>42</v>
      </c>
      <c r="OCC46" s="44" t="s">
        <v>42</v>
      </c>
      <c r="OCD46" s="44" t="s">
        <v>42</v>
      </c>
      <c r="OCE46" s="44" t="s">
        <v>42</v>
      </c>
      <c r="OCF46" s="46" t="s">
        <v>42</v>
      </c>
      <c r="OCG46" s="45" t="s">
        <v>42</v>
      </c>
      <c r="OCH46" s="44" t="s">
        <v>42</v>
      </c>
      <c r="OCI46" s="44" t="s">
        <v>42</v>
      </c>
      <c r="OCJ46" s="44" t="s">
        <v>42</v>
      </c>
      <c r="OCK46" s="44" t="s">
        <v>42</v>
      </c>
      <c r="OCL46" s="44" t="s">
        <v>42</v>
      </c>
      <c r="OCM46" s="44" t="s">
        <v>42</v>
      </c>
      <c r="OCN46" s="44" t="s">
        <v>42</v>
      </c>
      <c r="OCO46" s="44" t="s">
        <v>42</v>
      </c>
      <c r="OCP46" s="44" t="s">
        <v>42</v>
      </c>
      <c r="OCQ46" s="44" t="s">
        <v>42</v>
      </c>
      <c r="OCR46" s="44" t="s">
        <v>42</v>
      </c>
      <c r="OCS46" s="44" t="s">
        <v>42</v>
      </c>
      <c r="OCT46" s="44" t="s">
        <v>42</v>
      </c>
      <c r="OCU46" s="44" t="s">
        <v>42</v>
      </c>
      <c r="OCV46" s="44" t="s">
        <v>42</v>
      </c>
      <c r="OCW46" s="44" t="s">
        <v>42</v>
      </c>
      <c r="OCX46" s="44" t="s">
        <v>42</v>
      </c>
      <c r="OCY46" s="44" t="s">
        <v>42</v>
      </c>
      <c r="OCZ46" s="44" t="s">
        <v>42</v>
      </c>
      <c r="ODA46" s="44" t="s">
        <v>42</v>
      </c>
      <c r="ODB46" s="44" t="s">
        <v>42</v>
      </c>
      <c r="ODC46" s="44" t="s">
        <v>42</v>
      </c>
      <c r="ODD46" s="46" t="s">
        <v>42</v>
      </c>
      <c r="ODE46" s="45" t="s">
        <v>42</v>
      </c>
      <c r="ODF46" s="44" t="s">
        <v>42</v>
      </c>
      <c r="ODG46" s="44" t="s">
        <v>42</v>
      </c>
      <c r="ODH46" s="44" t="s">
        <v>42</v>
      </c>
      <c r="ODI46" s="44" t="s">
        <v>42</v>
      </c>
      <c r="ODJ46" s="44" t="s">
        <v>42</v>
      </c>
      <c r="ODK46" s="44" t="s">
        <v>42</v>
      </c>
      <c r="ODL46" s="44" t="s">
        <v>42</v>
      </c>
      <c r="ODM46" s="44" t="s">
        <v>42</v>
      </c>
      <c r="ODN46" s="44" t="s">
        <v>42</v>
      </c>
      <c r="ODO46" s="44" t="s">
        <v>42</v>
      </c>
      <c r="ODP46" s="44" t="s">
        <v>42</v>
      </c>
      <c r="ODQ46" s="44" t="s">
        <v>42</v>
      </c>
      <c r="ODR46" s="44" t="s">
        <v>42</v>
      </c>
      <c r="ODS46" s="44" t="s">
        <v>42</v>
      </c>
      <c r="ODT46" s="44" t="s">
        <v>42</v>
      </c>
      <c r="ODU46" s="44" t="s">
        <v>42</v>
      </c>
      <c r="ODV46" s="44" t="s">
        <v>42</v>
      </c>
      <c r="ODW46" s="44" t="s">
        <v>42</v>
      </c>
      <c r="ODX46" s="44" t="s">
        <v>42</v>
      </c>
      <c r="ODY46" s="44" t="s">
        <v>42</v>
      </c>
      <c r="ODZ46" s="44" t="s">
        <v>42</v>
      </c>
      <c r="OEA46" s="44" t="s">
        <v>42</v>
      </c>
      <c r="OEB46" s="46" t="s">
        <v>42</v>
      </c>
      <c r="OEC46" s="45" t="s">
        <v>42</v>
      </c>
      <c r="OED46" s="44" t="s">
        <v>42</v>
      </c>
      <c r="OEE46" s="44" t="s">
        <v>42</v>
      </c>
      <c r="OEF46" s="44" t="s">
        <v>42</v>
      </c>
      <c r="OEG46" s="44" t="s">
        <v>42</v>
      </c>
      <c r="OEH46" s="44" t="s">
        <v>42</v>
      </c>
      <c r="OEI46" s="44" t="s">
        <v>42</v>
      </c>
      <c r="OEJ46" s="44" t="s">
        <v>42</v>
      </c>
      <c r="OEK46" s="44" t="s">
        <v>42</v>
      </c>
      <c r="OEL46" s="44" t="s">
        <v>42</v>
      </c>
      <c r="OEM46" s="44" t="s">
        <v>42</v>
      </c>
      <c r="OEN46" s="44" t="s">
        <v>42</v>
      </c>
      <c r="OEO46" s="44" t="s">
        <v>42</v>
      </c>
      <c r="OEP46" s="44" t="s">
        <v>42</v>
      </c>
      <c r="OEQ46" s="44" t="s">
        <v>42</v>
      </c>
      <c r="OER46" s="44" t="s">
        <v>42</v>
      </c>
      <c r="OES46" s="44" t="s">
        <v>42</v>
      </c>
      <c r="OET46" s="44" t="s">
        <v>42</v>
      </c>
      <c r="OEU46" s="44" t="s">
        <v>42</v>
      </c>
      <c r="OEV46" s="44" t="s">
        <v>42</v>
      </c>
      <c r="OEW46" s="44" t="s">
        <v>42</v>
      </c>
      <c r="OEX46" s="44" t="s">
        <v>42</v>
      </c>
      <c r="OEY46" s="44" t="s">
        <v>42</v>
      </c>
      <c r="OEZ46" s="46" t="s">
        <v>42</v>
      </c>
      <c r="OFA46" s="45" t="s">
        <v>42</v>
      </c>
      <c r="OFB46" s="44" t="s">
        <v>42</v>
      </c>
      <c r="OFC46" s="44" t="s">
        <v>42</v>
      </c>
      <c r="OFD46" s="44" t="s">
        <v>42</v>
      </c>
      <c r="OFE46" s="44" t="s">
        <v>42</v>
      </c>
      <c r="OFF46" s="44" t="s">
        <v>42</v>
      </c>
      <c r="OFG46" s="44" t="s">
        <v>42</v>
      </c>
      <c r="OFH46" s="44" t="s">
        <v>42</v>
      </c>
      <c r="OFI46" s="44" t="s">
        <v>42</v>
      </c>
      <c r="OFJ46" s="44" t="s">
        <v>42</v>
      </c>
      <c r="OFK46" s="44" t="s">
        <v>42</v>
      </c>
      <c r="OFL46" s="44" t="s">
        <v>42</v>
      </c>
      <c r="OFM46" s="44" t="s">
        <v>42</v>
      </c>
      <c r="OFN46" s="44" t="s">
        <v>42</v>
      </c>
      <c r="OFO46" s="44" t="s">
        <v>42</v>
      </c>
      <c r="OFP46" s="44" t="s">
        <v>42</v>
      </c>
      <c r="OFQ46" s="44" t="s">
        <v>42</v>
      </c>
      <c r="OFR46" s="44" t="s">
        <v>42</v>
      </c>
      <c r="OFS46" s="44" t="s">
        <v>42</v>
      </c>
      <c r="OFT46" s="44" t="s">
        <v>42</v>
      </c>
      <c r="OFU46" s="44" t="s">
        <v>42</v>
      </c>
      <c r="OFV46" s="44" t="s">
        <v>42</v>
      </c>
      <c r="OFW46" s="44" t="s">
        <v>42</v>
      </c>
      <c r="OFX46" s="46" t="s">
        <v>42</v>
      </c>
      <c r="OFY46" s="45" t="s">
        <v>42</v>
      </c>
      <c r="OFZ46" s="44" t="s">
        <v>42</v>
      </c>
      <c r="OGA46" s="44" t="s">
        <v>42</v>
      </c>
      <c r="OGB46" s="44" t="s">
        <v>42</v>
      </c>
      <c r="OGC46" s="44" t="s">
        <v>42</v>
      </c>
      <c r="OGD46" s="44" t="s">
        <v>42</v>
      </c>
      <c r="OGE46" s="44" t="s">
        <v>42</v>
      </c>
      <c r="OGF46" s="44" t="s">
        <v>42</v>
      </c>
      <c r="OGG46" s="44" t="s">
        <v>42</v>
      </c>
      <c r="OGH46" s="44" t="s">
        <v>42</v>
      </c>
      <c r="OGI46" s="44" t="s">
        <v>42</v>
      </c>
      <c r="OGJ46" s="44" t="s">
        <v>42</v>
      </c>
      <c r="OGK46" s="44" t="s">
        <v>42</v>
      </c>
      <c r="OGL46" s="44" t="s">
        <v>42</v>
      </c>
      <c r="OGM46" s="44" t="s">
        <v>42</v>
      </c>
      <c r="OGN46" s="44" t="s">
        <v>42</v>
      </c>
      <c r="OGO46" s="44" t="s">
        <v>42</v>
      </c>
      <c r="OGP46" s="44" t="s">
        <v>42</v>
      </c>
      <c r="OGQ46" s="44" t="s">
        <v>42</v>
      </c>
      <c r="OGR46" s="44" t="s">
        <v>42</v>
      </c>
      <c r="OGS46" s="44" t="s">
        <v>42</v>
      </c>
      <c r="OGT46" s="44" t="s">
        <v>42</v>
      </c>
      <c r="OGU46" s="44" t="s">
        <v>42</v>
      </c>
      <c r="OGV46" s="46" t="s">
        <v>42</v>
      </c>
      <c r="OGW46" s="45" t="s">
        <v>42</v>
      </c>
      <c r="OGX46" s="44" t="s">
        <v>42</v>
      </c>
      <c r="OGY46" s="44" t="s">
        <v>42</v>
      </c>
      <c r="OGZ46" s="44" t="s">
        <v>42</v>
      </c>
      <c r="OHA46" s="44" t="s">
        <v>42</v>
      </c>
      <c r="OHB46" s="44" t="s">
        <v>42</v>
      </c>
      <c r="OHC46" s="44" t="s">
        <v>42</v>
      </c>
      <c r="OHD46" s="44" t="s">
        <v>42</v>
      </c>
      <c r="OHE46" s="44" t="s">
        <v>42</v>
      </c>
      <c r="OHF46" s="44" t="s">
        <v>42</v>
      </c>
      <c r="OHG46" s="44" t="s">
        <v>42</v>
      </c>
      <c r="OHH46" s="44" t="s">
        <v>42</v>
      </c>
      <c r="OHI46" s="44" t="s">
        <v>42</v>
      </c>
      <c r="OHJ46" s="44" t="s">
        <v>42</v>
      </c>
      <c r="OHK46" s="44" t="s">
        <v>42</v>
      </c>
      <c r="OHL46" s="44" t="s">
        <v>42</v>
      </c>
      <c r="OHM46" s="44" t="s">
        <v>42</v>
      </c>
      <c r="OHN46" s="44" t="s">
        <v>42</v>
      </c>
      <c r="OHO46" s="44" t="s">
        <v>42</v>
      </c>
      <c r="OHP46" s="44" t="s">
        <v>42</v>
      </c>
      <c r="OHQ46" s="44" t="s">
        <v>42</v>
      </c>
      <c r="OHR46" s="44" t="s">
        <v>42</v>
      </c>
      <c r="OHS46" s="44" t="s">
        <v>42</v>
      </c>
      <c r="OHT46" s="46" t="s">
        <v>42</v>
      </c>
      <c r="OHU46" s="45" t="s">
        <v>42</v>
      </c>
      <c r="OHV46" s="44" t="s">
        <v>42</v>
      </c>
      <c r="OHW46" s="44" t="s">
        <v>42</v>
      </c>
      <c r="OHX46" s="44" t="s">
        <v>42</v>
      </c>
      <c r="OHY46" s="44" t="s">
        <v>42</v>
      </c>
      <c r="OHZ46" s="44" t="s">
        <v>42</v>
      </c>
      <c r="OIA46" s="44" t="s">
        <v>42</v>
      </c>
      <c r="OIB46" s="44" t="s">
        <v>42</v>
      </c>
      <c r="OIC46" s="44" t="s">
        <v>42</v>
      </c>
      <c r="OID46" s="44" t="s">
        <v>42</v>
      </c>
      <c r="OIE46" s="44" t="s">
        <v>42</v>
      </c>
      <c r="OIF46" s="44" t="s">
        <v>42</v>
      </c>
      <c r="OIG46" s="44" t="s">
        <v>42</v>
      </c>
      <c r="OIH46" s="44" t="s">
        <v>42</v>
      </c>
      <c r="OII46" s="44" t="s">
        <v>42</v>
      </c>
      <c r="OIJ46" s="44" t="s">
        <v>42</v>
      </c>
      <c r="OIK46" s="44" t="s">
        <v>42</v>
      </c>
      <c r="OIL46" s="44" t="s">
        <v>42</v>
      </c>
      <c r="OIM46" s="44" t="s">
        <v>42</v>
      </c>
      <c r="OIN46" s="44" t="s">
        <v>42</v>
      </c>
      <c r="OIO46" s="44" t="s">
        <v>42</v>
      </c>
      <c r="OIP46" s="44" t="s">
        <v>42</v>
      </c>
      <c r="OIQ46" s="44" t="s">
        <v>42</v>
      </c>
      <c r="OIR46" s="46" t="s">
        <v>42</v>
      </c>
      <c r="OIS46" s="45" t="s">
        <v>42</v>
      </c>
      <c r="OIT46" s="44" t="s">
        <v>42</v>
      </c>
      <c r="OIU46" s="44" t="s">
        <v>42</v>
      </c>
      <c r="OIV46" s="44" t="s">
        <v>42</v>
      </c>
      <c r="OIW46" s="44" t="s">
        <v>42</v>
      </c>
      <c r="OIX46" s="44" t="s">
        <v>42</v>
      </c>
      <c r="OIY46" s="44" t="s">
        <v>42</v>
      </c>
      <c r="OIZ46" s="44" t="s">
        <v>42</v>
      </c>
      <c r="OJA46" s="44" t="s">
        <v>42</v>
      </c>
      <c r="OJB46" s="44" t="s">
        <v>42</v>
      </c>
      <c r="OJC46" s="44" t="s">
        <v>42</v>
      </c>
      <c r="OJD46" s="44" t="s">
        <v>42</v>
      </c>
      <c r="OJE46" s="44" t="s">
        <v>42</v>
      </c>
      <c r="OJF46" s="44" t="s">
        <v>42</v>
      </c>
      <c r="OJG46" s="44" t="s">
        <v>42</v>
      </c>
      <c r="OJH46" s="44" t="s">
        <v>42</v>
      </c>
      <c r="OJI46" s="44" t="s">
        <v>42</v>
      </c>
      <c r="OJJ46" s="44" t="s">
        <v>42</v>
      </c>
      <c r="OJK46" s="44" t="s">
        <v>42</v>
      </c>
      <c r="OJL46" s="44" t="s">
        <v>42</v>
      </c>
      <c r="OJM46" s="44" t="s">
        <v>42</v>
      </c>
      <c r="OJN46" s="44" t="s">
        <v>42</v>
      </c>
      <c r="OJO46" s="44" t="s">
        <v>42</v>
      </c>
      <c r="OJP46" s="46" t="s">
        <v>42</v>
      </c>
      <c r="OJQ46" s="45" t="s">
        <v>42</v>
      </c>
      <c r="OJR46" s="44" t="s">
        <v>42</v>
      </c>
      <c r="OJS46" s="44" t="s">
        <v>42</v>
      </c>
      <c r="OJT46" s="44" t="s">
        <v>42</v>
      </c>
      <c r="OJU46" s="44" t="s">
        <v>42</v>
      </c>
      <c r="OJV46" s="44" t="s">
        <v>42</v>
      </c>
      <c r="OJW46" s="44" t="s">
        <v>42</v>
      </c>
      <c r="OJX46" s="44" t="s">
        <v>42</v>
      </c>
      <c r="OJY46" s="44" t="s">
        <v>42</v>
      </c>
      <c r="OJZ46" s="44" t="s">
        <v>42</v>
      </c>
      <c r="OKA46" s="44" t="s">
        <v>42</v>
      </c>
      <c r="OKB46" s="44" t="s">
        <v>42</v>
      </c>
      <c r="OKC46" s="44" t="s">
        <v>42</v>
      </c>
      <c r="OKD46" s="44" t="s">
        <v>42</v>
      </c>
      <c r="OKE46" s="44" t="s">
        <v>42</v>
      </c>
      <c r="OKF46" s="44" t="s">
        <v>42</v>
      </c>
      <c r="OKG46" s="44" t="s">
        <v>42</v>
      </c>
      <c r="OKH46" s="44" t="s">
        <v>42</v>
      </c>
      <c r="OKI46" s="44" t="s">
        <v>42</v>
      </c>
      <c r="OKJ46" s="44" t="s">
        <v>42</v>
      </c>
      <c r="OKK46" s="44" t="s">
        <v>42</v>
      </c>
      <c r="OKL46" s="44" t="s">
        <v>42</v>
      </c>
      <c r="OKM46" s="44" t="s">
        <v>42</v>
      </c>
      <c r="OKN46" s="46" t="s">
        <v>42</v>
      </c>
      <c r="OKO46" s="45" t="s">
        <v>42</v>
      </c>
      <c r="OKP46" s="44" t="s">
        <v>42</v>
      </c>
      <c r="OKQ46" s="44" t="s">
        <v>42</v>
      </c>
      <c r="OKR46" s="44" t="s">
        <v>42</v>
      </c>
      <c r="OKS46" s="44" t="s">
        <v>42</v>
      </c>
      <c r="OKT46" s="44" t="s">
        <v>42</v>
      </c>
      <c r="OKU46" s="44" t="s">
        <v>42</v>
      </c>
      <c r="OKV46" s="44" t="s">
        <v>42</v>
      </c>
      <c r="OKW46" s="44" t="s">
        <v>42</v>
      </c>
      <c r="OKX46" s="44" t="s">
        <v>42</v>
      </c>
      <c r="OKY46" s="44" t="s">
        <v>42</v>
      </c>
      <c r="OKZ46" s="44" t="s">
        <v>42</v>
      </c>
      <c r="OLA46" s="44" t="s">
        <v>42</v>
      </c>
      <c r="OLB46" s="44" t="s">
        <v>42</v>
      </c>
      <c r="OLC46" s="44" t="s">
        <v>42</v>
      </c>
      <c r="OLD46" s="44" t="s">
        <v>42</v>
      </c>
      <c r="OLE46" s="44" t="s">
        <v>42</v>
      </c>
      <c r="OLF46" s="44" t="s">
        <v>42</v>
      </c>
      <c r="OLG46" s="44" t="s">
        <v>42</v>
      </c>
      <c r="OLH46" s="44" t="s">
        <v>42</v>
      </c>
      <c r="OLI46" s="44" t="s">
        <v>42</v>
      </c>
      <c r="OLJ46" s="44" t="s">
        <v>42</v>
      </c>
      <c r="OLK46" s="44" t="s">
        <v>42</v>
      </c>
      <c r="OLL46" s="46" t="s">
        <v>42</v>
      </c>
      <c r="OLM46" s="45" t="s">
        <v>42</v>
      </c>
      <c r="OLN46" s="44" t="s">
        <v>42</v>
      </c>
      <c r="OLO46" s="44" t="s">
        <v>42</v>
      </c>
      <c r="OLP46" s="44" t="s">
        <v>42</v>
      </c>
      <c r="OLQ46" s="44" t="s">
        <v>42</v>
      </c>
      <c r="OLR46" s="44" t="s">
        <v>42</v>
      </c>
      <c r="OLS46" s="44" t="s">
        <v>42</v>
      </c>
      <c r="OLT46" s="44" t="s">
        <v>42</v>
      </c>
      <c r="OLU46" s="44" t="s">
        <v>42</v>
      </c>
      <c r="OLV46" s="44" t="s">
        <v>42</v>
      </c>
      <c r="OLW46" s="44" t="s">
        <v>42</v>
      </c>
      <c r="OLX46" s="44" t="s">
        <v>42</v>
      </c>
      <c r="OLY46" s="44" t="s">
        <v>42</v>
      </c>
      <c r="OLZ46" s="44" t="s">
        <v>42</v>
      </c>
      <c r="OMA46" s="44" t="s">
        <v>42</v>
      </c>
      <c r="OMB46" s="44" t="s">
        <v>42</v>
      </c>
      <c r="OMC46" s="44" t="s">
        <v>42</v>
      </c>
      <c r="OMD46" s="44" t="s">
        <v>42</v>
      </c>
      <c r="OME46" s="44" t="s">
        <v>42</v>
      </c>
      <c r="OMF46" s="44" t="s">
        <v>42</v>
      </c>
      <c r="OMG46" s="44" t="s">
        <v>42</v>
      </c>
      <c r="OMH46" s="44" t="s">
        <v>42</v>
      </c>
      <c r="OMI46" s="44" t="s">
        <v>42</v>
      </c>
      <c r="OMJ46" s="46" t="s">
        <v>42</v>
      </c>
      <c r="OMK46" s="45" t="s">
        <v>42</v>
      </c>
      <c r="OML46" s="44" t="s">
        <v>42</v>
      </c>
      <c r="OMM46" s="44" t="s">
        <v>42</v>
      </c>
      <c r="OMN46" s="44" t="s">
        <v>42</v>
      </c>
      <c r="OMO46" s="44" t="s">
        <v>42</v>
      </c>
      <c r="OMP46" s="44" t="s">
        <v>42</v>
      </c>
      <c r="OMQ46" s="44" t="s">
        <v>42</v>
      </c>
      <c r="OMR46" s="44" t="s">
        <v>42</v>
      </c>
      <c r="OMS46" s="44" t="s">
        <v>42</v>
      </c>
      <c r="OMT46" s="44" t="s">
        <v>42</v>
      </c>
      <c r="OMU46" s="44" t="s">
        <v>42</v>
      </c>
      <c r="OMV46" s="44" t="s">
        <v>42</v>
      </c>
      <c r="OMW46" s="44" t="s">
        <v>42</v>
      </c>
      <c r="OMX46" s="44" t="s">
        <v>42</v>
      </c>
      <c r="OMY46" s="44" t="s">
        <v>42</v>
      </c>
      <c r="OMZ46" s="44" t="s">
        <v>42</v>
      </c>
      <c r="ONA46" s="44" t="s">
        <v>42</v>
      </c>
      <c r="ONB46" s="44" t="s">
        <v>42</v>
      </c>
      <c r="ONC46" s="44" t="s">
        <v>42</v>
      </c>
      <c r="OND46" s="44" t="s">
        <v>42</v>
      </c>
      <c r="ONE46" s="44" t="s">
        <v>42</v>
      </c>
      <c r="ONF46" s="44" t="s">
        <v>42</v>
      </c>
      <c r="ONG46" s="44" t="s">
        <v>42</v>
      </c>
      <c r="ONH46" s="46" t="s">
        <v>42</v>
      </c>
      <c r="ONI46" s="45" t="s">
        <v>42</v>
      </c>
      <c r="ONJ46" s="44" t="s">
        <v>42</v>
      </c>
      <c r="ONK46" s="44" t="s">
        <v>42</v>
      </c>
      <c r="ONL46" s="44" t="s">
        <v>42</v>
      </c>
      <c r="ONM46" s="44" t="s">
        <v>42</v>
      </c>
      <c r="ONN46" s="44" t="s">
        <v>42</v>
      </c>
      <c r="ONO46" s="44" t="s">
        <v>42</v>
      </c>
      <c r="ONP46" s="44" t="s">
        <v>42</v>
      </c>
      <c r="ONQ46" s="44" t="s">
        <v>42</v>
      </c>
      <c r="ONR46" s="44" t="s">
        <v>42</v>
      </c>
      <c r="ONS46" s="44" t="s">
        <v>42</v>
      </c>
      <c r="ONT46" s="44" t="s">
        <v>42</v>
      </c>
      <c r="ONU46" s="44" t="s">
        <v>42</v>
      </c>
      <c r="ONV46" s="44" t="s">
        <v>42</v>
      </c>
      <c r="ONW46" s="44" t="s">
        <v>42</v>
      </c>
      <c r="ONX46" s="44" t="s">
        <v>42</v>
      </c>
      <c r="ONY46" s="44" t="s">
        <v>42</v>
      </c>
      <c r="ONZ46" s="44" t="s">
        <v>42</v>
      </c>
      <c r="OOA46" s="44" t="s">
        <v>42</v>
      </c>
      <c r="OOB46" s="44" t="s">
        <v>42</v>
      </c>
      <c r="OOC46" s="44" t="s">
        <v>42</v>
      </c>
      <c r="OOD46" s="44" t="s">
        <v>42</v>
      </c>
      <c r="OOE46" s="44" t="s">
        <v>42</v>
      </c>
      <c r="OOF46" s="46" t="s">
        <v>42</v>
      </c>
      <c r="OOG46" s="45" t="s">
        <v>42</v>
      </c>
      <c r="OOH46" s="44" t="s">
        <v>42</v>
      </c>
      <c r="OOI46" s="44" t="s">
        <v>42</v>
      </c>
      <c r="OOJ46" s="44" t="s">
        <v>42</v>
      </c>
      <c r="OOK46" s="44" t="s">
        <v>42</v>
      </c>
      <c r="OOL46" s="44" t="s">
        <v>42</v>
      </c>
      <c r="OOM46" s="44" t="s">
        <v>42</v>
      </c>
      <c r="OON46" s="44" t="s">
        <v>42</v>
      </c>
      <c r="OOO46" s="44" t="s">
        <v>42</v>
      </c>
      <c r="OOP46" s="44" t="s">
        <v>42</v>
      </c>
      <c r="OOQ46" s="44" t="s">
        <v>42</v>
      </c>
      <c r="OOR46" s="44" t="s">
        <v>42</v>
      </c>
      <c r="OOS46" s="44" t="s">
        <v>42</v>
      </c>
      <c r="OOT46" s="44" t="s">
        <v>42</v>
      </c>
      <c r="OOU46" s="44" t="s">
        <v>42</v>
      </c>
      <c r="OOV46" s="44" t="s">
        <v>42</v>
      </c>
      <c r="OOW46" s="44" t="s">
        <v>42</v>
      </c>
      <c r="OOX46" s="44" t="s">
        <v>42</v>
      </c>
      <c r="OOY46" s="44" t="s">
        <v>42</v>
      </c>
      <c r="OOZ46" s="44" t="s">
        <v>42</v>
      </c>
      <c r="OPA46" s="44" t="s">
        <v>42</v>
      </c>
      <c r="OPB46" s="44" t="s">
        <v>42</v>
      </c>
      <c r="OPC46" s="44" t="s">
        <v>42</v>
      </c>
      <c r="OPD46" s="46" t="s">
        <v>42</v>
      </c>
      <c r="OPE46" s="45" t="s">
        <v>42</v>
      </c>
      <c r="OPF46" s="44" t="s">
        <v>42</v>
      </c>
      <c r="OPG46" s="44" t="s">
        <v>42</v>
      </c>
      <c r="OPH46" s="44" t="s">
        <v>42</v>
      </c>
      <c r="OPI46" s="44" t="s">
        <v>42</v>
      </c>
      <c r="OPJ46" s="44" t="s">
        <v>42</v>
      </c>
      <c r="OPK46" s="44" t="s">
        <v>42</v>
      </c>
      <c r="OPL46" s="44" t="s">
        <v>42</v>
      </c>
      <c r="OPM46" s="44" t="s">
        <v>42</v>
      </c>
      <c r="OPN46" s="44" t="s">
        <v>42</v>
      </c>
      <c r="OPO46" s="44" t="s">
        <v>42</v>
      </c>
      <c r="OPP46" s="44" t="s">
        <v>42</v>
      </c>
      <c r="OPQ46" s="44" t="s">
        <v>42</v>
      </c>
      <c r="OPR46" s="44" t="s">
        <v>42</v>
      </c>
      <c r="OPS46" s="44" t="s">
        <v>42</v>
      </c>
      <c r="OPT46" s="44" t="s">
        <v>42</v>
      </c>
      <c r="OPU46" s="44" t="s">
        <v>42</v>
      </c>
      <c r="OPV46" s="44" t="s">
        <v>42</v>
      </c>
      <c r="OPW46" s="44" t="s">
        <v>42</v>
      </c>
      <c r="OPX46" s="44" t="s">
        <v>42</v>
      </c>
      <c r="OPY46" s="44" t="s">
        <v>42</v>
      </c>
      <c r="OPZ46" s="44" t="s">
        <v>42</v>
      </c>
      <c r="OQA46" s="44" t="s">
        <v>42</v>
      </c>
      <c r="OQB46" s="46" t="s">
        <v>42</v>
      </c>
      <c r="OQC46" s="45" t="s">
        <v>42</v>
      </c>
      <c r="OQD46" s="44" t="s">
        <v>42</v>
      </c>
      <c r="OQE46" s="44" t="s">
        <v>42</v>
      </c>
      <c r="OQF46" s="44" t="s">
        <v>42</v>
      </c>
      <c r="OQG46" s="44" t="s">
        <v>42</v>
      </c>
      <c r="OQH46" s="44" t="s">
        <v>42</v>
      </c>
      <c r="OQI46" s="44" t="s">
        <v>42</v>
      </c>
      <c r="OQJ46" s="44" t="s">
        <v>42</v>
      </c>
      <c r="OQK46" s="44" t="s">
        <v>42</v>
      </c>
      <c r="OQL46" s="44" t="s">
        <v>42</v>
      </c>
      <c r="OQM46" s="44" t="s">
        <v>42</v>
      </c>
      <c r="OQN46" s="44" t="s">
        <v>42</v>
      </c>
      <c r="OQO46" s="44" t="s">
        <v>42</v>
      </c>
      <c r="OQP46" s="44" t="s">
        <v>42</v>
      </c>
      <c r="OQQ46" s="44" t="s">
        <v>42</v>
      </c>
      <c r="OQR46" s="44" t="s">
        <v>42</v>
      </c>
      <c r="OQS46" s="44" t="s">
        <v>42</v>
      </c>
      <c r="OQT46" s="44" t="s">
        <v>42</v>
      </c>
      <c r="OQU46" s="44" t="s">
        <v>42</v>
      </c>
      <c r="OQV46" s="44" t="s">
        <v>42</v>
      </c>
      <c r="OQW46" s="44" t="s">
        <v>42</v>
      </c>
      <c r="OQX46" s="44" t="s">
        <v>42</v>
      </c>
      <c r="OQY46" s="44" t="s">
        <v>42</v>
      </c>
      <c r="OQZ46" s="46" t="s">
        <v>42</v>
      </c>
      <c r="ORA46" s="45" t="s">
        <v>42</v>
      </c>
      <c r="ORB46" s="44" t="s">
        <v>42</v>
      </c>
      <c r="ORC46" s="44" t="s">
        <v>42</v>
      </c>
      <c r="ORD46" s="44" t="s">
        <v>42</v>
      </c>
      <c r="ORE46" s="44" t="s">
        <v>42</v>
      </c>
      <c r="ORF46" s="44" t="s">
        <v>42</v>
      </c>
      <c r="ORG46" s="44" t="s">
        <v>42</v>
      </c>
      <c r="ORH46" s="44" t="s">
        <v>42</v>
      </c>
      <c r="ORI46" s="44" t="s">
        <v>42</v>
      </c>
      <c r="ORJ46" s="44" t="s">
        <v>42</v>
      </c>
      <c r="ORK46" s="44" t="s">
        <v>42</v>
      </c>
      <c r="ORL46" s="44" t="s">
        <v>42</v>
      </c>
      <c r="ORM46" s="44" t="s">
        <v>42</v>
      </c>
      <c r="ORN46" s="44" t="s">
        <v>42</v>
      </c>
      <c r="ORO46" s="44" t="s">
        <v>42</v>
      </c>
      <c r="ORP46" s="44" t="s">
        <v>42</v>
      </c>
      <c r="ORQ46" s="44" t="s">
        <v>42</v>
      </c>
      <c r="ORR46" s="44" t="s">
        <v>42</v>
      </c>
      <c r="ORS46" s="44" t="s">
        <v>42</v>
      </c>
      <c r="ORT46" s="44" t="s">
        <v>42</v>
      </c>
      <c r="ORU46" s="44" t="s">
        <v>42</v>
      </c>
      <c r="ORV46" s="44" t="s">
        <v>42</v>
      </c>
      <c r="ORW46" s="44" t="s">
        <v>42</v>
      </c>
      <c r="ORX46" s="46" t="s">
        <v>42</v>
      </c>
      <c r="ORY46" s="45" t="s">
        <v>42</v>
      </c>
      <c r="ORZ46" s="44" t="s">
        <v>42</v>
      </c>
      <c r="OSA46" s="44" t="s">
        <v>42</v>
      </c>
      <c r="OSB46" s="44" t="s">
        <v>42</v>
      </c>
      <c r="OSC46" s="44" t="s">
        <v>42</v>
      </c>
      <c r="OSD46" s="44" t="s">
        <v>42</v>
      </c>
      <c r="OSE46" s="44" t="s">
        <v>42</v>
      </c>
      <c r="OSF46" s="44" t="s">
        <v>42</v>
      </c>
      <c r="OSG46" s="44" t="s">
        <v>42</v>
      </c>
      <c r="OSH46" s="44" t="s">
        <v>42</v>
      </c>
      <c r="OSI46" s="44" t="s">
        <v>42</v>
      </c>
      <c r="OSJ46" s="44" t="s">
        <v>42</v>
      </c>
      <c r="OSK46" s="44" t="s">
        <v>42</v>
      </c>
      <c r="OSL46" s="44" t="s">
        <v>42</v>
      </c>
      <c r="OSM46" s="44" t="s">
        <v>42</v>
      </c>
      <c r="OSN46" s="44" t="s">
        <v>42</v>
      </c>
      <c r="OSO46" s="44" t="s">
        <v>42</v>
      </c>
      <c r="OSP46" s="44" t="s">
        <v>42</v>
      </c>
      <c r="OSQ46" s="44" t="s">
        <v>42</v>
      </c>
      <c r="OSR46" s="44" t="s">
        <v>42</v>
      </c>
      <c r="OSS46" s="44" t="s">
        <v>42</v>
      </c>
      <c r="OST46" s="44" t="s">
        <v>42</v>
      </c>
      <c r="OSU46" s="44" t="s">
        <v>42</v>
      </c>
      <c r="OSV46" s="46" t="s">
        <v>42</v>
      </c>
      <c r="OSW46" s="45" t="s">
        <v>42</v>
      </c>
      <c r="OSX46" s="44" t="s">
        <v>42</v>
      </c>
      <c r="OSY46" s="44" t="s">
        <v>42</v>
      </c>
      <c r="OSZ46" s="44" t="s">
        <v>42</v>
      </c>
      <c r="OTA46" s="44" t="s">
        <v>42</v>
      </c>
      <c r="OTB46" s="44" t="s">
        <v>42</v>
      </c>
      <c r="OTC46" s="44" t="s">
        <v>42</v>
      </c>
      <c r="OTD46" s="44" t="s">
        <v>42</v>
      </c>
      <c r="OTE46" s="44" t="s">
        <v>42</v>
      </c>
      <c r="OTF46" s="44" t="s">
        <v>42</v>
      </c>
      <c r="OTG46" s="44" t="s">
        <v>42</v>
      </c>
      <c r="OTH46" s="44" t="s">
        <v>42</v>
      </c>
      <c r="OTI46" s="44" t="s">
        <v>42</v>
      </c>
      <c r="OTJ46" s="44" t="s">
        <v>42</v>
      </c>
      <c r="OTK46" s="44" t="s">
        <v>42</v>
      </c>
      <c r="OTL46" s="44" t="s">
        <v>42</v>
      </c>
      <c r="OTM46" s="44" t="s">
        <v>42</v>
      </c>
      <c r="OTN46" s="44" t="s">
        <v>42</v>
      </c>
      <c r="OTO46" s="44" t="s">
        <v>42</v>
      </c>
      <c r="OTP46" s="44" t="s">
        <v>42</v>
      </c>
      <c r="OTQ46" s="44" t="s">
        <v>42</v>
      </c>
      <c r="OTR46" s="44" t="s">
        <v>42</v>
      </c>
      <c r="OTS46" s="44" t="s">
        <v>42</v>
      </c>
      <c r="OTT46" s="46" t="s">
        <v>42</v>
      </c>
      <c r="OTU46" s="45" t="s">
        <v>42</v>
      </c>
      <c r="OTV46" s="44" t="s">
        <v>42</v>
      </c>
      <c r="OTW46" s="44" t="s">
        <v>42</v>
      </c>
      <c r="OTX46" s="44" t="s">
        <v>42</v>
      </c>
      <c r="OTY46" s="44" t="s">
        <v>42</v>
      </c>
      <c r="OTZ46" s="44" t="s">
        <v>42</v>
      </c>
      <c r="OUA46" s="44" t="s">
        <v>42</v>
      </c>
      <c r="OUB46" s="44" t="s">
        <v>42</v>
      </c>
      <c r="OUC46" s="44" t="s">
        <v>42</v>
      </c>
      <c r="OUD46" s="44" t="s">
        <v>42</v>
      </c>
      <c r="OUE46" s="44" t="s">
        <v>42</v>
      </c>
      <c r="OUF46" s="44" t="s">
        <v>42</v>
      </c>
      <c r="OUG46" s="44" t="s">
        <v>42</v>
      </c>
      <c r="OUH46" s="44" t="s">
        <v>42</v>
      </c>
      <c r="OUI46" s="44" t="s">
        <v>42</v>
      </c>
      <c r="OUJ46" s="44" t="s">
        <v>42</v>
      </c>
      <c r="OUK46" s="44" t="s">
        <v>42</v>
      </c>
      <c r="OUL46" s="44" t="s">
        <v>42</v>
      </c>
      <c r="OUM46" s="44" t="s">
        <v>42</v>
      </c>
      <c r="OUN46" s="44" t="s">
        <v>42</v>
      </c>
      <c r="OUO46" s="44" t="s">
        <v>42</v>
      </c>
      <c r="OUP46" s="44" t="s">
        <v>42</v>
      </c>
      <c r="OUQ46" s="44" t="s">
        <v>42</v>
      </c>
      <c r="OUR46" s="46" t="s">
        <v>42</v>
      </c>
      <c r="OUS46" s="45" t="s">
        <v>42</v>
      </c>
      <c r="OUT46" s="44" t="s">
        <v>42</v>
      </c>
      <c r="OUU46" s="44" t="s">
        <v>42</v>
      </c>
      <c r="OUV46" s="44" t="s">
        <v>42</v>
      </c>
      <c r="OUW46" s="44" t="s">
        <v>42</v>
      </c>
      <c r="OUX46" s="44" t="s">
        <v>42</v>
      </c>
      <c r="OUY46" s="44" t="s">
        <v>42</v>
      </c>
      <c r="OUZ46" s="44" t="s">
        <v>42</v>
      </c>
      <c r="OVA46" s="44" t="s">
        <v>42</v>
      </c>
      <c r="OVB46" s="44" t="s">
        <v>42</v>
      </c>
      <c r="OVC46" s="44" t="s">
        <v>42</v>
      </c>
      <c r="OVD46" s="44" t="s">
        <v>42</v>
      </c>
      <c r="OVE46" s="44" t="s">
        <v>42</v>
      </c>
      <c r="OVF46" s="44" t="s">
        <v>42</v>
      </c>
      <c r="OVG46" s="44" t="s">
        <v>42</v>
      </c>
      <c r="OVH46" s="44" t="s">
        <v>42</v>
      </c>
      <c r="OVI46" s="44" t="s">
        <v>42</v>
      </c>
      <c r="OVJ46" s="44" t="s">
        <v>42</v>
      </c>
      <c r="OVK46" s="44" t="s">
        <v>42</v>
      </c>
      <c r="OVL46" s="44" t="s">
        <v>42</v>
      </c>
      <c r="OVM46" s="44" t="s">
        <v>42</v>
      </c>
      <c r="OVN46" s="44" t="s">
        <v>42</v>
      </c>
      <c r="OVO46" s="44" t="s">
        <v>42</v>
      </c>
      <c r="OVP46" s="46" t="s">
        <v>42</v>
      </c>
      <c r="OVQ46" s="45" t="s">
        <v>42</v>
      </c>
      <c r="OVR46" s="44" t="s">
        <v>42</v>
      </c>
      <c r="OVS46" s="44" t="s">
        <v>42</v>
      </c>
      <c r="OVT46" s="44" t="s">
        <v>42</v>
      </c>
      <c r="OVU46" s="44" t="s">
        <v>42</v>
      </c>
      <c r="OVV46" s="44" t="s">
        <v>42</v>
      </c>
      <c r="OVW46" s="44" t="s">
        <v>42</v>
      </c>
      <c r="OVX46" s="44" t="s">
        <v>42</v>
      </c>
      <c r="OVY46" s="44" t="s">
        <v>42</v>
      </c>
      <c r="OVZ46" s="44" t="s">
        <v>42</v>
      </c>
      <c r="OWA46" s="44" t="s">
        <v>42</v>
      </c>
      <c r="OWB46" s="44" t="s">
        <v>42</v>
      </c>
      <c r="OWC46" s="44" t="s">
        <v>42</v>
      </c>
      <c r="OWD46" s="44" t="s">
        <v>42</v>
      </c>
      <c r="OWE46" s="44" t="s">
        <v>42</v>
      </c>
      <c r="OWF46" s="44" t="s">
        <v>42</v>
      </c>
      <c r="OWG46" s="44" t="s">
        <v>42</v>
      </c>
      <c r="OWH46" s="44" t="s">
        <v>42</v>
      </c>
      <c r="OWI46" s="44" t="s">
        <v>42</v>
      </c>
      <c r="OWJ46" s="44" t="s">
        <v>42</v>
      </c>
      <c r="OWK46" s="44" t="s">
        <v>42</v>
      </c>
      <c r="OWL46" s="44" t="s">
        <v>42</v>
      </c>
      <c r="OWM46" s="44" t="s">
        <v>42</v>
      </c>
      <c r="OWN46" s="46" t="s">
        <v>42</v>
      </c>
      <c r="OWO46" s="45" t="s">
        <v>42</v>
      </c>
      <c r="OWP46" s="44" t="s">
        <v>42</v>
      </c>
      <c r="OWQ46" s="44" t="s">
        <v>42</v>
      </c>
      <c r="OWR46" s="44" t="s">
        <v>42</v>
      </c>
      <c r="OWS46" s="44" t="s">
        <v>42</v>
      </c>
      <c r="OWT46" s="44" t="s">
        <v>42</v>
      </c>
      <c r="OWU46" s="44" t="s">
        <v>42</v>
      </c>
      <c r="OWV46" s="44" t="s">
        <v>42</v>
      </c>
      <c r="OWW46" s="44" t="s">
        <v>42</v>
      </c>
      <c r="OWX46" s="44" t="s">
        <v>42</v>
      </c>
      <c r="OWY46" s="44" t="s">
        <v>42</v>
      </c>
      <c r="OWZ46" s="44" t="s">
        <v>42</v>
      </c>
      <c r="OXA46" s="44" t="s">
        <v>42</v>
      </c>
      <c r="OXB46" s="44" t="s">
        <v>42</v>
      </c>
      <c r="OXC46" s="44" t="s">
        <v>42</v>
      </c>
      <c r="OXD46" s="44" t="s">
        <v>42</v>
      </c>
      <c r="OXE46" s="44" t="s">
        <v>42</v>
      </c>
      <c r="OXF46" s="44" t="s">
        <v>42</v>
      </c>
      <c r="OXG46" s="44" t="s">
        <v>42</v>
      </c>
      <c r="OXH46" s="44" t="s">
        <v>42</v>
      </c>
      <c r="OXI46" s="44" t="s">
        <v>42</v>
      </c>
      <c r="OXJ46" s="44" t="s">
        <v>42</v>
      </c>
      <c r="OXK46" s="44" t="s">
        <v>42</v>
      </c>
      <c r="OXL46" s="46" t="s">
        <v>42</v>
      </c>
      <c r="OXM46" s="45" t="s">
        <v>42</v>
      </c>
      <c r="OXN46" s="44" t="s">
        <v>42</v>
      </c>
      <c r="OXO46" s="44" t="s">
        <v>42</v>
      </c>
      <c r="OXP46" s="44" t="s">
        <v>42</v>
      </c>
      <c r="OXQ46" s="44" t="s">
        <v>42</v>
      </c>
      <c r="OXR46" s="44" t="s">
        <v>42</v>
      </c>
      <c r="OXS46" s="44" t="s">
        <v>42</v>
      </c>
      <c r="OXT46" s="44" t="s">
        <v>42</v>
      </c>
      <c r="OXU46" s="44" t="s">
        <v>42</v>
      </c>
      <c r="OXV46" s="44" t="s">
        <v>42</v>
      </c>
      <c r="OXW46" s="44" t="s">
        <v>42</v>
      </c>
      <c r="OXX46" s="44" t="s">
        <v>42</v>
      </c>
      <c r="OXY46" s="44" t="s">
        <v>42</v>
      </c>
      <c r="OXZ46" s="44" t="s">
        <v>42</v>
      </c>
      <c r="OYA46" s="44" t="s">
        <v>42</v>
      </c>
      <c r="OYB46" s="44" t="s">
        <v>42</v>
      </c>
      <c r="OYC46" s="44" t="s">
        <v>42</v>
      </c>
      <c r="OYD46" s="44" t="s">
        <v>42</v>
      </c>
      <c r="OYE46" s="44" t="s">
        <v>42</v>
      </c>
      <c r="OYF46" s="44" t="s">
        <v>42</v>
      </c>
      <c r="OYG46" s="44" t="s">
        <v>42</v>
      </c>
      <c r="OYH46" s="44" t="s">
        <v>42</v>
      </c>
      <c r="OYI46" s="44" t="s">
        <v>42</v>
      </c>
      <c r="OYJ46" s="46" t="s">
        <v>42</v>
      </c>
      <c r="OYK46" s="45" t="s">
        <v>42</v>
      </c>
      <c r="OYL46" s="44" t="s">
        <v>42</v>
      </c>
      <c r="OYM46" s="44" t="s">
        <v>42</v>
      </c>
      <c r="OYN46" s="44" t="s">
        <v>42</v>
      </c>
      <c r="OYO46" s="44" t="s">
        <v>42</v>
      </c>
      <c r="OYP46" s="44" t="s">
        <v>42</v>
      </c>
      <c r="OYQ46" s="44" t="s">
        <v>42</v>
      </c>
      <c r="OYR46" s="44" t="s">
        <v>42</v>
      </c>
      <c r="OYS46" s="44" t="s">
        <v>42</v>
      </c>
      <c r="OYT46" s="44" t="s">
        <v>42</v>
      </c>
      <c r="OYU46" s="44" t="s">
        <v>42</v>
      </c>
      <c r="OYV46" s="44" t="s">
        <v>42</v>
      </c>
      <c r="OYW46" s="44" t="s">
        <v>42</v>
      </c>
      <c r="OYX46" s="44" t="s">
        <v>42</v>
      </c>
      <c r="OYY46" s="44" t="s">
        <v>42</v>
      </c>
      <c r="OYZ46" s="44" t="s">
        <v>42</v>
      </c>
      <c r="OZA46" s="44" t="s">
        <v>42</v>
      </c>
      <c r="OZB46" s="44" t="s">
        <v>42</v>
      </c>
      <c r="OZC46" s="44" t="s">
        <v>42</v>
      </c>
      <c r="OZD46" s="44" t="s">
        <v>42</v>
      </c>
      <c r="OZE46" s="44" t="s">
        <v>42</v>
      </c>
      <c r="OZF46" s="44" t="s">
        <v>42</v>
      </c>
      <c r="OZG46" s="44" t="s">
        <v>42</v>
      </c>
      <c r="OZH46" s="46" t="s">
        <v>42</v>
      </c>
      <c r="OZI46" s="45" t="s">
        <v>42</v>
      </c>
      <c r="OZJ46" s="44" t="s">
        <v>42</v>
      </c>
      <c r="OZK46" s="44" t="s">
        <v>42</v>
      </c>
      <c r="OZL46" s="44" t="s">
        <v>42</v>
      </c>
      <c r="OZM46" s="44" t="s">
        <v>42</v>
      </c>
      <c r="OZN46" s="44" t="s">
        <v>42</v>
      </c>
      <c r="OZO46" s="44" t="s">
        <v>42</v>
      </c>
      <c r="OZP46" s="44" t="s">
        <v>42</v>
      </c>
      <c r="OZQ46" s="44" t="s">
        <v>42</v>
      </c>
      <c r="OZR46" s="44" t="s">
        <v>42</v>
      </c>
      <c r="OZS46" s="44" t="s">
        <v>42</v>
      </c>
      <c r="OZT46" s="44" t="s">
        <v>42</v>
      </c>
      <c r="OZU46" s="44" t="s">
        <v>42</v>
      </c>
      <c r="OZV46" s="44" t="s">
        <v>42</v>
      </c>
      <c r="OZW46" s="44" t="s">
        <v>42</v>
      </c>
      <c r="OZX46" s="44" t="s">
        <v>42</v>
      </c>
      <c r="OZY46" s="44" t="s">
        <v>42</v>
      </c>
      <c r="OZZ46" s="44" t="s">
        <v>42</v>
      </c>
      <c r="PAA46" s="44" t="s">
        <v>42</v>
      </c>
      <c r="PAB46" s="44" t="s">
        <v>42</v>
      </c>
      <c r="PAC46" s="44" t="s">
        <v>42</v>
      </c>
      <c r="PAD46" s="44" t="s">
        <v>42</v>
      </c>
      <c r="PAE46" s="44" t="s">
        <v>42</v>
      </c>
      <c r="PAF46" s="46" t="s">
        <v>42</v>
      </c>
      <c r="PAG46" s="45" t="s">
        <v>42</v>
      </c>
      <c r="PAH46" s="44" t="s">
        <v>42</v>
      </c>
      <c r="PAI46" s="44" t="s">
        <v>42</v>
      </c>
      <c r="PAJ46" s="44" t="s">
        <v>42</v>
      </c>
      <c r="PAK46" s="44" t="s">
        <v>42</v>
      </c>
      <c r="PAL46" s="44" t="s">
        <v>42</v>
      </c>
      <c r="PAM46" s="44" t="s">
        <v>42</v>
      </c>
      <c r="PAN46" s="44" t="s">
        <v>42</v>
      </c>
      <c r="PAO46" s="44" t="s">
        <v>42</v>
      </c>
      <c r="PAP46" s="44" t="s">
        <v>42</v>
      </c>
      <c r="PAQ46" s="44" t="s">
        <v>42</v>
      </c>
      <c r="PAR46" s="44" t="s">
        <v>42</v>
      </c>
      <c r="PAS46" s="44" t="s">
        <v>42</v>
      </c>
      <c r="PAT46" s="44" t="s">
        <v>42</v>
      </c>
      <c r="PAU46" s="44" t="s">
        <v>42</v>
      </c>
      <c r="PAV46" s="44" t="s">
        <v>42</v>
      </c>
      <c r="PAW46" s="44" t="s">
        <v>42</v>
      </c>
      <c r="PAX46" s="44" t="s">
        <v>42</v>
      </c>
      <c r="PAY46" s="44" t="s">
        <v>42</v>
      </c>
      <c r="PAZ46" s="44" t="s">
        <v>42</v>
      </c>
      <c r="PBA46" s="44" t="s">
        <v>42</v>
      </c>
      <c r="PBB46" s="44" t="s">
        <v>42</v>
      </c>
      <c r="PBC46" s="44" t="s">
        <v>42</v>
      </c>
      <c r="PBD46" s="46" t="s">
        <v>42</v>
      </c>
      <c r="PBE46" s="45" t="s">
        <v>42</v>
      </c>
      <c r="PBF46" s="44" t="s">
        <v>42</v>
      </c>
      <c r="PBG46" s="44" t="s">
        <v>42</v>
      </c>
      <c r="PBH46" s="44" t="s">
        <v>42</v>
      </c>
      <c r="PBI46" s="44" t="s">
        <v>42</v>
      </c>
      <c r="PBJ46" s="44" t="s">
        <v>42</v>
      </c>
      <c r="PBK46" s="44" t="s">
        <v>42</v>
      </c>
      <c r="PBL46" s="44" t="s">
        <v>42</v>
      </c>
      <c r="PBM46" s="44" t="s">
        <v>42</v>
      </c>
      <c r="PBN46" s="44" t="s">
        <v>42</v>
      </c>
      <c r="PBO46" s="44" t="s">
        <v>42</v>
      </c>
      <c r="PBP46" s="44" t="s">
        <v>42</v>
      </c>
      <c r="PBQ46" s="44" t="s">
        <v>42</v>
      </c>
      <c r="PBR46" s="44" t="s">
        <v>42</v>
      </c>
      <c r="PBS46" s="44" t="s">
        <v>42</v>
      </c>
      <c r="PBT46" s="44" t="s">
        <v>42</v>
      </c>
      <c r="PBU46" s="44" t="s">
        <v>42</v>
      </c>
      <c r="PBV46" s="44" t="s">
        <v>42</v>
      </c>
      <c r="PBW46" s="44" t="s">
        <v>42</v>
      </c>
      <c r="PBX46" s="44" t="s">
        <v>42</v>
      </c>
      <c r="PBY46" s="44" t="s">
        <v>42</v>
      </c>
      <c r="PBZ46" s="44" t="s">
        <v>42</v>
      </c>
      <c r="PCA46" s="44" t="s">
        <v>42</v>
      </c>
      <c r="PCB46" s="46" t="s">
        <v>42</v>
      </c>
      <c r="PCC46" s="45" t="s">
        <v>42</v>
      </c>
      <c r="PCD46" s="44" t="s">
        <v>42</v>
      </c>
      <c r="PCE46" s="44" t="s">
        <v>42</v>
      </c>
      <c r="PCF46" s="44" t="s">
        <v>42</v>
      </c>
      <c r="PCG46" s="44" t="s">
        <v>42</v>
      </c>
      <c r="PCH46" s="44" t="s">
        <v>42</v>
      </c>
      <c r="PCI46" s="44" t="s">
        <v>42</v>
      </c>
      <c r="PCJ46" s="44" t="s">
        <v>42</v>
      </c>
      <c r="PCK46" s="44" t="s">
        <v>42</v>
      </c>
      <c r="PCL46" s="44" t="s">
        <v>42</v>
      </c>
      <c r="PCM46" s="44" t="s">
        <v>42</v>
      </c>
      <c r="PCN46" s="44" t="s">
        <v>42</v>
      </c>
      <c r="PCO46" s="44" t="s">
        <v>42</v>
      </c>
      <c r="PCP46" s="44" t="s">
        <v>42</v>
      </c>
      <c r="PCQ46" s="44" t="s">
        <v>42</v>
      </c>
      <c r="PCR46" s="44" t="s">
        <v>42</v>
      </c>
      <c r="PCS46" s="44" t="s">
        <v>42</v>
      </c>
      <c r="PCT46" s="44" t="s">
        <v>42</v>
      </c>
      <c r="PCU46" s="44" t="s">
        <v>42</v>
      </c>
      <c r="PCV46" s="44" t="s">
        <v>42</v>
      </c>
      <c r="PCW46" s="44" t="s">
        <v>42</v>
      </c>
      <c r="PCX46" s="44" t="s">
        <v>42</v>
      </c>
      <c r="PCY46" s="44" t="s">
        <v>42</v>
      </c>
      <c r="PCZ46" s="46" t="s">
        <v>42</v>
      </c>
      <c r="PDA46" s="45" t="s">
        <v>42</v>
      </c>
      <c r="PDB46" s="44" t="s">
        <v>42</v>
      </c>
      <c r="PDC46" s="44" t="s">
        <v>42</v>
      </c>
      <c r="PDD46" s="44" t="s">
        <v>42</v>
      </c>
      <c r="PDE46" s="44" t="s">
        <v>42</v>
      </c>
      <c r="PDF46" s="44" t="s">
        <v>42</v>
      </c>
      <c r="PDG46" s="44" t="s">
        <v>42</v>
      </c>
      <c r="PDH46" s="44" t="s">
        <v>42</v>
      </c>
      <c r="PDI46" s="44" t="s">
        <v>42</v>
      </c>
      <c r="PDJ46" s="44" t="s">
        <v>42</v>
      </c>
      <c r="PDK46" s="44" t="s">
        <v>42</v>
      </c>
      <c r="PDL46" s="44" t="s">
        <v>42</v>
      </c>
      <c r="PDM46" s="44" t="s">
        <v>42</v>
      </c>
      <c r="PDN46" s="44" t="s">
        <v>42</v>
      </c>
      <c r="PDO46" s="44" t="s">
        <v>42</v>
      </c>
      <c r="PDP46" s="44" t="s">
        <v>42</v>
      </c>
      <c r="PDQ46" s="44" t="s">
        <v>42</v>
      </c>
      <c r="PDR46" s="44" t="s">
        <v>42</v>
      </c>
      <c r="PDS46" s="44" t="s">
        <v>42</v>
      </c>
      <c r="PDT46" s="44" t="s">
        <v>42</v>
      </c>
      <c r="PDU46" s="44" t="s">
        <v>42</v>
      </c>
      <c r="PDV46" s="44" t="s">
        <v>42</v>
      </c>
      <c r="PDW46" s="44" t="s">
        <v>42</v>
      </c>
      <c r="PDX46" s="46" t="s">
        <v>42</v>
      </c>
      <c r="PDY46" s="45" t="s">
        <v>42</v>
      </c>
      <c r="PDZ46" s="44" t="s">
        <v>42</v>
      </c>
      <c r="PEA46" s="44" t="s">
        <v>42</v>
      </c>
      <c r="PEB46" s="44" t="s">
        <v>42</v>
      </c>
      <c r="PEC46" s="44" t="s">
        <v>42</v>
      </c>
      <c r="PED46" s="44" t="s">
        <v>42</v>
      </c>
      <c r="PEE46" s="44" t="s">
        <v>42</v>
      </c>
      <c r="PEF46" s="44" t="s">
        <v>42</v>
      </c>
      <c r="PEG46" s="44" t="s">
        <v>42</v>
      </c>
      <c r="PEH46" s="44" t="s">
        <v>42</v>
      </c>
      <c r="PEI46" s="44" t="s">
        <v>42</v>
      </c>
      <c r="PEJ46" s="44" t="s">
        <v>42</v>
      </c>
      <c r="PEK46" s="44" t="s">
        <v>42</v>
      </c>
      <c r="PEL46" s="44" t="s">
        <v>42</v>
      </c>
      <c r="PEM46" s="44" t="s">
        <v>42</v>
      </c>
      <c r="PEN46" s="44" t="s">
        <v>42</v>
      </c>
      <c r="PEO46" s="44" t="s">
        <v>42</v>
      </c>
      <c r="PEP46" s="44" t="s">
        <v>42</v>
      </c>
      <c r="PEQ46" s="44" t="s">
        <v>42</v>
      </c>
      <c r="PER46" s="44" t="s">
        <v>42</v>
      </c>
      <c r="PES46" s="44" t="s">
        <v>42</v>
      </c>
      <c r="PET46" s="44" t="s">
        <v>42</v>
      </c>
      <c r="PEU46" s="44" t="s">
        <v>42</v>
      </c>
      <c r="PEV46" s="46" t="s">
        <v>42</v>
      </c>
      <c r="PEW46" s="45" t="s">
        <v>42</v>
      </c>
      <c r="PEX46" s="44" t="s">
        <v>42</v>
      </c>
      <c r="PEY46" s="44" t="s">
        <v>42</v>
      </c>
      <c r="PEZ46" s="44" t="s">
        <v>42</v>
      </c>
      <c r="PFA46" s="44" t="s">
        <v>42</v>
      </c>
      <c r="PFB46" s="44" t="s">
        <v>42</v>
      </c>
      <c r="PFC46" s="44" t="s">
        <v>42</v>
      </c>
      <c r="PFD46" s="44" t="s">
        <v>42</v>
      </c>
      <c r="PFE46" s="44" t="s">
        <v>42</v>
      </c>
      <c r="PFF46" s="44" t="s">
        <v>42</v>
      </c>
      <c r="PFG46" s="44" t="s">
        <v>42</v>
      </c>
      <c r="PFH46" s="44" t="s">
        <v>42</v>
      </c>
      <c r="PFI46" s="44" t="s">
        <v>42</v>
      </c>
      <c r="PFJ46" s="44" t="s">
        <v>42</v>
      </c>
      <c r="PFK46" s="44" t="s">
        <v>42</v>
      </c>
      <c r="PFL46" s="44" t="s">
        <v>42</v>
      </c>
      <c r="PFM46" s="44" t="s">
        <v>42</v>
      </c>
      <c r="PFN46" s="44" t="s">
        <v>42</v>
      </c>
      <c r="PFO46" s="44" t="s">
        <v>42</v>
      </c>
      <c r="PFP46" s="44" t="s">
        <v>42</v>
      </c>
      <c r="PFQ46" s="44" t="s">
        <v>42</v>
      </c>
      <c r="PFR46" s="44" t="s">
        <v>42</v>
      </c>
      <c r="PFS46" s="44" t="s">
        <v>42</v>
      </c>
      <c r="PFT46" s="46" t="s">
        <v>42</v>
      </c>
      <c r="PFU46" s="45" t="s">
        <v>42</v>
      </c>
      <c r="PFV46" s="44" t="s">
        <v>42</v>
      </c>
      <c r="PFW46" s="44" t="s">
        <v>42</v>
      </c>
      <c r="PFX46" s="44" t="s">
        <v>42</v>
      </c>
      <c r="PFY46" s="44" t="s">
        <v>42</v>
      </c>
      <c r="PFZ46" s="44" t="s">
        <v>42</v>
      </c>
      <c r="PGA46" s="44" t="s">
        <v>42</v>
      </c>
      <c r="PGB46" s="44" t="s">
        <v>42</v>
      </c>
      <c r="PGC46" s="44" t="s">
        <v>42</v>
      </c>
      <c r="PGD46" s="44" t="s">
        <v>42</v>
      </c>
      <c r="PGE46" s="44" t="s">
        <v>42</v>
      </c>
      <c r="PGF46" s="44" t="s">
        <v>42</v>
      </c>
      <c r="PGG46" s="44" t="s">
        <v>42</v>
      </c>
      <c r="PGH46" s="44" t="s">
        <v>42</v>
      </c>
      <c r="PGI46" s="44" t="s">
        <v>42</v>
      </c>
      <c r="PGJ46" s="44" t="s">
        <v>42</v>
      </c>
      <c r="PGK46" s="44" t="s">
        <v>42</v>
      </c>
      <c r="PGL46" s="44" t="s">
        <v>42</v>
      </c>
      <c r="PGM46" s="44" t="s">
        <v>42</v>
      </c>
      <c r="PGN46" s="44" t="s">
        <v>42</v>
      </c>
      <c r="PGO46" s="44" t="s">
        <v>42</v>
      </c>
      <c r="PGP46" s="44" t="s">
        <v>42</v>
      </c>
      <c r="PGQ46" s="44" t="s">
        <v>42</v>
      </c>
      <c r="PGR46" s="46" t="s">
        <v>42</v>
      </c>
      <c r="PGS46" s="45" t="s">
        <v>42</v>
      </c>
      <c r="PGT46" s="44" t="s">
        <v>42</v>
      </c>
      <c r="PGU46" s="44" t="s">
        <v>42</v>
      </c>
      <c r="PGV46" s="44" t="s">
        <v>42</v>
      </c>
      <c r="PGW46" s="44" t="s">
        <v>42</v>
      </c>
      <c r="PGX46" s="44" t="s">
        <v>42</v>
      </c>
      <c r="PGY46" s="44" t="s">
        <v>42</v>
      </c>
      <c r="PGZ46" s="44" t="s">
        <v>42</v>
      </c>
      <c r="PHA46" s="44" t="s">
        <v>42</v>
      </c>
      <c r="PHB46" s="44" t="s">
        <v>42</v>
      </c>
      <c r="PHC46" s="44" t="s">
        <v>42</v>
      </c>
      <c r="PHD46" s="44" t="s">
        <v>42</v>
      </c>
      <c r="PHE46" s="44" t="s">
        <v>42</v>
      </c>
      <c r="PHF46" s="44" t="s">
        <v>42</v>
      </c>
      <c r="PHG46" s="44" t="s">
        <v>42</v>
      </c>
      <c r="PHH46" s="44" t="s">
        <v>42</v>
      </c>
      <c r="PHI46" s="44" t="s">
        <v>42</v>
      </c>
      <c r="PHJ46" s="44" t="s">
        <v>42</v>
      </c>
      <c r="PHK46" s="44" t="s">
        <v>42</v>
      </c>
      <c r="PHL46" s="44" t="s">
        <v>42</v>
      </c>
      <c r="PHM46" s="44" t="s">
        <v>42</v>
      </c>
      <c r="PHN46" s="44" t="s">
        <v>42</v>
      </c>
      <c r="PHO46" s="44" t="s">
        <v>42</v>
      </c>
      <c r="PHP46" s="46" t="s">
        <v>42</v>
      </c>
      <c r="PHQ46" s="45" t="s">
        <v>42</v>
      </c>
      <c r="PHR46" s="44" t="s">
        <v>42</v>
      </c>
      <c r="PHS46" s="44" t="s">
        <v>42</v>
      </c>
      <c r="PHT46" s="44" t="s">
        <v>42</v>
      </c>
      <c r="PHU46" s="44" t="s">
        <v>42</v>
      </c>
      <c r="PHV46" s="44" t="s">
        <v>42</v>
      </c>
      <c r="PHW46" s="44" t="s">
        <v>42</v>
      </c>
      <c r="PHX46" s="44" t="s">
        <v>42</v>
      </c>
      <c r="PHY46" s="44" t="s">
        <v>42</v>
      </c>
      <c r="PHZ46" s="44" t="s">
        <v>42</v>
      </c>
      <c r="PIA46" s="44" t="s">
        <v>42</v>
      </c>
      <c r="PIB46" s="44" t="s">
        <v>42</v>
      </c>
      <c r="PIC46" s="44" t="s">
        <v>42</v>
      </c>
      <c r="PID46" s="44" t="s">
        <v>42</v>
      </c>
      <c r="PIE46" s="44" t="s">
        <v>42</v>
      </c>
      <c r="PIF46" s="44" t="s">
        <v>42</v>
      </c>
      <c r="PIG46" s="44" t="s">
        <v>42</v>
      </c>
      <c r="PIH46" s="44" t="s">
        <v>42</v>
      </c>
      <c r="PII46" s="44" t="s">
        <v>42</v>
      </c>
      <c r="PIJ46" s="44" t="s">
        <v>42</v>
      </c>
      <c r="PIK46" s="44" t="s">
        <v>42</v>
      </c>
      <c r="PIL46" s="44" t="s">
        <v>42</v>
      </c>
      <c r="PIM46" s="44" t="s">
        <v>42</v>
      </c>
      <c r="PIN46" s="46" t="s">
        <v>42</v>
      </c>
      <c r="PIO46" s="45" t="s">
        <v>42</v>
      </c>
      <c r="PIP46" s="44" t="s">
        <v>42</v>
      </c>
      <c r="PIQ46" s="44" t="s">
        <v>42</v>
      </c>
      <c r="PIR46" s="44" t="s">
        <v>42</v>
      </c>
      <c r="PIS46" s="44" t="s">
        <v>42</v>
      </c>
      <c r="PIT46" s="44" t="s">
        <v>42</v>
      </c>
      <c r="PIU46" s="44" t="s">
        <v>42</v>
      </c>
      <c r="PIV46" s="44" t="s">
        <v>42</v>
      </c>
      <c r="PIW46" s="44" t="s">
        <v>42</v>
      </c>
      <c r="PIX46" s="44" t="s">
        <v>42</v>
      </c>
      <c r="PIY46" s="44" t="s">
        <v>42</v>
      </c>
      <c r="PIZ46" s="44" t="s">
        <v>42</v>
      </c>
      <c r="PJA46" s="44" t="s">
        <v>42</v>
      </c>
      <c r="PJB46" s="44" t="s">
        <v>42</v>
      </c>
      <c r="PJC46" s="44" t="s">
        <v>42</v>
      </c>
      <c r="PJD46" s="44" t="s">
        <v>42</v>
      </c>
      <c r="PJE46" s="44" t="s">
        <v>42</v>
      </c>
      <c r="PJF46" s="44" t="s">
        <v>42</v>
      </c>
      <c r="PJG46" s="44" t="s">
        <v>42</v>
      </c>
      <c r="PJH46" s="44" t="s">
        <v>42</v>
      </c>
      <c r="PJI46" s="44" t="s">
        <v>42</v>
      </c>
      <c r="PJJ46" s="44" t="s">
        <v>42</v>
      </c>
      <c r="PJK46" s="44" t="s">
        <v>42</v>
      </c>
      <c r="PJL46" s="46" t="s">
        <v>42</v>
      </c>
      <c r="PJM46" s="45" t="s">
        <v>42</v>
      </c>
      <c r="PJN46" s="44" t="s">
        <v>42</v>
      </c>
      <c r="PJO46" s="44" t="s">
        <v>42</v>
      </c>
      <c r="PJP46" s="44" t="s">
        <v>42</v>
      </c>
      <c r="PJQ46" s="44" t="s">
        <v>42</v>
      </c>
      <c r="PJR46" s="44" t="s">
        <v>42</v>
      </c>
      <c r="PJS46" s="44" t="s">
        <v>42</v>
      </c>
      <c r="PJT46" s="44" t="s">
        <v>42</v>
      </c>
      <c r="PJU46" s="44" t="s">
        <v>42</v>
      </c>
      <c r="PJV46" s="44" t="s">
        <v>42</v>
      </c>
      <c r="PJW46" s="44" t="s">
        <v>42</v>
      </c>
      <c r="PJX46" s="44" t="s">
        <v>42</v>
      </c>
      <c r="PJY46" s="44" t="s">
        <v>42</v>
      </c>
      <c r="PJZ46" s="44" t="s">
        <v>42</v>
      </c>
      <c r="PKA46" s="44" t="s">
        <v>42</v>
      </c>
      <c r="PKB46" s="44" t="s">
        <v>42</v>
      </c>
      <c r="PKC46" s="44" t="s">
        <v>42</v>
      </c>
      <c r="PKD46" s="44" t="s">
        <v>42</v>
      </c>
      <c r="PKE46" s="44" t="s">
        <v>42</v>
      </c>
      <c r="PKF46" s="44" t="s">
        <v>42</v>
      </c>
      <c r="PKG46" s="44" t="s">
        <v>42</v>
      </c>
      <c r="PKH46" s="44" t="s">
        <v>42</v>
      </c>
      <c r="PKI46" s="44" t="s">
        <v>42</v>
      </c>
      <c r="PKJ46" s="46" t="s">
        <v>42</v>
      </c>
      <c r="PKK46" s="45" t="s">
        <v>42</v>
      </c>
      <c r="PKL46" s="44" t="s">
        <v>42</v>
      </c>
      <c r="PKM46" s="44" t="s">
        <v>42</v>
      </c>
      <c r="PKN46" s="44" t="s">
        <v>42</v>
      </c>
      <c r="PKO46" s="44" t="s">
        <v>42</v>
      </c>
      <c r="PKP46" s="44" t="s">
        <v>42</v>
      </c>
      <c r="PKQ46" s="44" t="s">
        <v>42</v>
      </c>
      <c r="PKR46" s="44" t="s">
        <v>42</v>
      </c>
      <c r="PKS46" s="44" t="s">
        <v>42</v>
      </c>
      <c r="PKT46" s="44" t="s">
        <v>42</v>
      </c>
      <c r="PKU46" s="44" t="s">
        <v>42</v>
      </c>
      <c r="PKV46" s="44" t="s">
        <v>42</v>
      </c>
      <c r="PKW46" s="44" t="s">
        <v>42</v>
      </c>
      <c r="PKX46" s="44" t="s">
        <v>42</v>
      </c>
      <c r="PKY46" s="44" t="s">
        <v>42</v>
      </c>
      <c r="PKZ46" s="44" t="s">
        <v>42</v>
      </c>
      <c r="PLA46" s="44" t="s">
        <v>42</v>
      </c>
      <c r="PLB46" s="44" t="s">
        <v>42</v>
      </c>
      <c r="PLC46" s="44" t="s">
        <v>42</v>
      </c>
      <c r="PLD46" s="44" t="s">
        <v>42</v>
      </c>
      <c r="PLE46" s="44" t="s">
        <v>42</v>
      </c>
      <c r="PLF46" s="44" t="s">
        <v>42</v>
      </c>
      <c r="PLG46" s="44" t="s">
        <v>42</v>
      </c>
      <c r="PLH46" s="46" t="s">
        <v>42</v>
      </c>
      <c r="PLI46" s="45" t="s">
        <v>42</v>
      </c>
      <c r="PLJ46" s="44" t="s">
        <v>42</v>
      </c>
      <c r="PLK46" s="44" t="s">
        <v>42</v>
      </c>
      <c r="PLL46" s="44" t="s">
        <v>42</v>
      </c>
      <c r="PLM46" s="44" t="s">
        <v>42</v>
      </c>
      <c r="PLN46" s="44" t="s">
        <v>42</v>
      </c>
      <c r="PLO46" s="44" t="s">
        <v>42</v>
      </c>
      <c r="PLP46" s="44" t="s">
        <v>42</v>
      </c>
      <c r="PLQ46" s="44" t="s">
        <v>42</v>
      </c>
      <c r="PLR46" s="44" t="s">
        <v>42</v>
      </c>
      <c r="PLS46" s="44" t="s">
        <v>42</v>
      </c>
      <c r="PLT46" s="44" t="s">
        <v>42</v>
      </c>
      <c r="PLU46" s="44" t="s">
        <v>42</v>
      </c>
      <c r="PLV46" s="44" t="s">
        <v>42</v>
      </c>
      <c r="PLW46" s="44" t="s">
        <v>42</v>
      </c>
      <c r="PLX46" s="44" t="s">
        <v>42</v>
      </c>
      <c r="PLY46" s="44" t="s">
        <v>42</v>
      </c>
      <c r="PLZ46" s="44" t="s">
        <v>42</v>
      </c>
      <c r="PMA46" s="44" t="s">
        <v>42</v>
      </c>
      <c r="PMB46" s="44" t="s">
        <v>42</v>
      </c>
      <c r="PMC46" s="44" t="s">
        <v>42</v>
      </c>
      <c r="PMD46" s="44" t="s">
        <v>42</v>
      </c>
      <c r="PME46" s="44" t="s">
        <v>42</v>
      </c>
      <c r="PMF46" s="46" t="s">
        <v>42</v>
      </c>
      <c r="PMG46" s="45" t="s">
        <v>42</v>
      </c>
      <c r="PMH46" s="44" t="s">
        <v>42</v>
      </c>
      <c r="PMI46" s="44" t="s">
        <v>42</v>
      </c>
      <c r="PMJ46" s="44" t="s">
        <v>42</v>
      </c>
      <c r="PMK46" s="44" t="s">
        <v>42</v>
      </c>
      <c r="PML46" s="44" t="s">
        <v>42</v>
      </c>
      <c r="PMM46" s="44" t="s">
        <v>42</v>
      </c>
      <c r="PMN46" s="44" t="s">
        <v>42</v>
      </c>
      <c r="PMO46" s="44" t="s">
        <v>42</v>
      </c>
      <c r="PMP46" s="44" t="s">
        <v>42</v>
      </c>
      <c r="PMQ46" s="44" t="s">
        <v>42</v>
      </c>
      <c r="PMR46" s="44" t="s">
        <v>42</v>
      </c>
      <c r="PMS46" s="44" t="s">
        <v>42</v>
      </c>
      <c r="PMT46" s="44" t="s">
        <v>42</v>
      </c>
      <c r="PMU46" s="44" t="s">
        <v>42</v>
      </c>
      <c r="PMV46" s="44" t="s">
        <v>42</v>
      </c>
      <c r="PMW46" s="44" t="s">
        <v>42</v>
      </c>
      <c r="PMX46" s="44" t="s">
        <v>42</v>
      </c>
      <c r="PMY46" s="44" t="s">
        <v>42</v>
      </c>
      <c r="PMZ46" s="44" t="s">
        <v>42</v>
      </c>
      <c r="PNA46" s="44" t="s">
        <v>42</v>
      </c>
      <c r="PNB46" s="44" t="s">
        <v>42</v>
      </c>
      <c r="PNC46" s="44" t="s">
        <v>42</v>
      </c>
      <c r="PND46" s="46" t="s">
        <v>42</v>
      </c>
      <c r="PNE46" s="45" t="s">
        <v>42</v>
      </c>
      <c r="PNF46" s="44" t="s">
        <v>42</v>
      </c>
      <c r="PNG46" s="44" t="s">
        <v>42</v>
      </c>
      <c r="PNH46" s="44" t="s">
        <v>42</v>
      </c>
      <c r="PNI46" s="44" t="s">
        <v>42</v>
      </c>
      <c r="PNJ46" s="44" t="s">
        <v>42</v>
      </c>
      <c r="PNK46" s="44" t="s">
        <v>42</v>
      </c>
      <c r="PNL46" s="44" t="s">
        <v>42</v>
      </c>
      <c r="PNM46" s="44" t="s">
        <v>42</v>
      </c>
      <c r="PNN46" s="44" t="s">
        <v>42</v>
      </c>
      <c r="PNO46" s="44" t="s">
        <v>42</v>
      </c>
      <c r="PNP46" s="44" t="s">
        <v>42</v>
      </c>
      <c r="PNQ46" s="44" t="s">
        <v>42</v>
      </c>
      <c r="PNR46" s="44" t="s">
        <v>42</v>
      </c>
      <c r="PNS46" s="44" t="s">
        <v>42</v>
      </c>
      <c r="PNT46" s="44" t="s">
        <v>42</v>
      </c>
      <c r="PNU46" s="44" t="s">
        <v>42</v>
      </c>
      <c r="PNV46" s="44" t="s">
        <v>42</v>
      </c>
      <c r="PNW46" s="44" t="s">
        <v>42</v>
      </c>
      <c r="PNX46" s="44" t="s">
        <v>42</v>
      </c>
      <c r="PNY46" s="44" t="s">
        <v>42</v>
      </c>
      <c r="PNZ46" s="44" t="s">
        <v>42</v>
      </c>
      <c r="POA46" s="44" t="s">
        <v>42</v>
      </c>
      <c r="POB46" s="46" t="s">
        <v>42</v>
      </c>
      <c r="POC46" s="45" t="s">
        <v>42</v>
      </c>
      <c r="POD46" s="44" t="s">
        <v>42</v>
      </c>
      <c r="POE46" s="44" t="s">
        <v>42</v>
      </c>
      <c r="POF46" s="44" t="s">
        <v>42</v>
      </c>
      <c r="POG46" s="44" t="s">
        <v>42</v>
      </c>
      <c r="POH46" s="44" t="s">
        <v>42</v>
      </c>
      <c r="POI46" s="44" t="s">
        <v>42</v>
      </c>
      <c r="POJ46" s="44" t="s">
        <v>42</v>
      </c>
      <c r="POK46" s="44" t="s">
        <v>42</v>
      </c>
      <c r="POL46" s="44" t="s">
        <v>42</v>
      </c>
      <c r="POM46" s="44" t="s">
        <v>42</v>
      </c>
      <c r="PON46" s="44" t="s">
        <v>42</v>
      </c>
      <c r="POO46" s="44" t="s">
        <v>42</v>
      </c>
      <c r="POP46" s="44" t="s">
        <v>42</v>
      </c>
      <c r="POQ46" s="44" t="s">
        <v>42</v>
      </c>
      <c r="POR46" s="44" t="s">
        <v>42</v>
      </c>
      <c r="POS46" s="44" t="s">
        <v>42</v>
      </c>
      <c r="POT46" s="44" t="s">
        <v>42</v>
      </c>
      <c r="POU46" s="44" t="s">
        <v>42</v>
      </c>
      <c r="POV46" s="44" t="s">
        <v>42</v>
      </c>
      <c r="POW46" s="44" t="s">
        <v>42</v>
      </c>
      <c r="POX46" s="44" t="s">
        <v>42</v>
      </c>
      <c r="POY46" s="44" t="s">
        <v>42</v>
      </c>
      <c r="POZ46" s="46" t="s">
        <v>42</v>
      </c>
      <c r="PPA46" s="45" t="s">
        <v>42</v>
      </c>
      <c r="PPB46" s="44" t="s">
        <v>42</v>
      </c>
      <c r="PPC46" s="44" t="s">
        <v>42</v>
      </c>
      <c r="PPD46" s="44" t="s">
        <v>42</v>
      </c>
      <c r="PPE46" s="44" t="s">
        <v>42</v>
      </c>
      <c r="PPF46" s="44" t="s">
        <v>42</v>
      </c>
      <c r="PPG46" s="44" t="s">
        <v>42</v>
      </c>
      <c r="PPH46" s="44" t="s">
        <v>42</v>
      </c>
      <c r="PPI46" s="44" t="s">
        <v>42</v>
      </c>
      <c r="PPJ46" s="44" t="s">
        <v>42</v>
      </c>
      <c r="PPK46" s="44" t="s">
        <v>42</v>
      </c>
      <c r="PPL46" s="44" t="s">
        <v>42</v>
      </c>
      <c r="PPM46" s="44" t="s">
        <v>42</v>
      </c>
      <c r="PPN46" s="44" t="s">
        <v>42</v>
      </c>
      <c r="PPO46" s="44" t="s">
        <v>42</v>
      </c>
      <c r="PPP46" s="44" t="s">
        <v>42</v>
      </c>
      <c r="PPQ46" s="44" t="s">
        <v>42</v>
      </c>
      <c r="PPR46" s="44" t="s">
        <v>42</v>
      </c>
      <c r="PPS46" s="44" t="s">
        <v>42</v>
      </c>
      <c r="PPT46" s="44" t="s">
        <v>42</v>
      </c>
      <c r="PPU46" s="44" t="s">
        <v>42</v>
      </c>
      <c r="PPV46" s="44" t="s">
        <v>42</v>
      </c>
      <c r="PPW46" s="44" t="s">
        <v>42</v>
      </c>
      <c r="PPX46" s="46" t="s">
        <v>42</v>
      </c>
      <c r="PPY46" s="45" t="s">
        <v>42</v>
      </c>
      <c r="PPZ46" s="44" t="s">
        <v>42</v>
      </c>
      <c r="PQA46" s="44" t="s">
        <v>42</v>
      </c>
      <c r="PQB46" s="44" t="s">
        <v>42</v>
      </c>
      <c r="PQC46" s="44" t="s">
        <v>42</v>
      </c>
      <c r="PQD46" s="44" t="s">
        <v>42</v>
      </c>
      <c r="PQE46" s="44" t="s">
        <v>42</v>
      </c>
      <c r="PQF46" s="44" t="s">
        <v>42</v>
      </c>
      <c r="PQG46" s="44" t="s">
        <v>42</v>
      </c>
      <c r="PQH46" s="44" t="s">
        <v>42</v>
      </c>
      <c r="PQI46" s="44" t="s">
        <v>42</v>
      </c>
      <c r="PQJ46" s="44" t="s">
        <v>42</v>
      </c>
      <c r="PQK46" s="44" t="s">
        <v>42</v>
      </c>
      <c r="PQL46" s="44" t="s">
        <v>42</v>
      </c>
      <c r="PQM46" s="44" t="s">
        <v>42</v>
      </c>
      <c r="PQN46" s="44" t="s">
        <v>42</v>
      </c>
      <c r="PQO46" s="44" t="s">
        <v>42</v>
      </c>
      <c r="PQP46" s="44" t="s">
        <v>42</v>
      </c>
      <c r="PQQ46" s="44" t="s">
        <v>42</v>
      </c>
      <c r="PQR46" s="44" t="s">
        <v>42</v>
      </c>
      <c r="PQS46" s="44" t="s">
        <v>42</v>
      </c>
      <c r="PQT46" s="44" t="s">
        <v>42</v>
      </c>
      <c r="PQU46" s="44" t="s">
        <v>42</v>
      </c>
      <c r="PQV46" s="46" t="s">
        <v>42</v>
      </c>
      <c r="PQW46" s="45" t="s">
        <v>42</v>
      </c>
      <c r="PQX46" s="44" t="s">
        <v>42</v>
      </c>
      <c r="PQY46" s="44" t="s">
        <v>42</v>
      </c>
      <c r="PQZ46" s="44" t="s">
        <v>42</v>
      </c>
      <c r="PRA46" s="44" t="s">
        <v>42</v>
      </c>
      <c r="PRB46" s="44" t="s">
        <v>42</v>
      </c>
      <c r="PRC46" s="44" t="s">
        <v>42</v>
      </c>
      <c r="PRD46" s="44" t="s">
        <v>42</v>
      </c>
      <c r="PRE46" s="44" t="s">
        <v>42</v>
      </c>
      <c r="PRF46" s="44" t="s">
        <v>42</v>
      </c>
      <c r="PRG46" s="44" t="s">
        <v>42</v>
      </c>
      <c r="PRH46" s="44" t="s">
        <v>42</v>
      </c>
      <c r="PRI46" s="44" t="s">
        <v>42</v>
      </c>
      <c r="PRJ46" s="44" t="s">
        <v>42</v>
      </c>
      <c r="PRK46" s="44" t="s">
        <v>42</v>
      </c>
      <c r="PRL46" s="44" t="s">
        <v>42</v>
      </c>
      <c r="PRM46" s="44" t="s">
        <v>42</v>
      </c>
      <c r="PRN46" s="44" t="s">
        <v>42</v>
      </c>
      <c r="PRO46" s="44" t="s">
        <v>42</v>
      </c>
      <c r="PRP46" s="44" t="s">
        <v>42</v>
      </c>
      <c r="PRQ46" s="44" t="s">
        <v>42</v>
      </c>
      <c r="PRR46" s="44" t="s">
        <v>42</v>
      </c>
      <c r="PRS46" s="44" t="s">
        <v>42</v>
      </c>
      <c r="PRT46" s="46" t="s">
        <v>42</v>
      </c>
      <c r="PRU46" s="45" t="s">
        <v>42</v>
      </c>
      <c r="PRV46" s="44" t="s">
        <v>42</v>
      </c>
      <c r="PRW46" s="44" t="s">
        <v>42</v>
      </c>
      <c r="PRX46" s="44" t="s">
        <v>42</v>
      </c>
      <c r="PRY46" s="44" t="s">
        <v>42</v>
      </c>
      <c r="PRZ46" s="44" t="s">
        <v>42</v>
      </c>
      <c r="PSA46" s="44" t="s">
        <v>42</v>
      </c>
      <c r="PSB46" s="44" t="s">
        <v>42</v>
      </c>
      <c r="PSC46" s="44" t="s">
        <v>42</v>
      </c>
      <c r="PSD46" s="44" t="s">
        <v>42</v>
      </c>
      <c r="PSE46" s="44" t="s">
        <v>42</v>
      </c>
      <c r="PSF46" s="44" t="s">
        <v>42</v>
      </c>
      <c r="PSG46" s="44" t="s">
        <v>42</v>
      </c>
      <c r="PSH46" s="44" t="s">
        <v>42</v>
      </c>
      <c r="PSI46" s="44" t="s">
        <v>42</v>
      </c>
      <c r="PSJ46" s="44" t="s">
        <v>42</v>
      </c>
      <c r="PSK46" s="44" t="s">
        <v>42</v>
      </c>
      <c r="PSL46" s="44" t="s">
        <v>42</v>
      </c>
      <c r="PSM46" s="44" t="s">
        <v>42</v>
      </c>
      <c r="PSN46" s="44" t="s">
        <v>42</v>
      </c>
      <c r="PSO46" s="44" t="s">
        <v>42</v>
      </c>
      <c r="PSP46" s="44" t="s">
        <v>42</v>
      </c>
      <c r="PSQ46" s="44" t="s">
        <v>42</v>
      </c>
      <c r="PSR46" s="46" t="s">
        <v>42</v>
      </c>
      <c r="PSS46" s="45" t="s">
        <v>42</v>
      </c>
      <c r="PST46" s="44" t="s">
        <v>42</v>
      </c>
      <c r="PSU46" s="44" t="s">
        <v>42</v>
      </c>
      <c r="PSV46" s="44" t="s">
        <v>42</v>
      </c>
      <c r="PSW46" s="44" t="s">
        <v>42</v>
      </c>
      <c r="PSX46" s="44" t="s">
        <v>42</v>
      </c>
      <c r="PSY46" s="44" t="s">
        <v>42</v>
      </c>
      <c r="PSZ46" s="44" t="s">
        <v>42</v>
      </c>
      <c r="PTA46" s="44" t="s">
        <v>42</v>
      </c>
      <c r="PTB46" s="44" t="s">
        <v>42</v>
      </c>
      <c r="PTC46" s="44" t="s">
        <v>42</v>
      </c>
      <c r="PTD46" s="44" t="s">
        <v>42</v>
      </c>
      <c r="PTE46" s="44" t="s">
        <v>42</v>
      </c>
      <c r="PTF46" s="44" t="s">
        <v>42</v>
      </c>
      <c r="PTG46" s="44" t="s">
        <v>42</v>
      </c>
      <c r="PTH46" s="44" t="s">
        <v>42</v>
      </c>
      <c r="PTI46" s="44" t="s">
        <v>42</v>
      </c>
      <c r="PTJ46" s="44" t="s">
        <v>42</v>
      </c>
      <c r="PTK46" s="44" t="s">
        <v>42</v>
      </c>
      <c r="PTL46" s="44" t="s">
        <v>42</v>
      </c>
      <c r="PTM46" s="44" t="s">
        <v>42</v>
      </c>
      <c r="PTN46" s="44" t="s">
        <v>42</v>
      </c>
      <c r="PTO46" s="44" t="s">
        <v>42</v>
      </c>
      <c r="PTP46" s="46" t="s">
        <v>42</v>
      </c>
      <c r="PTQ46" s="45" t="s">
        <v>42</v>
      </c>
      <c r="PTR46" s="44" t="s">
        <v>42</v>
      </c>
      <c r="PTS46" s="44" t="s">
        <v>42</v>
      </c>
      <c r="PTT46" s="44" t="s">
        <v>42</v>
      </c>
      <c r="PTU46" s="44" t="s">
        <v>42</v>
      </c>
      <c r="PTV46" s="44" t="s">
        <v>42</v>
      </c>
      <c r="PTW46" s="44" t="s">
        <v>42</v>
      </c>
      <c r="PTX46" s="44" t="s">
        <v>42</v>
      </c>
      <c r="PTY46" s="44" t="s">
        <v>42</v>
      </c>
      <c r="PTZ46" s="44" t="s">
        <v>42</v>
      </c>
      <c r="PUA46" s="44" t="s">
        <v>42</v>
      </c>
      <c r="PUB46" s="44" t="s">
        <v>42</v>
      </c>
      <c r="PUC46" s="44" t="s">
        <v>42</v>
      </c>
      <c r="PUD46" s="44" t="s">
        <v>42</v>
      </c>
      <c r="PUE46" s="44" t="s">
        <v>42</v>
      </c>
      <c r="PUF46" s="44" t="s">
        <v>42</v>
      </c>
      <c r="PUG46" s="44" t="s">
        <v>42</v>
      </c>
      <c r="PUH46" s="44" t="s">
        <v>42</v>
      </c>
      <c r="PUI46" s="44" t="s">
        <v>42</v>
      </c>
      <c r="PUJ46" s="44" t="s">
        <v>42</v>
      </c>
      <c r="PUK46" s="44" t="s">
        <v>42</v>
      </c>
      <c r="PUL46" s="44" t="s">
        <v>42</v>
      </c>
      <c r="PUM46" s="44" t="s">
        <v>42</v>
      </c>
      <c r="PUN46" s="46" t="s">
        <v>42</v>
      </c>
      <c r="PUO46" s="45" t="s">
        <v>42</v>
      </c>
      <c r="PUP46" s="44" t="s">
        <v>42</v>
      </c>
      <c r="PUQ46" s="44" t="s">
        <v>42</v>
      </c>
      <c r="PUR46" s="44" t="s">
        <v>42</v>
      </c>
      <c r="PUS46" s="44" t="s">
        <v>42</v>
      </c>
      <c r="PUT46" s="44" t="s">
        <v>42</v>
      </c>
      <c r="PUU46" s="44" t="s">
        <v>42</v>
      </c>
      <c r="PUV46" s="44" t="s">
        <v>42</v>
      </c>
      <c r="PUW46" s="44" t="s">
        <v>42</v>
      </c>
      <c r="PUX46" s="44" t="s">
        <v>42</v>
      </c>
      <c r="PUY46" s="44" t="s">
        <v>42</v>
      </c>
      <c r="PUZ46" s="44" t="s">
        <v>42</v>
      </c>
      <c r="PVA46" s="44" t="s">
        <v>42</v>
      </c>
      <c r="PVB46" s="44" t="s">
        <v>42</v>
      </c>
      <c r="PVC46" s="44" t="s">
        <v>42</v>
      </c>
      <c r="PVD46" s="44" t="s">
        <v>42</v>
      </c>
      <c r="PVE46" s="44" t="s">
        <v>42</v>
      </c>
      <c r="PVF46" s="44" t="s">
        <v>42</v>
      </c>
      <c r="PVG46" s="44" t="s">
        <v>42</v>
      </c>
      <c r="PVH46" s="44" t="s">
        <v>42</v>
      </c>
      <c r="PVI46" s="44" t="s">
        <v>42</v>
      </c>
      <c r="PVJ46" s="44" t="s">
        <v>42</v>
      </c>
      <c r="PVK46" s="44" t="s">
        <v>42</v>
      </c>
      <c r="PVL46" s="46" t="s">
        <v>42</v>
      </c>
      <c r="PVM46" s="45" t="s">
        <v>42</v>
      </c>
      <c r="PVN46" s="44" t="s">
        <v>42</v>
      </c>
      <c r="PVO46" s="44" t="s">
        <v>42</v>
      </c>
      <c r="PVP46" s="44" t="s">
        <v>42</v>
      </c>
      <c r="PVQ46" s="44" t="s">
        <v>42</v>
      </c>
      <c r="PVR46" s="44" t="s">
        <v>42</v>
      </c>
      <c r="PVS46" s="44" t="s">
        <v>42</v>
      </c>
      <c r="PVT46" s="44" t="s">
        <v>42</v>
      </c>
      <c r="PVU46" s="44" t="s">
        <v>42</v>
      </c>
      <c r="PVV46" s="44" t="s">
        <v>42</v>
      </c>
      <c r="PVW46" s="44" t="s">
        <v>42</v>
      </c>
      <c r="PVX46" s="44" t="s">
        <v>42</v>
      </c>
      <c r="PVY46" s="44" t="s">
        <v>42</v>
      </c>
      <c r="PVZ46" s="44" t="s">
        <v>42</v>
      </c>
      <c r="PWA46" s="44" t="s">
        <v>42</v>
      </c>
      <c r="PWB46" s="44" t="s">
        <v>42</v>
      </c>
      <c r="PWC46" s="44" t="s">
        <v>42</v>
      </c>
      <c r="PWD46" s="44" t="s">
        <v>42</v>
      </c>
      <c r="PWE46" s="44" t="s">
        <v>42</v>
      </c>
      <c r="PWF46" s="44" t="s">
        <v>42</v>
      </c>
      <c r="PWG46" s="44" t="s">
        <v>42</v>
      </c>
      <c r="PWH46" s="44" t="s">
        <v>42</v>
      </c>
      <c r="PWI46" s="44" t="s">
        <v>42</v>
      </c>
      <c r="PWJ46" s="46" t="s">
        <v>42</v>
      </c>
      <c r="PWK46" s="45" t="s">
        <v>42</v>
      </c>
      <c r="PWL46" s="44" t="s">
        <v>42</v>
      </c>
      <c r="PWM46" s="44" t="s">
        <v>42</v>
      </c>
      <c r="PWN46" s="44" t="s">
        <v>42</v>
      </c>
      <c r="PWO46" s="44" t="s">
        <v>42</v>
      </c>
      <c r="PWP46" s="44" t="s">
        <v>42</v>
      </c>
      <c r="PWQ46" s="44" t="s">
        <v>42</v>
      </c>
      <c r="PWR46" s="44" t="s">
        <v>42</v>
      </c>
      <c r="PWS46" s="44" t="s">
        <v>42</v>
      </c>
      <c r="PWT46" s="44" t="s">
        <v>42</v>
      </c>
      <c r="PWU46" s="44" t="s">
        <v>42</v>
      </c>
      <c r="PWV46" s="44" t="s">
        <v>42</v>
      </c>
      <c r="PWW46" s="44" t="s">
        <v>42</v>
      </c>
      <c r="PWX46" s="44" t="s">
        <v>42</v>
      </c>
      <c r="PWY46" s="44" t="s">
        <v>42</v>
      </c>
      <c r="PWZ46" s="44" t="s">
        <v>42</v>
      </c>
      <c r="PXA46" s="44" t="s">
        <v>42</v>
      </c>
      <c r="PXB46" s="44" t="s">
        <v>42</v>
      </c>
      <c r="PXC46" s="44" t="s">
        <v>42</v>
      </c>
      <c r="PXD46" s="44" t="s">
        <v>42</v>
      </c>
      <c r="PXE46" s="44" t="s">
        <v>42</v>
      </c>
      <c r="PXF46" s="44" t="s">
        <v>42</v>
      </c>
      <c r="PXG46" s="44" t="s">
        <v>42</v>
      </c>
      <c r="PXH46" s="46" t="s">
        <v>42</v>
      </c>
      <c r="PXI46" s="45" t="s">
        <v>42</v>
      </c>
      <c r="PXJ46" s="44" t="s">
        <v>42</v>
      </c>
      <c r="PXK46" s="44" t="s">
        <v>42</v>
      </c>
      <c r="PXL46" s="44" t="s">
        <v>42</v>
      </c>
      <c r="PXM46" s="44" t="s">
        <v>42</v>
      </c>
      <c r="PXN46" s="44" t="s">
        <v>42</v>
      </c>
      <c r="PXO46" s="44" t="s">
        <v>42</v>
      </c>
      <c r="PXP46" s="44" t="s">
        <v>42</v>
      </c>
      <c r="PXQ46" s="44" t="s">
        <v>42</v>
      </c>
      <c r="PXR46" s="44" t="s">
        <v>42</v>
      </c>
      <c r="PXS46" s="44" t="s">
        <v>42</v>
      </c>
      <c r="PXT46" s="44" t="s">
        <v>42</v>
      </c>
      <c r="PXU46" s="44" t="s">
        <v>42</v>
      </c>
      <c r="PXV46" s="44" t="s">
        <v>42</v>
      </c>
      <c r="PXW46" s="44" t="s">
        <v>42</v>
      </c>
      <c r="PXX46" s="44" t="s">
        <v>42</v>
      </c>
      <c r="PXY46" s="44" t="s">
        <v>42</v>
      </c>
      <c r="PXZ46" s="44" t="s">
        <v>42</v>
      </c>
      <c r="PYA46" s="44" t="s">
        <v>42</v>
      </c>
      <c r="PYB46" s="44" t="s">
        <v>42</v>
      </c>
      <c r="PYC46" s="44" t="s">
        <v>42</v>
      </c>
      <c r="PYD46" s="44" t="s">
        <v>42</v>
      </c>
      <c r="PYE46" s="44" t="s">
        <v>42</v>
      </c>
      <c r="PYF46" s="46" t="s">
        <v>42</v>
      </c>
      <c r="PYG46" s="45" t="s">
        <v>42</v>
      </c>
      <c r="PYH46" s="44" t="s">
        <v>42</v>
      </c>
      <c r="PYI46" s="44" t="s">
        <v>42</v>
      </c>
      <c r="PYJ46" s="44" t="s">
        <v>42</v>
      </c>
      <c r="PYK46" s="44" t="s">
        <v>42</v>
      </c>
      <c r="PYL46" s="44" t="s">
        <v>42</v>
      </c>
      <c r="PYM46" s="44" t="s">
        <v>42</v>
      </c>
      <c r="PYN46" s="44" t="s">
        <v>42</v>
      </c>
      <c r="PYO46" s="44" t="s">
        <v>42</v>
      </c>
      <c r="PYP46" s="44" t="s">
        <v>42</v>
      </c>
      <c r="PYQ46" s="44" t="s">
        <v>42</v>
      </c>
      <c r="PYR46" s="44" t="s">
        <v>42</v>
      </c>
      <c r="PYS46" s="44" t="s">
        <v>42</v>
      </c>
      <c r="PYT46" s="44" t="s">
        <v>42</v>
      </c>
      <c r="PYU46" s="44" t="s">
        <v>42</v>
      </c>
      <c r="PYV46" s="44" t="s">
        <v>42</v>
      </c>
      <c r="PYW46" s="44" t="s">
        <v>42</v>
      </c>
      <c r="PYX46" s="44" t="s">
        <v>42</v>
      </c>
      <c r="PYY46" s="44" t="s">
        <v>42</v>
      </c>
      <c r="PYZ46" s="44" t="s">
        <v>42</v>
      </c>
      <c r="PZA46" s="44" t="s">
        <v>42</v>
      </c>
      <c r="PZB46" s="44" t="s">
        <v>42</v>
      </c>
      <c r="PZC46" s="44" t="s">
        <v>42</v>
      </c>
      <c r="PZD46" s="46" t="s">
        <v>42</v>
      </c>
      <c r="PZE46" s="45" t="s">
        <v>42</v>
      </c>
      <c r="PZF46" s="44" t="s">
        <v>42</v>
      </c>
      <c r="PZG46" s="44" t="s">
        <v>42</v>
      </c>
      <c r="PZH46" s="44" t="s">
        <v>42</v>
      </c>
      <c r="PZI46" s="44" t="s">
        <v>42</v>
      </c>
      <c r="PZJ46" s="44" t="s">
        <v>42</v>
      </c>
      <c r="PZK46" s="44" t="s">
        <v>42</v>
      </c>
      <c r="PZL46" s="44" t="s">
        <v>42</v>
      </c>
      <c r="PZM46" s="44" t="s">
        <v>42</v>
      </c>
      <c r="PZN46" s="44" t="s">
        <v>42</v>
      </c>
      <c r="PZO46" s="44" t="s">
        <v>42</v>
      </c>
      <c r="PZP46" s="44" t="s">
        <v>42</v>
      </c>
      <c r="PZQ46" s="44" t="s">
        <v>42</v>
      </c>
      <c r="PZR46" s="44" t="s">
        <v>42</v>
      </c>
      <c r="PZS46" s="44" t="s">
        <v>42</v>
      </c>
      <c r="PZT46" s="44" t="s">
        <v>42</v>
      </c>
      <c r="PZU46" s="44" t="s">
        <v>42</v>
      </c>
      <c r="PZV46" s="44" t="s">
        <v>42</v>
      </c>
      <c r="PZW46" s="44" t="s">
        <v>42</v>
      </c>
      <c r="PZX46" s="44" t="s">
        <v>42</v>
      </c>
      <c r="PZY46" s="44" t="s">
        <v>42</v>
      </c>
      <c r="PZZ46" s="44" t="s">
        <v>42</v>
      </c>
      <c r="QAA46" s="44" t="s">
        <v>42</v>
      </c>
      <c r="QAB46" s="46" t="s">
        <v>42</v>
      </c>
      <c r="QAC46" s="45" t="s">
        <v>42</v>
      </c>
      <c r="QAD46" s="44" t="s">
        <v>42</v>
      </c>
      <c r="QAE46" s="44" t="s">
        <v>42</v>
      </c>
      <c r="QAF46" s="44" t="s">
        <v>42</v>
      </c>
      <c r="QAG46" s="44" t="s">
        <v>42</v>
      </c>
      <c r="QAH46" s="44" t="s">
        <v>42</v>
      </c>
      <c r="QAI46" s="44" t="s">
        <v>42</v>
      </c>
      <c r="QAJ46" s="44" t="s">
        <v>42</v>
      </c>
      <c r="QAK46" s="44" t="s">
        <v>42</v>
      </c>
      <c r="QAL46" s="44" t="s">
        <v>42</v>
      </c>
      <c r="QAM46" s="44" t="s">
        <v>42</v>
      </c>
      <c r="QAN46" s="44" t="s">
        <v>42</v>
      </c>
      <c r="QAO46" s="44" t="s">
        <v>42</v>
      </c>
      <c r="QAP46" s="44" t="s">
        <v>42</v>
      </c>
      <c r="QAQ46" s="44" t="s">
        <v>42</v>
      </c>
      <c r="QAR46" s="44" t="s">
        <v>42</v>
      </c>
      <c r="QAS46" s="44" t="s">
        <v>42</v>
      </c>
      <c r="QAT46" s="44" t="s">
        <v>42</v>
      </c>
      <c r="QAU46" s="44" t="s">
        <v>42</v>
      </c>
      <c r="QAV46" s="44" t="s">
        <v>42</v>
      </c>
      <c r="QAW46" s="44" t="s">
        <v>42</v>
      </c>
      <c r="QAX46" s="44" t="s">
        <v>42</v>
      </c>
      <c r="QAY46" s="44" t="s">
        <v>42</v>
      </c>
      <c r="QAZ46" s="46" t="s">
        <v>42</v>
      </c>
      <c r="QBA46" s="45" t="s">
        <v>42</v>
      </c>
      <c r="QBB46" s="44" t="s">
        <v>42</v>
      </c>
      <c r="QBC46" s="44" t="s">
        <v>42</v>
      </c>
      <c r="QBD46" s="44" t="s">
        <v>42</v>
      </c>
      <c r="QBE46" s="44" t="s">
        <v>42</v>
      </c>
      <c r="QBF46" s="44" t="s">
        <v>42</v>
      </c>
      <c r="QBG46" s="44" t="s">
        <v>42</v>
      </c>
      <c r="QBH46" s="44" t="s">
        <v>42</v>
      </c>
      <c r="QBI46" s="44" t="s">
        <v>42</v>
      </c>
      <c r="QBJ46" s="44" t="s">
        <v>42</v>
      </c>
      <c r="QBK46" s="44" t="s">
        <v>42</v>
      </c>
      <c r="QBL46" s="44" t="s">
        <v>42</v>
      </c>
      <c r="QBM46" s="44" t="s">
        <v>42</v>
      </c>
      <c r="QBN46" s="44" t="s">
        <v>42</v>
      </c>
      <c r="QBO46" s="44" t="s">
        <v>42</v>
      </c>
      <c r="QBP46" s="44" t="s">
        <v>42</v>
      </c>
      <c r="QBQ46" s="44" t="s">
        <v>42</v>
      </c>
      <c r="QBR46" s="44" t="s">
        <v>42</v>
      </c>
      <c r="QBS46" s="44" t="s">
        <v>42</v>
      </c>
      <c r="QBT46" s="44" t="s">
        <v>42</v>
      </c>
      <c r="QBU46" s="44" t="s">
        <v>42</v>
      </c>
      <c r="QBV46" s="44" t="s">
        <v>42</v>
      </c>
      <c r="QBW46" s="44" t="s">
        <v>42</v>
      </c>
      <c r="QBX46" s="46" t="s">
        <v>42</v>
      </c>
      <c r="QBY46" s="45" t="s">
        <v>42</v>
      </c>
      <c r="QBZ46" s="44" t="s">
        <v>42</v>
      </c>
      <c r="QCA46" s="44" t="s">
        <v>42</v>
      </c>
      <c r="QCB46" s="44" t="s">
        <v>42</v>
      </c>
      <c r="QCC46" s="44" t="s">
        <v>42</v>
      </c>
      <c r="QCD46" s="44" t="s">
        <v>42</v>
      </c>
      <c r="QCE46" s="44" t="s">
        <v>42</v>
      </c>
      <c r="QCF46" s="44" t="s">
        <v>42</v>
      </c>
      <c r="QCG46" s="44" t="s">
        <v>42</v>
      </c>
      <c r="QCH46" s="44" t="s">
        <v>42</v>
      </c>
      <c r="QCI46" s="44" t="s">
        <v>42</v>
      </c>
      <c r="QCJ46" s="44" t="s">
        <v>42</v>
      </c>
      <c r="QCK46" s="44" t="s">
        <v>42</v>
      </c>
      <c r="QCL46" s="44" t="s">
        <v>42</v>
      </c>
      <c r="QCM46" s="44" t="s">
        <v>42</v>
      </c>
      <c r="QCN46" s="44" t="s">
        <v>42</v>
      </c>
      <c r="QCO46" s="44" t="s">
        <v>42</v>
      </c>
      <c r="QCP46" s="44" t="s">
        <v>42</v>
      </c>
      <c r="QCQ46" s="44" t="s">
        <v>42</v>
      </c>
      <c r="QCR46" s="44" t="s">
        <v>42</v>
      </c>
      <c r="QCS46" s="44" t="s">
        <v>42</v>
      </c>
      <c r="QCT46" s="44" t="s">
        <v>42</v>
      </c>
      <c r="QCU46" s="44" t="s">
        <v>42</v>
      </c>
      <c r="QCV46" s="46" t="s">
        <v>42</v>
      </c>
      <c r="QCW46" s="45" t="s">
        <v>42</v>
      </c>
      <c r="QCX46" s="44" t="s">
        <v>42</v>
      </c>
      <c r="QCY46" s="44" t="s">
        <v>42</v>
      </c>
      <c r="QCZ46" s="44" t="s">
        <v>42</v>
      </c>
      <c r="QDA46" s="44" t="s">
        <v>42</v>
      </c>
      <c r="QDB46" s="44" t="s">
        <v>42</v>
      </c>
      <c r="QDC46" s="44" t="s">
        <v>42</v>
      </c>
      <c r="QDD46" s="44" t="s">
        <v>42</v>
      </c>
      <c r="QDE46" s="44" t="s">
        <v>42</v>
      </c>
      <c r="QDF46" s="44" t="s">
        <v>42</v>
      </c>
      <c r="QDG46" s="44" t="s">
        <v>42</v>
      </c>
      <c r="QDH46" s="44" t="s">
        <v>42</v>
      </c>
      <c r="QDI46" s="44" t="s">
        <v>42</v>
      </c>
      <c r="QDJ46" s="44" t="s">
        <v>42</v>
      </c>
      <c r="QDK46" s="44" t="s">
        <v>42</v>
      </c>
      <c r="QDL46" s="44" t="s">
        <v>42</v>
      </c>
      <c r="QDM46" s="44" t="s">
        <v>42</v>
      </c>
      <c r="QDN46" s="44" t="s">
        <v>42</v>
      </c>
      <c r="QDO46" s="44" t="s">
        <v>42</v>
      </c>
      <c r="QDP46" s="44" t="s">
        <v>42</v>
      </c>
      <c r="QDQ46" s="44" t="s">
        <v>42</v>
      </c>
      <c r="QDR46" s="44" t="s">
        <v>42</v>
      </c>
      <c r="QDS46" s="44" t="s">
        <v>42</v>
      </c>
      <c r="QDT46" s="46" t="s">
        <v>42</v>
      </c>
      <c r="QDU46" s="45" t="s">
        <v>42</v>
      </c>
      <c r="QDV46" s="44" t="s">
        <v>42</v>
      </c>
      <c r="QDW46" s="44" t="s">
        <v>42</v>
      </c>
      <c r="QDX46" s="44" t="s">
        <v>42</v>
      </c>
      <c r="QDY46" s="44" t="s">
        <v>42</v>
      </c>
      <c r="QDZ46" s="44" t="s">
        <v>42</v>
      </c>
      <c r="QEA46" s="44" t="s">
        <v>42</v>
      </c>
      <c r="QEB46" s="44" t="s">
        <v>42</v>
      </c>
      <c r="QEC46" s="44" t="s">
        <v>42</v>
      </c>
      <c r="QED46" s="44" t="s">
        <v>42</v>
      </c>
      <c r="QEE46" s="44" t="s">
        <v>42</v>
      </c>
      <c r="QEF46" s="44" t="s">
        <v>42</v>
      </c>
      <c r="QEG46" s="44" t="s">
        <v>42</v>
      </c>
      <c r="QEH46" s="44" t="s">
        <v>42</v>
      </c>
      <c r="QEI46" s="44" t="s">
        <v>42</v>
      </c>
      <c r="QEJ46" s="44" t="s">
        <v>42</v>
      </c>
      <c r="QEK46" s="44" t="s">
        <v>42</v>
      </c>
      <c r="QEL46" s="44" t="s">
        <v>42</v>
      </c>
      <c r="QEM46" s="44" t="s">
        <v>42</v>
      </c>
      <c r="QEN46" s="44" t="s">
        <v>42</v>
      </c>
      <c r="QEO46" s="44" t="s">
        <v>42</v>
      </c>
      <c r="QEP46" s="44" t="s">
        <v>42</v>
      </c>
      <c r="QEQ46" s="44" t="s">
        <v>42</v>
      </c>
      <c r="QER46" s="46" t="s">
        <v>42</v>
      </c>
      <c r="QES46" s="45" t="s">
        <v>42</v>
      </c>
      <c r="QET46" s="44" t="s">
        <v>42</v>
      </c>
      <c r="QEU46" s="44" t="s">
        <v>42</v>
      </c>
      <c r="QEV46" s="44" t="s">
        <v>42</v>
      </c>
      <c r="QEW46" s="44" t="s">
        <v>42</v>
      </c>
      <c r="QEX46" s="44" t="s">
        <v>42</v>
      </c>
      <c r="QEY46" s="44" t="s">
        <v>42</v>
      </c>
      <c r="QEZ46" s="44" t="s">
        <v>42</v>
      </c>
      <c r="QFA46" s="44" t="s">
        <v>42</v>
      </c>
      <c r="QFB46" s="44" t="s">
        <v>42</v>
      </c>
      <c r="QFC46" s="44" t="s">
        <v>42</v>
      </c>
      <c r="QFD46" s="44" t="s">
        <v>42</v>
      </c>
      <c r="QFE46" s="44" t="s">
        <v>42</v>
      </c>
      <c r="QFF46" s="44" t="s">
        <v>42</v>
      </c>
      <c r="QFG46" s="44" t="s">
        <v>42</v>
      </c>
      <c r="QFH46" s="44" t="s">
        <v>42</v>
      </c>
      <c r="QFI46" s="44" t="s">
        <v>42</v>
      </c>
      <c r="QFJ46" s="44" t="s">
        <v>42</v>
      </c>
      <c r="QFK46" s="44" t="s">
        <v>42</v>
      </c>
      <c r="QFL46" s="44" t="s">
        <v>42</v>
      </c>
      <c r="QFM46" s="44" t="s">
        <v>42</v>
      </c>
      <c r="QFN46" s="44" t="s">
        <v>42</v>
      </c>
      <c r="QFO46" s="44" t="s">
        <v>42</v>
      </c>
      <c r="QFP46" s="46" t="s">
        <v>42</v>
      </c>
      <c r="QFQ46" s="45" t="s">
        <v>42</v>
      </c>
      <c r="QFR46" s="44" t="s">
        <v>42</v>
      </c>
      <c r="QFS46" s="44" t="s">
        <v>42</v>
      </c>
      <c r="QFT46" s="44" t="s">
        <v>42</v>
      </c>
      <c r="QFU46" s="44" t="s">
        <v>42</v>
      </c>
      <c r="QFV46" s="44" t="s">
        <v>42</v>
      </c>
      <c r="QFW46" s="44" t="s">
        <v>42</v>
      </c>
      <c r="QFX46" s="44" t="s">
        <v>42</v>
      </c>
      <c r="QFY46" s="44" t="s">
        <v>42</v>
      </c>
      <c r="QFZ46" s="44" t="s">
        <v>42</v>
      </c>
      <c r="QGA46" s="44" t="s">
        <v>42</v>
      </c>
      <c r="QGB46" s="44" t="s">
        <v>42</v>
      </c>
      <c r="QGC46" s="44" t="s">
        <v>42</v>
      </c>
      <c r="QGD46" s="44" t="s">
        <v>42</v>
      </c>
      <c r="QGE46" s="44" t="s">
        <v>42</v>
      </c>
      <c r="QGF46" s="44" t="s">
        <v>42</v>
      </c>
      <c r="QGG46" s="44" t="s">
        <v>42</v>
      </c>
      <c r="QGH46" s="44" t="s">
        <v>42</v>
      </c>
      <c r="QGI46" s="44" t="s">
        <v>42</v>
      </c>
      <c r="QGJ46" s="44" t="s">
        <v>42</v>
      </c>
      <c r="QGK46" s="44" t="s">
        <v>42</v>
      </c>
      <c r="QGL46" s="44" t="s">
        <v>42</v>
      </c>
      <c r="QGM46" s="44" t="s">
        <v>42</v>
      </c>
      <c r="QGN46" s="46" t="s">
        <v>42</v>
      </c>
      <c r="QGO46" s="45" t="s">
        <v>42</v>
      </c>
      <c r="QGP46" s="44" t="s">
        <v>42</v>
      </c>
      <c r="QGQ46" s="44" t="s">
        <v>42</v>
      </c>
      <c r="QGR46" s="44" t="s">
        <v>42</v>
      </c>
      <c r="QGS46" s="44" t="s">
        <v>42</v>
      </c>
      <c r="QGT46" s="44" t="s">
        <v>42</v>
      </c>
      <c r="QGU46" s="44" t="s">
        <v>42</v>
      </c>
      <c r="QGV46" s="44" t="s">
        <v>42</v>
      </c>
      <c r="QGW46" s="44" t="s">
        <v>42</v>
      </c>
      <c r="QGX46" s="44" t="s">
        <v>42</v>
      </c>
      <c r="QGY46" s="44" t="s">
        <v>42</v>
      </c>
      <c r="QGZ46" s="44" t="s">
        <v>42</v>
      </c>
      <c r="QHA46" s="44" t="s">
        <v>42</v>
      </c>
      <c r="QHB46" s="44" t="s">
        <v>42</v>
      </c>
      <c r="QHC46" s="44" t="s">
        <v>42</v>
      </c>
      <c r="QHD46" s="44" t="s">
        <v>42</v>
      </c>
      <c r="QHE46" s="44" t="s">
        <v>42</v>
      </c>
      <c r="QHF46" s="44" t="s">
        <v>42</v>
      </c>
      <c r="QHG46" s="44" t="s">
        <v>42</v>
      </c>
      <c r="QHH46" s="44" t="s">
        <v>42</v>
      </c>
      <c r="QHI46" s="44" t="s">
        <v>42</v>
      </c>
      <c r="QHJ46" s="44" t="s">
        <v>42</v>
      </c>
      <c r="QHK46" s="44" t="s">
        <v>42</v>
      </c>
      <c r="QHL46" s="46" t="s">
        <v>42</v>
      </c>
      <c r="QHM46" s="45" t="s">
        <v>42</v>
      </c>
      <c r="QHN46" s="44" t="s">
        <v>42</v>
      </c>
      <c r="QHO46" s="44" t="s">
        <v>42</v>
      </c>
      <c r="QHP46" s="44" t="s">
        <v>42</v>
      </c>
      <c r="QHQ46" s="44" t="s">
        <v>42</v>
      </c>
      <c r="QHR46" s="44" t="s">
        <v>42</v>
      </c>
      <c r="QHS46" s="44" t="s">
        <v>42</v>
      </c>
      <c r="QHT46" s="44" t="s">
        <v>42</v>
      </c>
      <c r="QHU46" s="44" t="s">
        <v>42</v>
      </c>
      <c r="QHV46" s="44" t="s">
        <v>42</v>
      </c>
      <c r="QHW46" s="44" t="s">
        <v>42</v>
      </c>
      <c r="QHX46" s="44" t="s">
        <v>42</v>
      </c>
      <c r="QHY46" s="44" t="s">
        <v>42</v>
      </c>
      <c r="QHZ46" s="44" t="s">
        <v>42</v>
      </c>
      <c r="QIA46" s="44" t="s">
        <v>42</v>
      </c>
      <c r="QIB46" s="44" t="s">
        <v>42</v>
      </c>
      <c r="QIC46" s="44" t="s">
        <v>42</v>
      </c>
      <c r="QID46" s="44" t="s">
        <v>42</v>
      </c>
      <c r="QIE46" s="44" t="s">
        <v>42</v>
      </c>
      <c r="QIF46" s="44" t="s">
        <v>42</v>
      </c>
      <c r="QIG46" s="44" t="s">
        <v>42</v>
      </c>
      <c r="QIH46" s="44" t="s">
        <v>42</v>
      </c>
      <c r="QII46" s="44" t="s">
        <v>42</v>
      </c>
      <c r="QIJ46" s="46" t="s">
        <v>42</v>
      </c>
      <c r="QIK46" s="45" t="s">
        <v>42</v>
      </c>
      <c r="QIL46" s="44" t="s">
        <v>42</v>
      </c>
      <c r="QIM46" s="44" t="s">
        <v>42</v>
      </c>
      <c r="QIN46" s="44" t="s">
        <v>42</v>
      </c>
      <c r="QIO46" s="44" t="s">
        <v>42</v>
      </c>
      <c r="QIP46" s="44" t="s">
        <v>42</v>
      </c>
      <c r="QIQ46" s="44" t="s">
        <v>42</v>
      </c>
      <c r="QIR46" s="44" t="s">
        <v>42</v>
      </c>
      <c r="QIS46" s="44" t="s">
        <v>42</v>
      </c>
      <c r="QIT46" s="44" t="s">
        <v>42</v>
      </c>
      <c r="QIU46" s="44" t="s">
        <v>42</v>
      </c>
      <c r="QIV46" s="44" t="s">
        <v>42</v>
      </c>
      <c r="QIW46" s="44" t="s">
        <v>42</v>
      </c>
      <c r="QIX46" s="44" t="s">
        <v>42</v>
      </c>
      <c r="QIY46" s="44" t="s">
        <v>42</v>
      </c>
      <c r="QIZ46" s="44" t="s">
        <v>42</v>
      </c>
      <c r="QJA46" s="44" t="s">
        <v>42</v>
      </c>
      <c r="QJB46" s="44" t="s">
        <v>42</v>
      </c>
      <c r="QJC46" s="44" t="s">
        <v>42</v>
      </c>
      <c r="QJD46" s="44" t="s">
        <v>42</v>
      </c>
      <c r="QJE46" s="44" t="s">
        <v>42</v>
      </c>
      <c r="QJF46" s="44" t="s">
        <v>42</v>
      </c>
      <c r="QJG46" s="44" t="s">
        <v>42</v>
      </c>
      <c r="QJH46" s="46" t="s">
        <v>42</v>
      </c>
      <c r="QJI46" s="45" t="s">
        <v>42</v>
      </c>
      <c r="QJJ46" s="44" t="s">
        <v>42</v>
      </c>
      <c r="QJK46" s="44" t="s">
        <v>42</v>
      </c>
      <c r="QJL46" s="44" t="s">
        <v>42</v>
      </c>
      <c r="QJM46" s="44" t="s">
        <v>42</v>
      </c>
      <c r="QJN46" s="44" t="s">
        <v>42</v>
      </c>
      <c r="QJO46" s="44" t="s">
        <v>42</v>
      </c>
      <c r="QJP46" s="44" t="s">
        <v>42</v>
      </c>
      <c r="QJQ46" s="44" t="s">
        <v>42</v>
      </c>
      <c r="QJR46" s="44" t="s">
        <v>42</v>
      </c>
      <c r="QJS46" s="44" t="s">
        <v>42</v>
      </c>
      <c r="QJT46" s="44" t="s">
        <v>42</v>
      </c>
      <c r="QJU46" s="44" t="s">
        <v>42</v>
      </c>
      <c r="QJV46" s="44" t="s">
        <v>42</v>
      </c>
      <c r="QJW46" s="44" t="s">
        <v>42</v>
      </c>
      <c r="QJX46" s="44" t="s">
        <v>42</v>
      </c>
      <c r="QJY46" s="44" t="s">
        <v>42</v>
      </c>
      <c r="QJZ46" s="44" t="s">
        <v>42</v>
      </c>
      <c r="QKA46" s="44" t="s">
        <v>42</v>
      </c>
      <c r="QKB46" s="44" t="s">
        <v>42</v>
      </c>
      <c r="QKC46" s="44" t="s">
        <v>42</v>
      </c>
      <c r="QKD46" s="44" t="s">
        <v>42</v>
      </c>
      <c r="QKE46" s="44" t="s">
        <v>42</v>
      </c>
      <c r="QKF46" s="46" t="s">
        <v>42</v>
      </c>
      <c r="QKG46" s="45" t="s">
        <v>42</v>
      </c>
      <c r="QKH46" s="44" t="s">
        <v>42</v>
      </c>
      <c r="QKI46" s="44" t="s">
        <v>42</v>
      </c>
      <c r="QKJ46" s="44" t="s">
        <v>42</v>
      </c>
      <c r="QKK46" s="44" t="s">
        <v>42</v>
      </c>
      <c r="QKL46" s="44" t="s">
        <v>42</v>
      </c>
      <c r="QKM46" s="44" t="s">
        <v>42</v>
      </c>
      <c r="QKN46" s="44" t="s">
        <v>42</v>
      </c>
      <c r="QKO46" s="44" t="s">
        <v>42</v>
      </c>
      <c r="QKP46" s="44" t="s">
        <v>42</v>
      </c>
      <c r="QKQ46" s="44" t="s">
        <v>42</v>
      </c>
      <c r="QKR46" s="44" t="s">
        <v>42</v>
      </c>
      <c r="QKS46" s="44" t="s">
        <v>42</v>
      </c>
      <c r="QKT46" s="44" t="s">
        <v>42</v>
      </c>
      <c r="QKU46" s="44" t="s">
        <v>42</v>
      </c>
      <c r="QKV46" s="44" t="s">
        <v>42</v>
      </c>
      <c r="QKW46" s="44" t="s">
        <v>42</v>
      </c>
      <c r="QKX46" s="44" t="s">
        <v>42</v>
      </c>
      <c r="QKY46" s="44" t="s">
        <v>42</v>
      </c>
      <c r="QKZ46" s="44" t="s">
        <v>42</v>
      </c>
      <c r="QLA46" s="44" t="s">
        <v>42</v>
      </c>
      <c r="QLB46" s="44" t="s">
        <v>42</v>
      </c>
      <c r="QLC46" s="44" t="s">
        <v>42</v>
      </c>
      <c r="QLD46" s="46" t="s">
        <v>42</v>
      </c>
      <c r="QLE46" s="45" t="s">
        <v>42</v>
      </c>
      <c r="QLF46" s="44" t="s">
        <v>42</v>
      </c>
      <c r="QLG46" s="44" t="s">
        <v>42</v>
      </c>
      <c r="QLH46" s="44" t="s">
        <v>42</v>
      </c>
      <c r="QLI46" s="44" t="s">
        <v>42</v>
      </c>
      <c r="QLJ46" s="44" t="s">
        <v>42</v>
      </c>
      <c r="QLK46" s="44" t="s">
        <v>42</v>
      </c>
      <c r="QLL46" s="44" t="s">
        <v>42</v>
      </c>
      <c r="QLM46" s="44" t="s">
        <v>42</v>
      </c>
      <c r="QLN46" s="44" t="s">
        <v>42</v>
      </c>
      <c r="QLO46" s="44" t="s">
        <v>42</v>
      </c>
      <c r="QLP46" s="44" t="s">
        <v>42</v>
      </c>
      <c r="QLQ46" s="44" t="s">
        <v>42</v>
      </c>
      <c r="QLR46" s="44" t="s">
        <v>42</v>
      </c>
      <c r="QLS46" s="44" t="s">
        <v>42</v>
      </c>
      <c r="QLT46" s="44" t="s">
        <v>42</v>
      </c>
      <c r="QLU46" s="44" t="s">
        <v>42</v>
      </c>
      <c r="QLV46" s="44" t="s">
        <v>42</v>
      </c>
      <c r="QLW46" s="44" t="s">
        <v>42</v>
      </c>
      <c r="QLX46" s="44" t="s">
        <v>42</v>
      </c>
      <c r="QLY46" s="44" t="s">
        <v>42</v>
      </c>
      <c r="QLZ46" s="44" t="s">
        <v>42</v>
      </c>
      <c r="QMA46" s="44" t="s">
        <v>42</v>
      </c>
      <c r="QMB46" s="46" t="s">
        <v>42</v>
      </c>
      <c r="QMC46" s="45" t="s">
        <v>42</v>
      </c>
      <c r="QMD46" s="44" t="s">
        <v>42</v>
      </c>
      <c r="QME46" s="44" t="s">
        <v>42</v>
      </c>
      <c r="QMF46" s="44" t="s">
        <v>42</v>
      </c>
      <c r="QMG46" s="44" t="s">
        <v>42</v>
      </c>
      <c r="QMH46" s="44" t="s">
        <v>42</v>
      </c>
      <c r="QMI46" s="44" t="s">
        <v>42</v>
      </c>
      <c r="QMJ46" s="44" t="s">
        <v>42</v>
      </c>
      <c r="QMK46" s="44" t="s">
        <v>42</v>
      </c>
      <c r="QML46" s="44" t="s">
        <v>42</v>
      </c>
      <c r="QMM46" s="44" t="s">
        <v>42</v>
      </c>
      <c r="QMN46" s="44" t="s">
        <v>42</v>
      </c>
      <c r="QMO46" s="44" t="s">
        <v>42</v>
      </c>
      <c r="QMP46" s="44" t="s">
        <v>42</v>
      </c>
      <c r="QMQ46" s="44" t="s">
        <v>42</v>
      </c>
      <c r="QMR46" s="44" t="s">
        <v>42</v>
      </c>
      <c r="QMS46" s="44" t="s">
        <v>42</v>
      </c>
      <c r="QMT46" s="44" t="s">
        <v>42</v>
      </c>
      <c r="QMU46" s="44" t="s">
        <v>42</v>
      </c>
      <c r="QMV46" s="44" t="s">
        <v>42</v>
      </c>
      <c r="QMW46" s="44" t="s">
        <v>42</v>
      </c>
      <c r="QMX46" s="44" t="s">
        <v>42</v>
      </c>
      <c r="QMY46" s="44" t="s">
        <v>42</v>
      </c>
      <c r="QMZ46" s="46" t="s">
        <v>42</v>
      </c>
      <c r="QNA46" s="45" t="s">
        <v>42</v>
      </c>
      <c r="QNB46" s="44" t="s">
        <v>42</v>
      </c>
      <c r="QNC46" s="44" t="s">
        <v>42</v>
      </c>
      <c r="QND46" s="44" t="s">
        <v>42</v>
      </c>
      <c r="QNE46" s="44" t="s">
        <v>42</v>
      </c>
      <c r="QNF46" s="44" t="s">
        <v>42</v>
      </c>
      <c r="QNG46" s="44" t="s">
        <v>42</v>
      </c>
      <c r="QNH46" s="44" t="s">
        <v>42</v>
      </c>
      <c r="QNI46" s="44" t="s">
        <v>42</v>
      </c>
      <c r="QNJ46" s="44" t="s">
        <v>42</v>
      </c>
      <c r="QNK46" s="44" t="s">
        <v>42</v>
      </c>
      <c r="QNL46" s="44" t="s">
        <v>42</v>
      </c>
      <c r="QNM46" s="44" t="s">
        <v>42</v>
      </c>
      <c r="QNN46" s="44" t="s">
        <v>42</v>
      </c>
      <c r="QNO46" s="44" t="s">
        <v>42</v>
      </c>
      <c r="QNP46" s="44" t="s">
        <v>42</v>
      </c>
      <c r="QNQ46" s="44" t="s">
        <v>42</v>
      </c>
      <c r="QNR46" s="44" t="s">
        <v>42</v>
      </c>
      <c r="QNS46" s="44" t="s">
        <v>42</v>
      </c>
      <c r="QNT46" s="44" t="s">
        <v>42</v>
      </c>
      <c r="QNU46" s="44" t="s">
        <v>42</v>
      </c>
      <c r="QNV46" s="44" t="s">
        <v>42</v>
      </c>
      <c r="QNW46" s="44" t="s">
        <v>42</v>
      </c>
      <c r="QNX46" s="46" t="s">
        <v>42</v>
      </c>
      <c r="QNY46" s="45" t="s">
        <v>42</v>
      </c>
      <c r="QNZ46" s="44" t="s">
        <v>42</v>
      </c>
      <c r="QOA46" s="44" t="s">
        <v>42</v>
      </c>
      <c r="QOB46" s="44" t="s">
        <v>42</v>
      </c>
      <c r="QOC46" s="44" t="s">
        <v>42</v>
      </c>
      <c r="QOD46" s="44" t="s">
        <v>42</v>
      </c>
      <c r="QOE46" s="44" t="s">
        <v>42</v>
      </c>
      <c r="QOF46" s="44" t="s">
        <v>42</v>
      </c>
      <c r="QOG46" s="44" t="s">
        <v>42</v>
      </c>
      <c r="QOH46" s="44" t="s">
        <v>42</v>
      </c>
      <c r="QOI46" s="44" t="s">
        <v>42</v>
      </c>
      <c r="QOJ46" s="44" t="s">
        <v>42</v>
      </c>
      <c r="QOK46" s="44" t="s">
        <v>42</v>
      </c>
      <c r="QOL46" s="44" t="s">
        <v>42</v>
      </c>
      <c r="QOM46" s="44" t="s">
        <v>42</v>
      </c>
      <c r="QON46" s="44" t="s">
        <v>42</v>
      </c>
      <c r="QOO46" s="44" t="s">
        <v>42</v>
      </c>
      <c r="QOP46" s="44" t="s">
        <v>42</v>
      </c>
      <c r="QOQ46" s="44" t="s">
        <v>42</v>
      </c>
      <c r="QOR46" s="44" t="s">
        <v>42</v>
      </c>
      <c r="QOS46" s="44" t="s">
        <v>42</v>
      </c>
      <c r="QOT46" s="44" t="s">
        <v>42</v>
      </c>
      <c r="QOU46" s="44" t="s">
        <v>42</v>
      </c>
      <c r="QOV46" s="46" t="s">
        <v>42</v>
      </c>
      <c r="QOW46" s="45" t="s">
        <v>42</v>
      </c>
      <c r="QOX46" s="44" t="s">
        <v>42</v>
      </c>
      <c r="QOY46" s="44" t="s">
        <v>42</v>
      </c>
      <c r="QOZ46" s="44" t="s">
        <v>42</v>
      </c>
      <c r="QPA46" s="44" t="s">
        <v>42</v>
      </c>
      <c r="QPB46" s="44" t="s">
        <v>42</v>
      </c>
      <c r="QPC46" s="44" t="s">
        <v>42</v>
      </c>
      <c r="QPD46" s="44" t="s">
        <v>42</v>
      </c>
      <c r="QPE46" s="44" t="s">
        <v>42</v>
      </c>
      <c r="QPF46" s="44" t="s">
        <v>42</v>
      </c>
      <c r="QPG46" s="44" t="s">
        <v>42</v>
      </c>
      <c r="QPH46" s="44" t="s">
        <v>42</v>
      </c>
      <c r="QPI46" s="44" t="s">
        <v>42</v>
      </c>
      <c r="QPJ46" s="44" t="s">
        <v>42</v>
      </c>
      <c r="QPK46" s="44" t="s">
        <v>42</v>
      </c>
      <c r="QPL46" s="44" t="s">
        <v>42</v>
      </c>
      <c r="QPM46" s="44" t="s">
        <v>42</v>
      </c>
      <c r="QPN46" s="44" t="s">
        <v>42</v>
      </c>
      <c r="QPO46" s="44" t="s">
        <v>42</v>
      </c>
      <c r="QPP46" s="44" t="s">
        <v>42</v>
      </c>
      <c r="QPQ46" s="44" t="s">
        <v>42</v>
      </c>
      <c r="QPR46" s="44" t="s">
        <v>42</v>
      </c>
      <c r="QPS46" s="44" t="s">
        <v>42</v>
      </c>
      <c r="QPT46" s="46" t="s">
        <v>42</v>
      </c>
      <c r="QPU46" s="45" t="s">
        <v>42</v>
      </c>
      <c r="QPV46" s="44" t="s">
        <v>42</v>
      </c>
      <c r="QPW46" s="44" t="s">
        <v>42</v>
      </c>
      <c r="QPX46" s="44" t="s">
        <v>42</v>
      </c>
      <c r="QPY46" s="44" t="s">
        <v>42</v>
      </c>
      <c r="QPZ46" s="44" t="s">
        <v>42</v>
      </c>
      <c r="QQA46" s="44" t="s">
        <v>42</v>
      </c>
      <c r="QQB46" s="44" t="s">
        <v>42</v>
      </c>
      <c r="QQC46" s="44" t="s">
        <v>42</v>
      </c>
      <c r="QQD46" s="44" t="s">
        <v>42</v>
      </c>
      <c r="QQE46" s="44" t="s">
        <v>42</v>
      </c>
      <c r="QQF46" s="44" t="s">
        <v>42</v>
      </c>
      <c r="QQG46" s="44" t="s">
        <v>42</v>
      </c>
      <c r="QQH46" s="44" t="s">
        <v>42</v>
      </c>
      <c r="QQI46" s="44" t="s">
        <v>42</v>
      </c>
      <c r="QQJ46" s="44" t="s">
        <v>42</v>
      </c>
      <c r="QQK46" s="44" t="s">
        <v>42</v>
      </c>
      <c r="QQL46" s="44" t="s">
        <v>42</v>
      </c>
      <c r="QQM46" s="44" t="s">
        <v>42</v>
      </c>
      <c r="QQN46" s="44" t="s">
        <v>42</v>
      </c>
      <c r="QQO46" s="44" t="s">
        <v>42</v>
      </c>
      <c r="QQP46" s="44" t="s">
        <v>42</v>
      </c>
      <c r="QQQ46" s="44" t="s">
        <v>42</v>
      </c>
      <c r="QQR46" s="46" t="s">
        <v>42</v>
      </c>
      <c r="QQS46" s="45" t="s">
        <v>42</v>
      </c>
      <c r="QQT46" s="44" t="s">
        <v>42</v>
      </c>
      <c r="QQU46" s="44" t="s">
        <v>42</v>
      </c>
      <c r="QQV46" s="44" t="s">
        <v>42</v>
      </c>
      <c r="QQW46" s="44" t="s">
        <v>42</v>
      </c>
      <c r="QQX46" s="44" t="s">
        <v>42</v>
      </c>
      <c r="QQY46" s="44" t="s">
        <v>42</v>
      </c>
      <c r="QQZ46" s="44" t="s">
        <v>42</v>
      </c>
      <c r="QRA46" s="44" t="s">
        <v>42</v>
      </c>
      <c r="QRB46" s="44" t="s">
        <v>42</v>
      </c>
      <c r="QRC46" s="44" t="s">
        <v>42</v>
      </c>
      <c r="QRD46" s="44" t="s">
        <v>42</v>
      </c>
      <c r="QRE46" s="44" t="s">
        <v>42</v>
      </c>
      <c r="QRF46" s="44" t="s">
        <v>42</v>
      </c>
      <c r="QRG46" s="44" t="s">
        <v>42</v>
      </c>
      <c r="QRH46" s="44" t="s">
        <v>42</v>
      </c>
      <c r="QRI46" s="44" t="s">
        <v>42</v>
      </c>
      <c r="QRJ46" s="44" t="s">
        <v>42</v>
      </c>
      <c r="QRK46" s="44" t="s">
        <v>42</v>
      </c>
      <c r="QRL46" s="44" t="s">
        <v>42</v>
      </c>
      <c r="QRM46" s="44" t="s">
        <v>42</v>
      </c>
      <c r="QRN46" s="44" t="s">
        <v>42</v>
      </c>
      <c r="QRO46" s="44" t="s">
        <v>42</v>
      </c>
      <c r="QRP46" s="46" t="s">
        <v>42</v>
      </c>
      <c r="QRQ46" s="45" t="s">
        <v>42</v>
      </c>
      <c r="QRR46" s="44" t="s">
        <v>42</v>
      </c>
      <c r="QRS46" s="44" t="s">
        <v>42</v>
      </c>
      <c r="QRT46" s="44" t="s">
        <v>42</v>
      </c>
      <c r="QRU46" s="44" t="s">
        <v>42</v>
      </c>
      <c r="QRV46" s="44" t="s">
        <v>42</v>
      </c>
      <c r="QRW46" s="44" t="s">
        <v>42</v>
      </c>
      <c r="QRX46" s="44" t="s">
        <v>42</v>
      </c>
      <c r="QRY46" s="44" t="s">
        <v>42</v>
      </c>
      <c r="QRZ46" s="44" t="s">
        <v>42</v>
      </c>
      <c r="QSA46" s="44" t="s">
        <v>42</v>
      </c>
      <c r="QSB46" s="44" t="s">
        <v>42</v>
      </c>
      <c r="QSC46" s="44" t="s">
        <v>42</v>
      </c>
      <c r="QSD46" s="44" t="s">
        <v>42</v>
      </c>
      <c r="QSE46" s="44" t="s">
        <v>42</v>
      </c>
      <c r="QSF46" s="44" t="s">
        <v>42</v>
      </c>
      <c r="QSG46" s="44" t="s">
        <v>42</v>
      </c>
      <c r="QSH46" s="44" t="s">
        <v>42</v>
      </c>
      <c r="QSI46" s="44" t="s">
        <v>42</v>
      </c>
      <c r="QSJ46" s="44" t="s">
        <v>42</v>
      </c>
      <c r="QSK46" s="44" t="s">
        <v>42</v>
      </c>
      <c r="QSL46" s="44" t="s">
        <v>42</v>
      </c>
      <c r="QSM46" s="44" t="s">
        <v>42</v>
      </c>
      <c r="QSN46" s="46" t="s">
        <v>42</v>
      </c>
      <c r="QSO46" s="45" t="s">
        <v>42</v>
      </c>
      <c r="QSP46" s="44" t="s">
        <v>42</v>
      </c>
      <c r="QSQ46" s="44" t="s">
        <v>42</v>
      </c>
      <c r="QSR46" s="44" t="s">
        <v>42</v>
      </c>
      <c r="QSS46" s="44" t="s">
        <v>42</v>
      </c>
      <c r="QST46" s="44" t="s">
        <v>42</v>
      </c>
      <c r="QSU46" s="44" t="s">
        <v>42</v>
      </c>
      <c r="QSV46" s="44" t="s">
        <v>42</v>
      </c>
      <c r="QSW46" s="44" t="s">
        <v>42</v>
      </c>
      <c r="QSX46" s="44" t="s">
        <v>42</v>
      </c>
      <c r="QSY46" s="44" t="s">
        <v>42</v>
      </c>
      <c r="QSZ46" s="44" t="s">
        <v>42</v>
      </c>
      <c r="QTA46" s="44" t="s">
        <v>42</v>
      </c>
      <c r="QTB46" s="44" t="s">
        <v>42</v>
      </c>
      <c r="QTC46" s="44" t="s">
        <v>42</v>
      </c>
      <c r="QTD46" s="44" t="s">
        <v>42</v>
      </c>
      <c r="QTE46" s="44" t="s">
        <v>42</v>
      </c>
      <c r="QTF46" s="44" t="s">
        <v>42</v>
      </c>
      <c r="QTG46" s="44" t="s">
        <v>42</v>
      </c>
      <c r="QTH46" s="44" t="s">
        <v>42</v>
      </c>
      <c r="QTI46" s="44" t="s">
        <v>42</v>
      </c>
      <c r="QTJ46" s="44" t="s">
        <v>42</v>
      </c>
      <c r="QTK46" s="44" t="s">
        <v>42</v>
      </c>
      <c r="QTL46" s="46" t="s">
        <v>42</v>
      </c>
      <c r="QTM46" s="45" t="s">
        <v>42</v>
      </c>
      <c r="QTN46" s="44" t="s">
        <v>42</v>
      </c>
      <c r="QTO46" s="44" t="s">
        <v>42</v>
      </c>
      <c r="QTP46" s="44" t="s">
        <v>42</v>
      </c>
      <c r="QTQ46" s="44" t="s">
        <v>42</v>
      </c>
      <c r="QTR46" s="44" t="s">
        <v>42</v>
      </c>
      <c r="QTS46" s="44" t="s">
        <v>42</v>
      </c>
      <c r="QTT46" s="44" t="s">
        <v>42</v>
      </c>
      <c r="QTU46" s="44" t="s">
        <v>42</v>
      </c>
      <c r="QTV46" s="44" t="s">
        <v>42</v>
      </c>
      <c r="QTW46" s="44" t="s">
        <v>42</v>
      </c>
      <c r="QTX46" s="44" t="s">
        <v>42</v>
      </c>
      <c r="QTY46" s="44" t="s">
        <v>42</v>
      </c>
      <c r="QTZ46" s="44" t="s">
        <v>42</v>
      </c>
      <c r="QUA46" s="44" t="s">
        <v>42</v>
      </c>
      <c r="QUB46" s="44" t="s">
        <v>42</v>
      </c>
      <c r="QUC46" s="44" t="s">
        <v>42</v>
      </c>
      <c r="QUD46" s="44" t="s">
        <v>42</v>
      </c>
      <c r="QUE46" s="44" t="s">
        <v>42</v>
      </c>
      <c r="QUF46" s="44" t="s">
        <v>42</v>
      </c>
      <c r="QUG46" s="44" t="s">
        <v>42</v>
      </c>
      <c r="QUH46" s="44" t="s">
        <v>42</v>
      </c>
      <c r="QUI46" s="44" t="s">
        <v>42</v>
      </c>
      <c r="QUJ46" s="46" t="s">
        <v>42</v>
      </c>
      <c r="QUK46" s="45" t="s">
        <v>42</v>
      </c>
      <c r="QUL46" s="44" t="s">
        <v>42</v>
      </c>
      <c r="QUM46" s="44" t="s">
        <v>42</v>
      </c>
      <c r="QUN46" s="44" t="s">
        <v>42</v>
      </c>
      <c r="QUO46" s="44" t="s">
        <v>42</v>
      </c>
      <c r="QUP46" s="44" t="s">
        <v>42</v>
      </c>
      <c r="QUQ46" s="44" t="s">
        <v>42</v>
      </c>
      <c r="QUR46" s="44" t="s">
        <v>42</v>
      </c>
      <c r="QUS46" s="44" t="s">
        <v>42</v>
      </c>
      <c r="QUT46" s="44" t="s">
        <v>42</v>
      </c>
      <c r="QUU46" s="44" t="s">
        <v>42</v>
      </c>
      <c r="QUV46" s="44" t="s">
        <v>42</v>
      </c>
      <c r="QUW46" s="44" t="s">
        <v>42</v>
      </c>
      <c r="QUX46" s="44" t="s">
        <v>42</v>
      </c>
      <c r="QUY46" s="44" t="s">
        <v>42</v>
      </c>
      <c r="QUZ46" s="44" t="s">
        <v>42</v>
      </c>
      <c r="QVA46" s="44" t="s">
        <v>42</v>
      </c>
      <c r="QVB46" s="44" t="s">
        <v>42</v>
      </c>
      <c r="QVC46" s="44" t="s">
        <v>42</v>
      </c>
      <c r="QVD46" s="44" t="s">
        <v>42</v>
      </c>
      <c r="QVE46" s="44" t="s">
        <v>42</v>
      </c>
      <c r="QVF46" s="44" t="s">
        <v>42</v>
      </c>
      <c r="QVG46" s="44" t="s">
        <v>42</v>
      </c>
      <c r="QVH46" s="46" t="s">
        <v>42</v>
      </c>
      <c r="QVI46" s="45" t="s">
        <v>42</v>
      </c>
      <c r="QVJ46" s="44" t="s">
        <v>42</v>
      </c>
      <c r="QVK46" s="44" t="s">
        <v>42</v>
      </c>
      <c r="QVL46" s="44" t="s">
        <v>42</v>
      </c>
      <c r="QVM46" s="44" t="s">
        <v>42</v>
      </c>
      <c r="QVN46" s="44" t="s">
        <v>42</v>
      </c>
      <c r="QVO46" s="44" t="s">
        <v>42</v>
      </c>
      <c r="QVP46" s="44" t="s">
        <v>42</v>
      </c>
      <c r="QVQ46" s="44" t="s">
        <v>42</v>
      </c>
      <c r="QVR46" s="44" t="s">
        <v>42</v>
      </c>
      <c r="QVS46" s="44" t="s">
        <v>42</v>
      </c>
      <c r="QVT46" s="44" t="s">
        <v>42</v>
      </c>
      <c r="QVU46" s="44" t="s">
        <v>42</v>
      </c>
      <c r="QVV46" s="44" t="s">
        <v>42</v>
      </c>
      <c r="QVW46" s="44" t="s">
        <v>42</v>
      </c>
      <c r="QVX46" s="44" t="s">
        <v>42</v>
      </c>
      <c r="QVY46" s="44" t="s">
        <v>42</v>
      </c>
      <c r="QVZ46" s="44" t="s">
        <v>42</v>
      </c>
      <c r="QWA46" s="44" t="s">
        <v>42</v>
      </c>
      <c r="QWB46" s="44" t="s">
        <v>42</v>
      </c>
      <c r="QWC46" s="44" t="s">
        <v>42</v>
      </c>
      <c r="QWD46" s="44" t="s">
        <v>42</v>
      </c>
      <c r="QWE46" s="44" t="s">
        <v>42</v>
      </c>
      <c r="QWF46" s="46" t="s">
        <v>42</v>
      </c>
      <c r="QWG46" s="45" t="s">
        <v>42</v>
      </c>
      <c r="QWH46" s="44" t="s">
        <v>42</v>
      </c>
      <c r="QWI46" s="44" t="s">
        <v>42</v>
      </c>
      <c r="QWJ46" s="44" t="s">
        <v>42</v>
      </c>
      <c r="QWK46" s="44" t="s">
        <v>42</v>
      </c>
      <c r="QWL46" s="44" t="s">
        <v>42</v>
      </c>
      <c r="QWM46" s="44" t="s">
        <v>42</v>
      </c>
      <c r="QWN46" s="44" t="s">
        <v>42</v>
      </c>
      <c r="QWO46" s="44" t="s">
        <v>42</v>
      </c>
      <c r="QWP46" s="44" t="s">
        <v>42</v>
      </c>
      <c r="QWQ46" s="44" t="s">
        <v>42</v>
      </c>
      <c r="QWR46" s="44" t="s">
        <v>42</v>
      </c>
      <c r="QWS46" s="44" t="s">
        <v>42</v>
      </c>
      <c r="QWT46" s="44" t="s">
        <v>42</v>
      </c>
      <c r="QWU46" s="44" t="s">
        <v>42</v>
      </c>
      <c r="QWV46" s="44" t="s">
        <v>42</v>
      </c>
      <c r="QWW46" s="44" t="s">
        <v>42</v>
      </c>
      <c r="QWX46" s="44" t="s">
        <v>42</v>
      </c>
      <c r="QWY46" s="44" t="s">
        <v>42</v>
      </c>
      <c r="QWZ46" s="44" t="s">
        <v>42</v>
      </c>
      <c r="QXA46" s="44" t="s">
        <v>42</v>
      </c>
      <c r="QXB46" s="44" t="s">
        <v>42</v>
      </c>
      <c r="QXC46" s="44" t="s">
        <v>42</v>
      </c>
      <c r="QXD46" s="46" t="s">
        <v>42</v>
      </c>
      <c r="QXE46" s="45" t="s">
        <v>42</v>
      </c>
      <c r="QXF46" s="44" t="s">
        <v>42</v>
      </c>
      <c r="QXG46" s="44" t="s">
        <v>42</v>
      </c>
      <c r="QXH46" s="44" t="s">
        <v>42</v>
      </c>
      <c r="QXI46" s="44" t="s">
        <v>42</v>
      </c>
      <c r="QXJ46" s="44" t="s">
        <v>42</v>
      </c>
      <c r="QXK46" s="44" t="s">
        <v>42</v>
      </c>
      <c r="QXL46" s="44" t="s">
        <v>42</v>
      </c>
      <c r="QXM46" s="44" t="s">
        <v>42</v>
      </c>
      <c r="QXN46" s="44" t="s">
        <v>42</v>
      </c>
      <c r="QXO46" s="44" t="s">
        <v>42</v>
      </c>
      <c r="QXP46" s="44" t="s">
        <v>42</v>
      </c>
      <c r="QXQ46" s="44" t="s">
        <v>42</v>
      </c>
      <c r="QXR46" s="44" t="s">
        <v>42</v>
      </c>
      <c r="QXS46" s="44" t="s">
        <v>42</v>
      </c>
      <c r="QXT46" s="44" t="s">
        <v>42</v>
      </c>
      <c r="QXU46" s="44" t="s">
        <v>42</v>
      </c>
      <c r="QXV46" s="44" t="s">
        <v>42</v>
      </c>
      <c r="QXW46" s="44" t="s">
        <v>42</v>
      </c>
      <c r="QXX46" s="44" t="s">
        <v>42</v>
      </c>
      <c r="QXY46" s="44" t="s">
        <v>42</v>
      </c>
      <c r="QXZ46" s="44" t="s">
        <v>42</v>
      </c>
      <c r="QYA46" s="44" t="s">
        <v>42</v>
      </c>
      <c r="QYB46" s="46" t="s">
        <v>42</v>
      </c>
      <c r="QYC46" s="45" t="s">
        <v>42</v>
      </c>
      <c r="QYD46" s="44" t="s">
        <v>42</v>
      </c>
      <c r="QYE46" s="44" t="s">
        <v>42</v>
      </c>
      <c r="QYF46" s="44" t="s">
        <v>42</v>
      </c>
      <c r="QYG46" s="44" t="s">
        <v>42</v>
      </c>
      <c r="QYH46" s="44" t="s">
        <v>42</v>
      </c>
      <c r="QYI46" s="44" t="s">
        <v>42</v>
      </c>
      <c r="QYJ46" s="44" t="s">
        <v>42</v>
      </c>
      <c r="QYK46" s="44" t="s">
        <v>42</v>
      </c>
      <c r="QYL46" s="44" t="s">
        <v>42</v>
      </c>
      <c r="QYM46" s="44" t="s">
        <v>42</v>
      </c>
      <c r="QYN46" s="44" t="s">
        <v>42</v>
      </c>
      <c r="QYO46" s="44" t="s">
        <v>42</v>
      </c>
      <c r="QYP46" s="44" t="s">
        <v>42</v>
      </c>
      <c r="QYQ46" s="44" t="s">
        <v>42</v>
      </c>
      <c r="QYR46" s="44" t="s">
        <v>42</v>
      </c>
      <c r="QYS46" s="44" t="s">
        <v>42</v>
      </c>
      <c r="QYT46" s="44" t="s">
        <v>42</v>
      </c>
      <c r="QYU46" s="44" t="s">
        <v>42</v>
      </c>
      <c r="QYV46" s="44" t="s">
        <v>42</v>
      </c>
      <c r="QYW46" s="44" t="s">
        <v>42</v>
      </c>
      <c r="QYX46" s="44" t="s">
        <v>42</v>
      </c>
      <c r="QYY46" s="44" t="s">
        <v>42</v>
      </c>
      <c r="QYZ46" s="46" t="s">
        <v>42</v>
      </c>
      <c r="QZA46" s="45" t="s">
        <v>42</v>
      </c>
      <c r="QZB46" s="44" t="s">
        <v>42</v>
      </c>
      <c r="QZC46" s="44" t="s">
        <v>42</v>
      </c>
      <c r="QZD46" s="44" t="s">
        <v>42</v>
      </c>
      <c r="QZE46" s="44" t="s">
        <v>42</v>
      </c>
      <c r="QZF46" s="44" t="s">
        <v>42</v>
      </c>
      <c r="QZG46" s="44" t="s">
        <v>42</v>
      </c>
      <c r="QZH46" s="44" t="s">
        <v>42</v>
      </c>
      <c r="QZI46" s="44" t="s">
        <v>42</v>
      </c>
      <c r="QZJ46" s="44" t="s">
        <v>42</v>
      </c>
      <c r="QZK46" s="44" t="s">
        <v>42</v>
      </c>
      <c r="QZL46" s="44" t="s">
        <v>42</v>
      </c>
      <c r="QZM46" s="44" t="s">
        <v>42</v>
      </c>
      <c r="QZN46" s="44" t="s">
        <v>42</v>
      </c>
      <c r="QZO46" s="44" t="s">
        <v>42</v>
      </c>
      <c r="QZP46" s="44" t="s">
        <v>42</v>
      </c>
      <c r="QZQ46" s="44" t="s">
        <v>42</v>
      </c>
      <c r="QZR46" s="44" t="s">
        <v>42</v>
      </c>
      <c r="QZS46" s="44" t="s">
        <v>42</v>
      </c>
      <c r="QZT46" s="44" t="s">
        <v>42</v>
      </c>
      <c r="QZU46" s="44" t="s">
        <v>42</v>
      </c>
      <c r="QZV46" s="44" t="s">
        <v>42</v>
      </c>
      <c r="QZW46" s="44" t="s">
        <v>42</v>
      </c>
      <c r="QZX46" s="46" t="s">
        <v>42</v>
      </c>
      <c r="QZY46" s="45" t="s">
        <v>42</v>
      </c>
      <c r="QZZ46" s="44" t="s">
        <v>42</v>
      </c>
      <c r="RAA46" s="44" t="s">
        <v>42</v>
      </c>
      <c r="RAB46" s="44" t="s">
        <v>42</v>
      </c>
      <c r="RAC46" s="44" t="s">
        <v>42</v>
      </c>
      <c r="RAD46" s="44" t="s">
        <v>42</v>
      </c>
      <c r="RAE46" s="44" t="s">
        <v>42</v>
      </c>
      <c r="RAF46" s="44" t="s">
        <v>42</v>
      </c>
      <c r="RAG46" s="44" t="s">
        <v>42</v>
      </c>
      <c r="RAH46" s="44" t="s">
        <v>42</v>
      </c>
      <c r="RAI46" s="44" t="s">
        <v>42</v>
      </c>
      <c r="RAJ46" s="44" t="s">
        <v>42</v>
      </c>
      <c r="RAK46" s="44" t="s">
        <v>42</v>
      </c>
      <c r="RAL46" s="44" t="s">
        <v>42</v>
      </c>
      <c r="RAM46" s="44" t="s">
        <v>42</v>
      </c>
      <c r="RAN46" s="44" t="s">
        <v>42</v>
      </c>
      <c r="RAO46" s="44" t="s">
        <v>42</v>
      </c>
      <c r="RAP46" s="44" t="s">
        <v>42</v>
      </c>
      <c r="RAQ46" s="44" t="s">
        <v>42</v>
      </c>
      <c r="RAR46" s="44" t="s">
        <v>42</v>
      </c>
      <c r="RAS46" s="44" t="s">
        <v>42</v>
      </c>
      <c r="RAT46" s="44" t="s">
        <v>42</v>
      </c>
      <c r="RAU46" s="44" t="s">
        <v>42</v>
      </c>
      <c r="RAV46" s="46" t="s">
        <v>42</v>
      </c>
      <c r="RAW46" s="45" t="s">
        <v>42</v>
      </c>
      <c r="RAX46" s="44" t="s">
        <v>42</v>
      </c>
      <c r="RAY46" s="44" t="s">
        <v>42</v>
      </c>
      <c r="RAZ46" s="44" t="s">
        <v>42</v>
      </c>
      <c r="RBA46" s="44" t="s">
        <v>42</v>
      </c>
      <c r="RBB46" s="44" t="s">
        <v>42</v>
      </c>
      <c r="RBC46" s="44" t="s">
        <v>42</v>
      </c>
      <c r="RBD46" s="44" t="s">
        <v>42</v>
      </c>
      <c r="RBE46" s="44" t="s">
        <v>42</v>
      </c>
      <c r="RBF46" s="44" t="s">
        <v>42</v>
      </c>
      <c r="RBG46" s="44" t="s">
        <v>42</v>
      </c>
      <c r="RBH46" s="44" t="s">
        <v>42</v>
      </c>
      <c r="RBI46" s="44" t="s">
        <v>42</v>
      </c>
      <c r="RBJ46" s="44" t="s">
        <v>42</v>
      </c>
      <c r="RBK46" s="44" t="s">
        <v>42</v>
      </c>
      <c r="RBL46" s="44" t="s">
        <v>42</v>
      </c>
      <c r="RBM46" s="44" t="s">
        <v>42</v>
      </c>
      <c r="RBN46" s="44" t="s">
        <v>42</v>
      </c>
      <c r="RBO46" s="44" t="s">
        <v>42</v>
      </c>
      <c r="RBP46" s="44" t="s">
        <v>42</v>
      </c>
      <c r="RBQ46" s="44" t="s">
        <v>42</v>
      </c>
      <c r="RBR46" s="44" t="s">
        <v>42</v>
      </c>
      <c r="RBS46" s="44" t="s">
        <v>42</v>
      </c>
      <c r="RBT46" s="46" t="s">
        <v>42</v>
      </c>
      <c r="RBU46" s="45" t="s">
        <v>42</v>
      </c>
      <c r="RBV46" s="44" t="s">
        <v>42</v>
      </c>
      <c r="RBW46" s="44" t="s">
        <v>42</v>
      </c>
      <c r="RBX46" s="44" t="s">
        <v>42</v>
      </c>
      <c r="RBY46" s="44" t="s">
        <v>42</v>
      </c>
      <c r="RBZ46" s="44" t="s">
        <v>42</v>
      </c>
      <c r="RCA46" s="44" t="s">
        <v>42</v>
      </c>
      <c r="RCB46" s="44" t="s">
        <v>42</v>
      </c>
      <c r="RCC46" s="44" t="s">
        <v>42</v>
      </c>
      <c r="RCD46" s="44" t="s">
        <v>42</v>
      </c>
      <c r="RCE46" s="44" t="s">
        <v>42</v>
      </c>
      <c r="RCF46" s="44" t="s">
        <v>42</v>
      </c>
      <c r="RCG46" s="44" t="s">
        <v>42</v>
      </c>
      <c r="RCH46" s="44" t="s">
        <v>42</v>
      </c>
      <c r="RCI46" s="44" t="s">
        <v>42</v>
      </c>
      <c r="RCJ46" s="44" t="s">
        <v>42</v>
      </c>
      <c r="RCK46" s="44" t="s">
        <v>42</v>
      </c>
      <c r="RCL46" s="44" t="s">
        <v>42</v>
      </c>
      <c r="RCM46" s="44" t="s">
        <v>42</v>
      </c>
      <c r="RCN46" s="44" t="s">
        <v>42</v>
      </c>
      <c r="RCO46" s="44" t="s">
        <v>42</v>
      </c>
      <c r="RCP46" s="44" t="s">
        <v>42</v>
      </c>
      <c r="RCQ46" s="44" t="s">
        <v>42</v>
      </c>
      <c r="RCR46" s="46" t="s">
        <v>42</v>
      </c>
      <c r="RCS46" s="45" t="s">
        <v>42</v>
      </c>
      <c r="RCT46" s="44" t="s">
        <v>42</v>
      </c>
      <c r="RCU46" s="44" t="s">
        <v>42</v>
      </c>
      <c r="RCV46" s="44" t="s">
        <v>42</v>
      </c>
      <c r="RCW46" s="44" t="s">
        <v>42</v>
      </c>
      <c r="RCX46" s="44" t="s">
        <v>42</v>
      </c>
      <c r="RCY46" s="44" t="s">
        <v>42</v>
      </c>
      <c r="RCZ46" s="44" t="s">
        <v>42</v>
      </c>
      <c r="RDA46" s="44" t="s">
        <v>42</v>
      </c>
      <c r="RDB46" s="44" t="s">
        <v>42</v>
      </c>
      <c r="RDC46" s="44" t="s">
        <v>42</v>
      </c>
      <c r="RDD46" s="44" t="s">
        <v>42</v>
      </c>
      <c r="RDE46" s="44" t="s">
        <v>42</v>
      </c>
      <c r="RDF46" s="44" t="s">
        <v>42</v>
      </c>
      <c r="RDG46" s="44" t="s">
        <v>42</v>
      </c>
      <c r="RDH46" s="44" t="s">
        <v>42</v>
      </c>
      <c r="RDI46" s="44" t="s">
        <v>42</v>
      </c>
      <c r="RDJ46" s="44" t="s">
        <v>42</v>
      </c>
      <c r="RDK46" s="44" t="s">
        <v>42</v>
      </c>
      <c r="RDL46" s="44" t="s">
        <v>42</v>
      </c>
      <c r="RDM46" s="44" t="s">
        <v>42</v>
      </c>
      <c r="RDN46" s="44" t="s">
        <v>42</v>
      </c>
      <c r="RDO46" s="44" t="s">
        <v>42</v>
      </c>
      <c r="RDP46" s="46" t="s">
        <v>42</v>
      </c>
      <c r="RDQ46" s="45" t="s">
        <v>42</v>
      </c>
      <c r="RDR46" s="44" t="s">
        <v>42</v>
      </c>
      <c r="RDS46" s="44" t="s">
        <v>42</v>
      </c>
      <c r="RDT46" s="44" t="s">
        <v>42</v>
      </c>
      <c r="RDU46" s="44" t="s">
        <v>42</v>
      </c>
      <c r="RDV46" s="44" t="s">
        <v>42</v>
      </c>
      <c r="RDW46" s="44" t="s">
        <v>42</v>
      </c>
      <c r="RDX46" s="44" t="s">
        <v>42</v>
      </c>
      <c r="RDY46" s="44" t="s">
        <v>42</v>
      </c>
      <c r="RDZ46" s="44" t="s">
        <v>42</v>
      </c>
      <c r="REA46" s="44" t="s">
        <v>42</v>
      </c>
      <c r="REB46" s="44" t="s">
        <v>42</v>
      </c>
      <c r="REC46" s="44" t="s">
        <v>42</v>
      </c>
      <c r="RED46" s="44" t="s">
        <v>42</v>
      </c>
      <c r="REE46" s="44" t="s">
        <v>42</v>
      </c>
      <c r="REF46" s="44" t="s">
        <v>42</v>
      </c>
      <c r="REG46" s="44" t="s">
        <v>42</v>
      </c>
      <c r="REH46" s="44" t="s">
        <v>42</v>
      </c>
      <c r="REI46" s="44" t="s">
        <v>42</v>
      </c>
      <c r="REJ46" s="44" t="s">
        <v>42</v>
      </c>
      <c r="REK46" s="44" t="s">
        <v>42</v>
      </c>
      <c r="REL46" s="44" t="s">
        <v>42</v>
      </c>
      <c r="REM46" s="44" t="s">
        <v>42</v>
      </c>
      <c r="REN46" s="46" t="s">
        <v>42</v>
      </c>
      <c r="REO46" s="45" t="s">
        <v>42</v>
      </c>
      <c r="REP46" s="44" t="s">
        <v>42</v>
      </c>
      <c r="REQ46" s="44" t="s">
        <v>42</v>
      </c>
      <c r="RER46" s="44" t="s">
        <v>42</v>
      </c>
      <c r="RES46" s="44" t="s">
        <v>42</v>
      </c>
      <c r="RET46" s="44" t="s">
        <v>42</v>
      </c>
      <c r="REU46" s="44" t="s">
        <v>42</v>
      </c>
      <c r="REV46" s="44" t="s">
        <v>42</v>
      </c>
      <c r="REW46" s="44" t="s">
        <v>42</v>
      </c>
      <c r="REX46" s="44" t="s">
        <v>42</v>
      </c>
      <c r="REY46" s="44" t="s">
        <v>42</v>
      </c>
      <c r="REZ46" s="44" t="s">
        <v>42</v>
      </c>
      <c r="RFA46" s="44" t="s">
        <v>42</v>
      </c>
      <c r="RFB46" s="44" t="s">
        <v>42</v>
      </c>
      <c r="RFC46" s="44" t="s">
        <v>42</v>
      </c>
      <c r="RFD46" s="44" t="s">
        <v>42</v>
      </c>
      <c r="RFE46" s="44" t="s">
        <v>42</v>
      </c>
      <c r="RFF46" s="44" t="s">
        <v>42</v>
      </c>
      <c r="RFG46" s="44" t="s">
        <v>42</v>
      </c>
      <c r="RFH46" s="44" t="s">
        <v>42</v>
      </c>
      <c r="RFI46" s="44" t="s">
        <v>42</v>
      </c>
      <c r="RFJ46" s="44" t="s">
        <v>42</v>
      </c>
      <c r="RFK46" s="44" t="s">
        <v>42</v>
      </c>
      <c r="RFL46" s="46" t="s">
        <v>42</v>
      </c>
      <c r="RFM46" s="45" t="s">
        <v>42</v>
      </c>
      <c r="RFN46" s="44" t="s">
        <v>42</v>
      </c>
      <c r="RFO46" s="44" t="s">
        <v>42</v>
      </c>
      <c r="RFP46" s="44" t="s">
        <v>42</v>
      </c>
      <c r="RFQ46" s="44" t="s">
        <v>42</v>
      </c>
      <c r="RFR46" s="44" t="s">
        <v>42</v>
      </c>
      <c r="RFS46" s="44" t="s">
        <v>42</v>
      </c>
      <c r="RFT46" s="44" t="s">
        <v>42</v>
      </c>
      <c r="RFU46" s="44" t="s">
        <v>42</v>
      </c>
      <c r="RFV46" s="44" t="s">
        <v>42</v>
      </c>
      <c r="RFW46" s="44" t="s">
        <v>42</v>
      </c>
      <c r="RFX46" s="44" t="s">
        <v>42</v>
      </c>
      <c r="RFY46" s="44" t="s">
        <v>42</v>
      </c>
      <c r="RFZ46" s="44" t="s">
        <v>42</v>
      </c>
      <c r="RGA46" s="44" t="s">
        <v>42</v>
      </c>
      <c r="RGB46" s="44" t="s">
        <v>42</v>
      </c>
      <c r="RGC46" s="44" t="s">
        <v>42</v>
      </c>
      <c r="RGD46" s="44" t="s">
        <v>42</v>
      </c>
      <c r="RGE46" s="44" t="s">
        <v>42</v>
      </c>
      <c r="RGF46" s="44" t="s">
        <v>42</v>
      </c>
      <c r="RGG46" s="44" t="s">
        <v>42</v>
      </c>
      <c r="RGH46" s="44" t="s">
        <v>42</v>
      </c>
      <c r="RGI46" s="44" t="s">
        <v>42</v>
      </c>
      <c r="RGJ46" s="46" t="s">
        <v>42</v>
      </c>
      <c r="RGK46" s="45" t="s">
        <v>42</v>
      </c>
      <c r="RGL46" s="44" t="s">
        <v>42</v>
      </c>
      <c r="RGM46" s="44" t="s">
        <v>42</v>
      </c>
      <c r="RGN46" s="44" t="s">
        <v>42</v>
      </c>
      <c r="RGO46" s="44" t="s">
        <v>42</v>
      </c>
      <c r="RGP46" s="44" t="s">
        <v>42</v>
      </c>
      <c r="RGQ46" s="44" t="s">
        <v>42</v>
      </c>
      <c r="RGR46" s="44" t="s">
        <v>42</v>
      </c>
      <c r="RGS46" s="44" t="s">
        <v>42</v>
      </c>
      <c r="RGT46" s="44" t="s">
        <v>42</v>
      </c>
      <c r="RGU46" s="44" t="s">
        <v>42</v>
      </c>
      <c r="RGV46" s="44" t="s">
        <v>42</v>
      </c>
      <c r="RGW46" s="44" t="s">
        <v>42</v>
      </c>
      <c r="RGX46" s="44" t="s">
        <v>42</v>
      </c>
      <c r="RGY46" s="44" t="s">
        <v>42</v>
      </c>
      <c r="RGZ46" s="44" t="s">
        <v>42</v>
      </c>
      <c r="RHA46" s="44" t="s">
        <v>42</v>
      </c>
      <c r="RHB46" s="44" t="s">
        <v>42</v>
      </c>
      <c r="RHC46" s="44" t="s">
        <v>42</v>
      </c>
      <c r="RHD46" s="44" t="s">
        <v>42</v>
      </c>
      <c r="RHE46" s="44" t="s">
        <v>42</v>
      </c>
      <c r="RHF46" s="44" t="s">
        <v>42</v>
      </c>
      <c r="RHG46" s="44" t="s">
        <v>42</v>
      </c>
      <c r="RHH46" s="46" t="s">
        <v>42</v>
      </c>
      <c r="RHI46" s="45" t="s">
        <v>42</v>
      </c>
      <c r="RHJ46" s="44" t="s">
        <v>42</v>
      </c>
      <c r="RHK46" s="44" t="s">
        <v>42</v>
      </c>
      <c r="RHL46" s="44" t="s">
        <v>42</v>
      </c>
      <c r="RHM46" s="44" t="s">
        <v>42</v>
      </c>
      <c r="RHN46" s="44" t="s">
        <v>42</v>
      </c>
      <c r="RHO46" s="44" t="s">
        <v>42</v>
      </c>
      <c r="RHP46" s="44" t="s">
        <v>42</v>
      </c>
      <c r="RHQ46" s="44" t="s">
        <v>42</v>
      </c>
      <c r="RHR46" s="44" t="s">
        <v>42</v>
      </c>
      <c r="RHS46" s="44" t="s">
        <v>42</v>
      </c>
      <c r="RHT46" s="44" t="s">
        <v>42</v>
      </c>
      <c r="RHU46" s="44" t="s">
        <v>42</v>
      </c>
      <c r="RHV46" s="44" t="s">
        <v>42</v>
      </c>
      <c r="RHW46" s="44" t="s">
        <v>42</v>
      </c>
      <c r="RHX46" s="44" t="s">
        <v>42</v>
      </c>
      <c r="RHY46" s="44" t="s">
        <v>42</v>
      </c>
      <c r="RHZ46" s="44" t="s">
        <v>42</v>
      </c>
      <c r="RIA46" s="44" t="s">
        <v>42</v>
      </c>
      <c r="RIB46" s="44" t="s">
        <v>42</v>
      </c>
      <c r="RIC46" s="44" t="s">
        <v>42</v>
      </c>
      <c r="RID46" s="44" t="s">
        <v>42</v>
      </c>
      <c r="RIE46" s="44" t="s">
        <v>42</v>
      </c>
      <c r="RIF46" s="46" t="s">
        <v>42</v>
      </c>
      <c r="RIG46" s="45" t="s">
        <v>42</v>
      </c>
      <c r="RIH46" s="44" t="s">
        <v>42</v>
      </c>
      <c r="RII46" s="44" t="s">
        <v>42</v>
      </c>
      <c r="RIJ46" s="44" t="s">
        <v>42</v>
      </c>
      <c r="RIK46" s="44" t="s">
        <v>42</v>
      </c>
      <c r="RIL46" s="44" t="s">
        <v>42</v>
      </c>
      <c r="RIM46" s="44" t="s">
        <v>42</v>
      </c>
      <c r="RIN46" s="44" t="s">
        <v>42</v>
      </c>
      <c r="RIO46" s="44" t="s">
        <v>42</v>
      </c>
      <c r="RIP46" s="44" t="s">
        <v>42</v>
      </c>
      <c r="RIQ46" s="44" t="s">
        <v>42</v>
      </c>
      <c r="RIR46" s="44" t="s">
        <v>42</v>
      </c>
      <c r="RIS46" s="44" t="s">
        <v>42</v>
      </c>
      <c r="RIT46" s="44" t="s">
        <v>42</v>
      </c>
      <c r="RIU46" s="44" t="s">
        <v>42</v>
      </c>
      <c r="RIV46" s="44" t="s">
        <v>42</v>
      </c>
      <c r="RIW46" s="44" t="s">
        <v>42</v>
      </c>
      <c r="RIX46" s="44" t="s">
        <v>42</v>
      </c>
      <c r="RIY46" s="44" t="s">
        <v>42</v>
      </c>
      <c r="RIZ46" s="44" t="s">
        <v>42</v>
      </c>
      <c r="RJA46" s="44" t="s">
        <v>42</v>
      </c>
      <c r="RJB46" s="44" t="s">
        <v>42</v>
      </c>
      <c r="RJC46" s="44" t="s">
        <v>42</v>
      </c>
      <c r="RJD46" s="46" t="s">
        <v>42</v>
      </c>
      <c r="RJE46" s="45" t="s">
        <v>42</v>
      </c>
      <c r="RJF46" s="44" t="s">
        <v>42</v>
      </c>
      <c r="RJG46" s="44" t="s">
        <v>42</v>
      </c>
      <c r="RJH46" s="44" t="s">
        <v>42</v>
      </c>
      <c r="RJI46" s="44" t="s">
        <v>42</v>
      </c>
      <c r="RJJ46" s="44" t="s">
        <v>42</v>
      </c>
      <c r="RJK46" s="44" t="s">
        <v>42</v>
      </c>
      <c r="RJL46" s="44" t="s">
        <v>42</v>
      </c>
      <c r="RJM46" s="44" t="s">
        <v>42</v>
      </c>
      <c r="RJN46" s="44" t="s">
        <v>42</v>
      </c>
      <c r="RJO46" s="44" t="s">
        <v>42</v>
      </c>
      <c r="RJP46" s="44" t="s">
        <v>42</v>
      </c>
      <c r="RJQ46" s="44" t="s">
        <v>42</v>
      </c>
      <c r="RJR46" s="44" t="s">
        <v>42</v>
      </c>
      <c r="RJS46" s="44" t="s">
        <v>42</v>
      </c>
      <c r="RJT46" s="44" t="s">
        <v>42</v>
      </c>
      <c r="RJU46" s="44" t="s">
        <v>42</v>
      </c>
      <c r="RJV46" s="44" t="s">
        <v>42</v>
      </c>
      <c r="RJW46" s="44" t="s">
        <v>42</v>
      </c>
      <c r="RJX46" s="44" t="s">
        <v>42</v>
      </c>
      <c r="RJY46" s="44" t="s">
        <v>42</v>
      </c>
      <c r="RJZ46" s="44" t="s">
        <v>42</v>
      </c>
      <c r="RKA46" s="44" t="s">
        <v>42</v>
      </c>
      <c r="RKB46" s="46" t="s">
        <v>42</v>
      </c>
      <c r="RKC46" s="45" t="s">
        <v>42</v>
      </c>
      <c r="RKD46" s="44" t="s">
        <v>42</v>
      </c>
      <c r="RKE46" s="44" t="s">
        <v>42</v>
      </c>
      <c r="RKF46" s="44" t="s">
        <v>42</v>
      </c>
      <c r="RKG46" s="44" t="s">
        <v>42</v>
      </c>
      <c r="RKH46" s="44" t="s">
        <v>42</v>
      </c>
      <c r="RKI46" s="44" t="s">
        <v>42</v>
      </c>
      <c r="RKJ46" s="44" t="s">
        <v>42</v>
      </c>
      <c r="RKK46" s="44" t="s">
        <v>42</v>
      </c>
      <c r="RKL46" s="44" t="s">
        <v>42</v>
      </c>
      <c r="RKM46" s="44" t="s">
        <v>42</v>
      </c>
      <c r="RKN46" s="44" t="s">
        <v>42</v>
      </c>
      <c r="RKO46" s="44" t="s">
        <v>42</v>
      </c>
      <c r="RKP46" s="44" t="s">
        <v>42</v>
      </c>
      <c r="RKQ46" s="44" t="s">
        <v>42</v>
      </c>
      <c r="RKR46" s="44" t="s">
        <v>42</v>
      </c>
      <c r="RKS46" s="44" t="s">
        <v>42</v>
      </c>
      <c r="RKT46" s="44" t="s">
        <v>42</v>
      </c>
      <c r="RKU46" s="44" t="s">
        <v>42</v>
      </c>
      <c r="RKV46" s="44" t="s">
        <v>42</v>
      </c>
      <c r="RKW46" s="44" t="s">
        <v>42</v>
      </c>
      <c r="RKX46" s="44" t="s">
        <v>42</v>
      </c>
      <c r="RKY46" s="44" t="s">
        <v>42</v>
      </c>
      <c r="RKZ46" s="46" t="s">
        <v>42</v>
      </c>
      <c r="RLA46" s="45" t="s">
        <v>42</v>
      </c>
      <c r="RLB46" s="44" t="s">
        <v>42</v>
      </c>
      <c r="RLC46" s="44" t="s">
        <v>42</v>
      </c>
      <c r="RLD46" s="44" t="s">
        <v>42</v>
      </c>
      <c r="RLE46" s="44" t="s">
        <v>42</v>
      </c>
      <c r="RLF46" s="44" t="s">
        <v>42</v>
      </c>
      <c r="RLG46" s="44" t="s">
        <v>42</v>
      </c>
      <c r="RLH46" s="44" t="s">
        <v>42</v>
      </c>
      <c r="RLI46" s="44" t="s">
        <v>42</v>
      </c>
      <c r="RLJ46" s="44" t="s">
        <v>42</v>
      </c>
      <c r="RLK46" s="44" t="s">
        <v>42</v>
      </c>
      <c r="RLL46" s="44" t="s">
        <v>42</v>
      </c>
      <c r="RLM46" s="44" t="s">
        <v>42</v>
      </c>
      <c r="RLN46" s="44" t="s">
        <v>42</v>
      </c>
      <c r="RLO46" s="44" t="s">
        <v>42</v>
      </c>
      <c r="RLP46" s="44" t="s">
        <v>42</v>
      </c>
      <c r="RLQ46" s="44" t="s">
        <v>42</v>
      </c>
      <c r="RLR46" s="44" t="s">
        <v>42</v>
      </c>
      <c r="RLS46" s="44" t="s">
        <v>42</v>
      </c>
      <c r="RLT46" s="44" t="s">
        <v>42</v>
      </c>
      <c r="RLU46" s="44" t="s">
        <v>42</v>
      </c>
      <c r="RLV46" s="44" t="s">
        <v>42</v>
      </c>
      <c r="RLW46" s="44" t="s">
        <v>42</v>
      </c>
      <c r="RLX46" s="46" t="s">
        <v>42</v>
      </c>
      <c r="RLY46" s="45" t="s">
        <v>42</v>
      </c>
      <c r="RLZ46" s="44" t="s">
        <v>42</v>
      </c>
      <c r="RMA46" s="44" t="s">
        <v>42</v>
      </c>
      <c r="RMB46" s="44" t="s">
        <v>42</v>
      </c>
      <c r="RMC46" s="44" t="s">
        <v>42</v>
      </c>
      <c r="RMD46" s="44" t="s">
        <v>42</v>
      </c>
      <c r="RME46" s="44" t="s">
        <v>42</v>
      </c>
      <c r="RMF46" s="44" t="s">
        <v>42</v>
      </c>
      <c r="RMG46" s="44" t="s">
        <v>42</v>
      </c>
      <c r="RMH46" s="44" t="s">
        <v>42</v>
      </c>
      <c r="RMI46" s="44" t="s">
        <v>42</v>
      </c>
      <c r="RMJ46" s="44" t="s">
        <v>42</v>
      </c>
      <c r="RMK46" s="44" t="s">
        <v>42</v>
      </c>
      <c r="RML46" s="44" t="s">
        <v>42</v>
      </c>
      <c r="RMM46" s="44" t="s">
        <v>42</v>
      </c>
      <c r="RMN46" s="44" t="s">
        <v>42</v>
      </c>
      <c r="RMO46" s="44" t="s">
        <v>42</v>
      </c>
      <c r="RMP46" s="44" t="s">
        <v>42</v>
      </c>
      <c r="RMQ46" s="44" t="s">
        <v>42</v>
      </c>
      <c r="RMR46" s="44" t="s">
        <v>42</v>
      </c>
      <c r="RMS46" s="44" t="s">
        <v>42</v>
      </c>
      <c r="RMT46" s="44" t="s">
        <v>42</v>
      </c>
      <c r="RMU46" s="44" t="s">
        <v>42</v>
      </c>
      <c r="RMV46" s="46" t="s">
        <v>42</v>
      </c>
      <c r="RMW46" s="45" t="s">
        <v>42</v>
      </c>
      <c r="RMX46" s="44" t="s">
        <v>42</v>
      </c>
      <c r="RMY46" s="44" t="s">
        <v>42</v>
      </c>
      <c r="RMZ46" s="44" t="s">
        <v>42</v>
      </c>
      <c r="RNA46" s="44" t="s">
        <v>42</v>
      </c>
      <c r="RNB46" s="44" t="s">
        <v>42</v>
      </c>
      <c r="RNC46" s="44" t="s">
        <v>42</v>
      </c>
      <c r="RND46" s="44" t="s">
        <v>42</v>
      </c>
      <c r="RNE46" s="44" t="s">
        <v>42</v>
      </c>
      <c r="RNF46" s="44" t="s">
        <v>42</v>
      </c>
      <c r="RNG46" s="44" t="s">
        <v>42</v>
      </c>
      <c r="RNH46" s="44" t="s">
        <v>42</v>
      </c>
      <c r="RNI46" s="44" t="s">
        <v>42</v>
      </c>
      <c r="RNJ46" s="44" t="s">
        <v>42</v>
      </c>
      <c r="RNK46" s="44" t="s">
        <v>42</v>
      </c>
      <c r="RNL46" s="44" t="s">
        <v>42</v>
      </c>
      <c r="RNM46" s="44" t="s">
        <v>42</v>
      </c>
      <c r="RNN46" s="44" t="s">
        <v>42</v>
      </c>
      <c r="RNO46" s="44" t="s">
        <v>42</v>
      </c>
      <c r="RNP46" s="44" t="s">
        <v>42</v>
      </c>
      <c r="RNQ46" s="44" t="s">
        <v>42</v>
      </c>
      <c r="RNR46" s="44" t="s">
        <v>42</v>
      </c>
      <c r="RNS46" s="44" t="s">
        <v>42</v>
      </c>
      <c r="RNT46" s="46" t="s">
        <v>42</v>
      </c>
      <c r="RNU46" s="45" t="s">
        <v>42</v>
      </c>
      <c r="RNV46" s="44" t="s">
        <v>42</v>
      </c>
      <c r="RNW46" s="44" t="s">
        <v>42</v>
      </c>
      <c r="RNX46" s="44" t="s">
        <v>42</v>
      </c>
      <c r="RNY46" s="44" t="s">
        <v>42</v>
      </c>
      <c r="RNZ46" s="44" t="s">
        <v>42</v>
      </c>
      <c r="ROA46" s="44" t="s">
        <v>42</v>
      </c>
      <c r="ROB46" s="44" t="s">
        <v>42</v>
      </c>
      <c r="ROC46" s="44" t="s">
        <v>42</v>
      </c>
      <c r="ROD46" s="44" t="s">
        <v>42</v>
      </c>
      <c r="ROE46" s="44" t="s">
        <v>42</v>
      </c>
      <c r="ROF46" s="44" t="s">
        <v>42</v>
      </c>
      <c r="ROG46" s="44" t="s">
        <v>42</v>
      </c>
      <c r="ROH46" s="44" t="s">
        <v>42</v>
      </c>
      <c r="ROI46" s="44" t="s">
        <v>42</v>
      </c>
      <c r="ROJ46" s="44" t="s">
        <v>42</v>
      </c>
      <c r="ROK46" s="44" t="s">
        <v>42</v>
      </c>
      <c r="ROL46" s="44" t="s">
        <v>42</v>
      </c>
      <c r="ROM46" s="44" t="s">
        <v>42</v>
      </c>
      <c r="RON46" s="44" t="s">
        <v>42</v>
      </c>
      <c r="ROO46" s="44" t="s">
        <v>42</v>
      </c>
      <c r="ROP46" s="44" t="s">
        <v>42</v>
      </c>
      <c r="ROQ46" s="44" t="s">
        <v>42</v>
      </c>
      <c r="ROR46" s="46" t="s">
        <v>42</v>
      </c>
      <c r="ROS46" s="45" t="s">
        <v>42</v>
      </c>
      <c r="ROT46" s="44" t="s">
        <v>42</v>
      </c>
      <c r="ROU46" s="44" t="s">
        <v>42</v>
      </c>
      <c r="ROV46" s="44" t="s">
        <v>42</v>
      </c>
      <c r="ROW46" s="44" t="s">
        <v>42</v>
      </c>
      <c r="ROX46" s="44" t="s">
        <v>42</v>
      </c>
      <c r="ROY46" s="44" t="s">
        <v>42</v>
      </c>
      <c r="ROZ46" s="44" t="s">
        <v>42</v>
      </c>
      <c r="RPA46" s="44" t="s">
        <v>42</v>
      </c>
      <c r="RPB46" s="44" t="s">
        <v>42</v>
      </c>
      <c r="RPC46" s="44" t="s">
        <v>42</v>
      </c>
      <c r="RPD46" s="44" t="s">
        <v>42</v>
      </c>
      <c r="RPE46" s="44" t="s">
        <v>42</v>
      </c>
      <c r="RPF46" s="44" t="s">
        <v>42</v>
      </c>
      <c r="RPG46" s="44" t="s">
        <v>42</v>
      </c>
      <c r="RPH46" s="44" t="s">
        <v>42</v>
      </c>
      <c r="RPI46" s="44" t="s">
        <v>42</v>
      </c>
      <c r="RPJ46" s="44" t="s">
        <v>42</v>
      </c>
      <c r="RPK46" s="44" t="s">
        <v>42</v>
      </c>
      <c r="RPL46" s="44" t="s">
        <v>42</v>
      </c>
      <c r="RPM46" s="44" t="s">
        <v>42</v>
      </c>
      <c r="RPN46" s="44" t="s">
        <v>42</v>
      </c>
      <c r="RPO46" s="44" t="s">
        <v>42</v>
      </c>
      <c r="RPP46" s="46" t="s">
        <v>42</v>
      </c>
      <c r="RPQ46" s="45" t="s">
        <v>42</v>
      </c>
      <c r="RPR46" s="44" t="s">
        <v>42</v>
      </c>
      <c r="RPS46" s="44" t="s">
        <v>42</v>
      </c>
      <c r="RPT46" s="44" t="s">
        <v>42</v>
      </c>
      <c r="RPU46" s="44" t="s">
        <v>42</v>
      </c>
      <c r="RPV46" s="44" t="s">
        <v>42</v>
      </c>
      <c r="RPW46" s="44" t="s">
        <v>42</v>
      </c>
      <c r="RPX46" s="44" t="s">
        <v>42</v>
      </c>
      <c r="RPY46" s="44" t="s">
        <v>42</v>
      </c>
      <c r="RPZ46" s="44" t="s">
        <v>42</v>
      </c>
      <c r="RQA46" s="44" t="s">
        <v>42</v>
      </c>
      <c r="RQB46" s="44" t="s">
        <v>42</v>
      </c>
      <c r="RQC46" s="44" t="s">
        <v>42</v>
      </c>
      <c r="RQD46" s="44" t="s">
        <v>42</v>
      </c>
      <c r="RQE46" s="44" t="s">
        <v>42</v>
      </c>
      <c r="RQF46" s="44" t="s">
        <v>42</v>
      </c>
      <c r="RQG46" s="44" t="s">
        <v>42</v>
      </c>
      <c r="RQH46" s="44" t="s">
        <v>42</v>
      </c>
      <c r="RQI46" s="44" t="s">
        <v>42</v>
      </c>
      <c r="RQJ46" s="44" t="s">
        <v>42</v>
      </c>
      <c r="RQK46" s="44" t="s">
        <v>42</v>
      </c>
      <c r="RQL46" s="44" t="s">
        <v>42</v>
      </c>
      <c r="RQM46" s="44" t="s">
        <v>42</v>
      </c>
      <c r="RQN46" s="46" t="s">
        <v>42</v>
      </c>
      <c r="RQO46" s="45" t="s">
        <v>42</v>
      </c>
      <c r="RQP46" s="44" t="s">
        <v>42</v>
      </c>
      <c r="RQQ46" s="44" t="s">
        <v>42</v>
      </c>
      <c r="RQR46" s="44" t="s">
        <v>42</v>
      </c>
      <c r="RQS46" s="44" t="s">
        <v>42</v>
      </c>
      <c r="RQT46" s="44" t="s">
        <v>42</v>
      </c>
      <c r="RQU46" s="44" t="s">
        <v>42</v>
      </c>
      <c r="RQV46" s="44" t="s">
        <v>42</v>
      </c>
      <c r="RQW46" s="44" t="s">
        <v>42</v>
      </c>
      <c r="RQX46" s="44" t="s">
        <v>42</v>
      </c>
      <c r="RQY46" s="44" t="s">
        <v>42</v>
      </c>
      <c r="RQZ46" s="44" t="s">
        <v>42</v>
      </c>
      <c r="RRA46" s="44" t="s">
        <v>42</v>
      </c>
      <c r="RRB46" s="44" t="s">
        <v>42</v>
      </c>
      <c r="RRC46" s="44" t="s">
        <v>42</v>
      </c>
      <c r="RRD46" s="44" t="s">
        <v>42</v>
      </c>
      <c r="RRE46" s="44" t="s">
        <v>42</v>
      </c>
      <c r="RRF46" s="44" t="s">
        <v>42</v>
      </c>
      <c r="RRG46" s="44" t="s">
        <v>42</v>
      </c>
      <c r="RRH46" s="44" t="s">
        <v>42</v>
      </c>
      <c r="RRI46" s="44" t="s">
        <v>42</v>
      </c>
      <c r="RRJ46" s="44" t="s">
        <v>42</v>
      </c>
      <c r="RRK46" s="44" t="s">
        <v>42</v>
      </c>
      <c r="RRL46" s="46" t="s">
        <v>42</v>
      </c>
      <c r="RRM46" s="45" t="s">
        <v>42</v>
      </c>
      <c r="RRN46" s="44" t="s">
        <v>42</v>
      </c>
      <c r="RRO46" s="44" t="s">
        <v>42</v>
      </c>
      <c r="RRP46" s="44" t="s">
        <v>42</v>
      </c>
      <c r="RRQ46" s="44" t="s">
        <v>42</v>
      </c>
      <c r="RRR46" s="44" t="s">
        <v>42</v>
      </c>
      <c r="RRS46" s="44" t="s">
        <v>42</v>
      </c>
      <c r="RRT46" s="44" t="s">
        <v>42</v>
      </c>
      <c r="RRU46" s="44" t="s">
        <v>42</v>
      </c>
      <c r="RRV46" s="44" t="s">
        <v>42</v>
      </c>
      <c r="RRW46" s="44" t="s">
        <v>42</v>
      </c>
      <c r="RRX46" s="44" t="s">
        <v>42</v>
      </c>
      <c r="RRY46" s="44" t="s">
        <v>42</v>
      </c>
      <c r="RRZ46" s="44" t="s">
        <v>42</v>
      </c>
      <c r="RSA46" s="44" t="s">
        <v>42</v>
      </c>
      <c r="RSB46" s="44" t="s">
        <v>42</v>
      </c>
      <c r="RSC46" s="44" t="s">
        <v>42</v>
      </c>
      <c r="RSD46" s="44" t="s">
        <v>42</v>
      </c>
      <c r="RSE46" s="44" t="s">
        <v>42</v>
      </c>
      <c r="RSF46" s="44" t="s">
        <v>42</v>
      </c>
      <c r="RSG46" s="44" t="s">
        <v>42</v>
      </c>
      <c r="RSH46" s="44" t="s">
        <v>42</v>
      </c>
      <c r="RSI46" s="44" t="s">
        <v>42</v>
      </c>
      <c r="RSJ46" s="46" t="s">
        <v>42</v>
      </c>
      <c r="RSK46" s="45" t="s">
        <v>42</v>
      </c>
      <c r="RSL46" s="44" t="s">
        <v>42</v>
      </c>
      <c r="RSM46" s="44" t="s">
        <v>42</v>
      </c>
      <c r="RSN46" s="44" t="s">
        <v>42</v>
      </c>
      <c r="RSO46" s="44" t="s">
        <v>42</v>
      </c>
      <c r="RSP46" s="44" t="s">
        <v>42</v>
      </c>
      <c r="RSQ46" s="44" t="s">
        <v>42</v>
      </c>
      <c r="RSR46" s="44" t="s">
        <v>42</v>
      </c>
      <c r="RSS46" s="44" t="s">
        <v>42</v>
      </c>
      <c r="RST46" s="44" t="s">
        <v>42</v>
      </c>
      <c r="RSU46" s="44" t="s">
        <v>42</v>
      </c>
      <c r="RSV46" s="44" t="s">
        <v>42</v>
      </c>
      <c r="RSW46" s="44" t="s">
        <v>42</v>
      </c>
      <c r="RSX46" s="44" t="s">
        <v>42</v>
      </c>
      <c r="RSY46" s="44" t="s">
        <v>42</v>
      </c>
      <c r="RSZ46" s="44" t="s">
        <v>42</v>
      </c>
      <c r="RTA46" s="44" t="s">
        <v>42</v>
      </c>
      <c r="RTB46" s="44" t="s">
        <v>42</v>
      </c>
      <c r="RTC46" s="44" t="s">
        <v>42</v>
      </c>
      <c r="RTD46" s="44" t="s">
        <v>42</v>
      </c>
      <c r="RTE46" s="44" t="s">
        <v>42</v>
      </c>
      <c r="RTF46" s="44" t="s">
        <v>42</v>
      </c>
      <c r="RTG46" s="44" t="s">
        <v>42</v>
      </c>
      <c r="RTH46" s="46" t="s">
        <v>42</v>
      </c>
      <c r="RTI46" s="45" t="s">
        <v>42</v>
      </c>
      <c r="RTJ46" s="44" t="s">
        <v>42</v>
      </c>
      <c r="RTK46" s="44" t="s">
        <v>42</v>
      </c>
      <c r="RTL46" s="44" t="s">
        <v>42</v>
      </c>
      <c r="RTM46" s="44" t="s">
        <v>42</v>
      </c>
      <c r="RTN46" s="44" t="s">
        <v>42</v>
      </c>
      <c r="RTO46" s="44" t="s">
        <v>42</v>
      </c>
      <c r="RTP46" s="44" t="s">
        <v>42</v>
      </c>
      <c r="RTQ46" s="44" t="s">
        <v>42</v>
      </c>
      <c r="RTR46" s="44" t="s">
        <v>42</v>
      </c>
      <c r="RTS46" s="44" t="s">
        <v>42</v>
      </c>
      <c r="RTT46" s="44" t="s">
        <v>42</v>
      </c>
      <c r="RTU46" s="44" t="s">
        <v>42</v>
      </c>
      <c r="RTV46" s="44" t="s">
        <v>42</v>
      </c>
      <c r="RTW46" s="44" t="s">
        <v>42</v>
      </c>
      <c r="RTX46" s="44" t="s">
        <v>42</v>
      </c>
      <c r="RTY46" s="44" t="s">
        <v>42</v>
      </c>
      <c r="RTZ46" s="44" t="s">
        <v>42</v>
      </c>
      <c r="RUA46" s="44" t="s">
        <v>42</v>
      </c>
      <c r="RUB46" s="44" t="s">
        <v>42</v>
      </c>
      <c r="RUC46" s="44" t="s">
        <v>42</v>
      </c>
      <c r="RUD46" s="44" t="s">
        <v>42</v>
      </c>
      <c r="RUE46" s="44" t="s">
        <v>42</v>
      </c>
      <c r="RUF46" s="46" t="s">
        <v>42</v>
      </c>
      <c r="RUG46" s="45" t="s">
        <v>42</v>
      </c>
      <c r="RUH46" s="44" t="s">
        <v>42</v>
      </c>
      <c r="RUI46" s="44" t="s">
        <v>42</v>
      </c>
      <c r="RUJ46" s="44" t="s">
        <v>42</v>
      </c>
      <c r="RUK46" s="44" t="s">
        <v>42</v>
      </c>
      <c r="RUL46" s="44" t="s">
        <v>42</v>
      </c>
      <c r="RUM46" s="44" t="s">
        <v>42</v>
      </c>
      <c r="RUN46" s="44" t="s">
        <v>42</v>
      </c>
      <c r="RUO46" s="44" t="s">
        <v>42</v>
      </c>
      <c r="RUP46" s="44" t="s">
        <v>42</v>
      </c>
      <c r="RUQ46" s="44" t="s">
        <v>42</v>
      </c>
      <c r="RUR46" s="44" t="s">
        <v>42</v>
      </c>
      <c r="RUS46" s="44" t="s">
        <v>42</v>
      </c>
      <c r="RUT46" s="44" t="s">
        <v>42</v>
      </c>
      <c r="RUU46" s="44" t="s">
        <v>42</v>
      </c>
      <c r="RUV46" s="44" t="s">
        <v>42</v>
      </c>
      <c r="RUW46" s="44" t="s">
        <v>42</v>
      </c>
      <c r="RUX46" s="44" t="s">
        <v>42</v>
      </c>
      <c r="RUY46" s="44" t="s">
        <v>42</v>
      </c>
      <c r="RUZ46" s="44" t="s">
        <v>42</v>
      </c>
      <c r="RVA46" s="44" t="s">
        <v>42</v>
      </c>
      <c r="RVB46" s="44" t="s">
        <v>42</v>
      </c>
      <c r="RVC46" s="44" t="s">
        <v>42</v>
      </c>
      <c r="RVD46" s="46" t="s">
        <v>42</v>
      </c>
      <c r="RVE46" s="45" t="s">
        <v>42</v>
      </c>
      <c r="RVF46" s="44" t="s">
        <v>42</v>
      </c>
      <c r="RVG46" s="44" t="s">
        <v>42</v>
      </c>
      <c r="RVH46" s="44" t="s">
        <v>42</v>
      </c>
      <c r="RVI46" s="44" t="s">
        <v>42</v>
      </c>
      <c r="RVJ46" s="44" t="s">
        <v>42</v>
      </c>
      <c r="RVK46" s="44" t="s">
        <v>42</v>
      </c>
      <c r="RVL46" s="44" t="s">
        <v>42</v>
      </c>
      <c r="RVM46" s="44" t="s">
        <v>42</v>
      </c>
      <c r="RVN46" s="44" t="s">
        <v>42</v>
      </c>
      <c r="RVO46" s="44" t="s">
        <v>42</v>
      </c>
      <c r="RVP46" s="44" t="s">
        <v>42</v>
      </c>
      <c r="RVQ46" s="44" t="s">
        <v>42</v>
      </c>
      <c r="RVR46" s="44" t="s">
        <v>42</v>
      </c>
      <c r="RVS46" s="44" t="s">
        <v>42</v>
      </c>
      <c r="RVT46" s="44" t="s">
        <v>42</v>
      </c>
      <c r="RVU46" s="44" t="s">
        <v>42</v>
      </c>
      <c r="RVV46" s="44" t="s">
        <v>42</v>
      </c>
      <c r="RVW46" s="44" t="s">
        <v>42</v>
      </c>
      <c r="RVX46" s="44" t="s">
        <v>42</v>
      </c>
      <c r="RVY46" s="44" t="s">
        <v>42</v>
      </c>
      <c r="RVZ46" s="44" t="s">
        <v>42</v>
      </c>
      <c r="RWA46" s="44" t="s">
        <v>42</v>
      </c>
      <c r="RWB46" s="46" t="s">
        <v>42</v>
      </c>
      <c r="RWC46" s="45" t="s">
        <v>42</v>
      </c>
      <c r="RWD46" s="44" t="s">
        <v>42</v>
      </c>
      <c r="RWE46" s="44" t="s">
        <v>42</v>
      </c>
      <c r="RWF46" s="44" t="s">
        <v>42</v>
      </c>
      <c r="RWG46" s="44" t="s">
        <v>42</v>
      </c>
      <c r="RWH46" s="44" t="s">
        <v>42</v>
      </c>
      <c r="RWI46" s="44" t="s">
        <v>42</v>
      </c>
      <c r="RWJ46" s="44" t="s">
        <v>42</v>
      </c>
      <c r="RWK46" s="44" t="s">
        <v>42</v>
      </c>
      <c r="RWL46" s="44" t="s">
        <v>42</v>
      </c>
      <c r="RWM46" s="44" t="s">
        <v>42</v>
      </c>
      <c r="RWN46" s="44" t="s">
        <v>42</v>
      </c>
      <c r="RWO46" s="44" t="s">
        <v>42</v>
      </c>
      <c r="RWP46" s="44" t="s">
        <v>42</v>
      </c>
      <c r="RWQ46" s="44" t="s">
        <v>42</v>
      </c>
      <c r="RWR46" s="44" t="s">
        <v>42</v>
      </c>
      <c r="RWS46" s="44" t="s">
        <v>42</v>
      </c>
      <c r="RWT46" s="44" t="s">
        <v>42</v>
      </c>
      <c r="RWU46" s="44" t="s">
        <v>42</v>
      </c>
      <c r="RWV46" s="44" t="s">
        <v>42</v>
      </c>
      <c r="RWW46" s="44" t="s">
        <v>42</v>
      </c>
      <c r="RWX46" s="44" t="s">
        <v>42</v>
      </c>
      <c r="RWY46" s="44" t="s">
        <v>42</v>
      </c>
      <c r="RWZ46" s="46" t="s">
        <v>42</v>
      </c>
      <c r="RXA46" s="45" t="s">
        <v>42</v>
      </c>
      <c r="RXB46" s="44" t="s">
        <v>42</v>
      </c>
      <c r="RXC46" s="44" t="s">
        <v>42</v>
      </c>
      <c r="RXD46" s="44" t="s">
        <v>42</v>
      </c>
      <c r="RXE46" s="44" t="s">
        <v>42</v>
      </c>
      <c r="RXF46" s="44" t="s">
        <v>42</v>
      </c>
      <c r="RXG46" s="44" t="s">
        <v>42</v>
      </c>
      <c r="RXH46" s="44" t="s">
        <v>42</v>
      </c>
      <c r="RXI46" s="44" t="s">
        <v>42</v>
      </c>
      <c r="RXJ46" s="44" t="s">
        <v>42</v>
      </c>
      <c r="RXK46" s="44" t="s">
        <v>42</v>
      </c>
      <c r="RXL46" s="44" t="s">
        <v>42</v>
      </c>
      <c r="RXM46" s="44" t="s">
        <v>42</v>
      </c>
      <c r="RXN46" s="44" t="s">
        <v>42</v>
      </c>
      <c r="RXO46" s="44" t="s">
        <v>42</v>
      </c>
      <c r="RXP46" s="44" t="s">
        <v>42</v>
      </c>
      <c r="RXQ46" s="44" t="s">
        <v>42</v>
      </c>
      <c r="RXR46" s="44" t="s">
        <v>42</v>
      </c>
      <c r="RXS46" s="44" t="s">
        <v>42</v>
      </c>
      <c r="RXT46" s="44" t="s">
        <v>42</v>
      </c>
      <c r="RXU46" s="44" t="s">
        <v>42</v>
      </c>
      <c r="RXV46" s="44" t="s">
        <v>42</v>
      </c>
      <c r="RXW46" s="44" t="s">
        <v>42</v>
      </c>
      <c r="RXX46" s="46" t="s">
        <v>42</v>
      </c>
      <c r="RXY46" s="45" t="s">
        <v>42</v>
      </c>
      <c r="RXZ46" s="44" t="s">
        <v>42</v>
      </c>
      <c r="RYA46" s="44" t="s">
        <v>42</v>
      </c>
      <c r="RYB46" s="44" t="s">
        <v>42</v>
      </c>
      <c r="RYC46" s="44" t="s">
        <v>42</v>
      </c>
      <c r="RYD46" s="44" t="s">
        <v>42</v>
      </c>
      <c r="RYE46" s="44" t="s">
        <v>42</v>
      </c>
      <c r="RYF46" s="44" t="s">
        <v>42</v>
      </c>
      <c r="RYG46" s="44" t="s">
        <v>42</v>
      </c>
      <c r="RYH46" s="44" t="s">
        <v>42</v>
      </c>
      <c r="RYI46" s="44" t="s">
        <v>42</v>
      </c>
      <c r="RYJ46" s="44" t="s">
        <v>42</v>
      </c>
      <c r="RYK46" s="44" t="s">
        <v>42</v>
      </c>
      <c r="RYL46" s="44" t="s">
        <v>42</v>
      </c>
      <c r="RYM46" s="44" t="s">
        <v>42</v>
      </c>
      <c r="RYN46" s="44" t="s">
        <v>42</v>
      </c>
      <c r="RYO46" s="44" t="s">
        <v>42</v>
      </c>
      <c r="RYP46" s="44" t="s">
        <v>42</v>
      </c>
      <c r="RYQ46" s="44" t="s">
        <v>42</v>
      </c>
      <c r="RYR46" s="44" t="s">
        <v>42</v>
      </c>
      <c r="RYS46" s="44" t="s">
        <v>42</v>
      </c>
      <c r="RYT46" s="44" t="s">
        <v>42</v>
      </c>
      <c r="RYU46" s="44" t="s">
        <v>42</v>
      </c>
      <c r="RYV46" s="46" t="s">
        <v>42</v>
      </c>
      <c r="RYW46" s="45" t="s">
        <v>42</v>
      </c>
      <c r="RYX46" s="44" t="s">
        <v>42</v>
      </c>
      <c r="RYY46" s="44" t="s">
        <v>42</v>
      </c>
      <c r="RYZ46" s="44" t="s">
        <v>42</v>
      </c>
      <c r="RZA46" s="44" t="s">
        <v>42</v>
      </c>
      <c r="RZB46" s="44" t="s">
        <v>42</v>
      </c>
      <c r="RZC46" s="44" t="s">
        <v>42</v>
      </c>
      <c r="RZD46" s="44" t="s">
        <v>42</v>
      </c>
      <c r="RZE46" s="44" t="s">
        <v>42</v>
      </c>
      <c r="RZF46" s="44" t="s">
        <v>42</v>
      </c>
      <c r="RZG46" s="44" t="s">
        <v>42</v>
      </c>
      <c r="RZH46" s="44" t="s">
        <v>42</v>
      </c>
      <c r="RZI46" s="44" t="s">
        <v>42</v>
      </c>
      <c r="RZJ46" s="44" t="s">
        <v>42</v>
      </c>
      <c r="RZK46" s="44" t="s">
        <v>42</v>
      </c>
      <c r="RZL46" s="44" t="s">
        <v>42</v>
      </c>
      <c r="RZM46" s="44" t="s">
        <v>42</v>
      </c>
      <c r="RZN46" s="44" t="s">
        <v>42</v>
      </c>
      <c r="RZO46" s="44" t="s">
        <v>42</v>
      </c>
      <c r="RZP46" s="44" t="s">
        <v>42</v>
      </c>
      <c r="RZQ46" s="44" t="s">
        <v>42</v>
      </c>
      <c r="RZR46" s="44" t="s">
        <v>42</v>
      </c>
      <c r="RZS46" s="44" t="s">
        <v>42</v>
      </c>
      <c r="RZT46" s="46" t="s">
        <v>42</v>
      </c>
      <c r="RZU46" s="45" t="s">
        <v>42</v>
      </c>
      <c r="RZV46" s="44" t="s">
        <v>42</v>
      </c>
      <c r="RZW46" s="44" t="s">
        <v>42</v>
      </c>
      <c r="RZX46" s="44" t="s">
        <v>42</v>
      </c>
      <c r="RZY46" s="44" t="s">
        <v>42</v>
      </c>
      <c r="RZZ46" s="44" t="s">
        <v>42</v>
      </c>
      <c r="SAA46" s="44" t="s">
        <v>42</v>
      </c>
      <c r="SAB46" s="44" t="s">
        <v>42</v>
      </c>
      <c r="SAC46" s="44" t="s">
        <v>42</v>
      </c>
      <c r="SAD46" s="44" t="s">
        <v>42</v>
      </c>
      <c r="SAE46" s="44" t="s">
        <v>42</v>
      </c>
      <c r="SAF46" s="44" t="s">
        <v>42</v>
      </c>
      <c r="SAG46" s="44" t="s">
        <v>42</v>
      </c>
      <c r="SAH46" s="44" t="s">
        <v>42</v>
      </c>
      <c r="SAI46" s="44" t="s">
        <v>42</v>
      </c>
      <c r="SAJ46" s="44" t="s">
        <v>42</v>
      </c>
      <c r="SAK46" s="44" t="s">
        <v>42</v>
      </c>
      <c r="SAL46" s="44" t="s">
        <v>42</v>
      </c>
      <c r="SAM46" s="44" t="s">
        <v>42</v>
      </c>
      <c r="SAN46" s="44" t="s">
        <v>42</v>
      </c>
      <c r="SAO46" s="44" t="s">
        <v>42</v>
      </c>
      <c r="SAP46" s="44" t="s">
        <v>42</v>
      </c>
      <c r="SAQ46" s="44" t="s">
        <v>42</v>
      </c>
      <c r="SAR46" s="46" t="s">
        <v>42</v>
      </c>
      <c r="SAS46" s="45" t="s">
        <v>42</v>
      </c>
      <c r="SAT46" s="44" t="s">
        <v>42</v>
      </c>
      <c r="SAU46" s="44" t="s">
        <v>42</v>
      </c>
      <c r="SAV46" s="44" t="s">
        <v>42</v>
      </c>
      <c r="SAW46" s="44" t="s">
        <v>42</v>
      </c>
      <c r="SAX46" s="44" t="s">
        <v>42</v>
      </c>
      <c r="SAY46" s="44" t="s">
        <v>42</v>
      </c>
      <c r="SAZ46" s="44" t="s">
        <v>42</v>
      </c>
      <c r="SBA46" s="44" t="s">
        <v>42</v>
      </c>
      <c r="SBB46" s="44" t="s">
        <v>42</v>
      </c>
      <c r="SBC46" s="44" t="s">
        <v>42</v>
      </c>
      <c r="SBD46" s="44" t="s">
        <v>42</v>
      </c>
      <c r="SBE46" s="44" t="s">
        <v>42</v>
      </c>
      <c r="SBF46" s="44" t="s">
        <v>42</v>
      </c>
      <c r="SBG46" s="44" t="s">
        <v>42</v>
      </c>
      <c r="SBH46" s="44" t="s">
        <v>42</v>
      </c>
      <c r="SBI46" s="44" t="s">
        <v>42</v>
      </c>
      <c r="SBJ46" s="44" t="s">
        <v>42</v>
      </c>
      <c r="SBK46" s="44" t="s">
        <v>42</v>
      </c>
      <c r="SBL46" s="44" t="s">
        <v>42</v>
      </c>
      <c r="SBM46" s="44" t="s">
        <v>42</v>
      </c>
      <c r="SBN46" s="44" t="s">
        <v>42</v>
      </c>
      <c r="SBO46" s="44" t="s">
        <v>42</v>
      </c>
      <c r="SBP46" s="46" t="s">
        <v>42</v>
      </c>
      <c r="SBQ46" s="45" t="s">
        <v>42</v>
      </c>
      <c r="SBR46" s="44" t="s">
        <v>42</v>
      </c>
      <c r="SBS46" s="44" t="s">
        <v>42</v>
      </c>
      <c r="SBT46" s="44" t="s">
        <v>42</v>
      </c>
      <c r="SBU46" s="44" t="s">
        <v>42</v>
      </c>
      <c r="SBV46" s="44" t="s">
        <v>42</v>
      </c>
      <c r="SBW46" s="44" t="s">
        <v>42</v>
      </c>
      <c r="SBX46" s="44" t="s">
        <v>42</v>
      </c>
      <c r="SBY46" s="44" t="s">
        <v>42</v>
      </c>
      <c r="SBZ46" s="44" t="s">
        <v>42</v>
      </c>
      <c r="SCA46" s="44" t="s">
        <v>42</v>
      </c>
      <c r="SCB46" s="44" t="s">
        <v>42</v>
      </c>
      <c r="SCC46" s="44" t="s">
        <v>42</v>
      </c>
      <c r="SCD46" s="44" t="s">
        <v>42</v>
      </c>
      <c r="SCE46" s="44" t="s">
        <v>42</v>
      </c>
      <c r="SCF46" s="44" t="s">
        <v>42</v>
      </c>
      <c r="SCG46" s="44" t="s">
        <v>42</v>
      </c>
      <c r="SCH46" s="44" t="s">
        <v>42</v>
      </c>
      <c r="SCI46" s="44" t="s">
        <v>42</v>
      </c>
      <c r="SCJ46" s="44" t="s">
        <v>42</v>
      </c>
      <c r="SCK46" s="44" t="s">
        <v>42</v>
      </c>
      <c r="SCL46" s="44" t="s">
        <v>42</v>
      </c>
      <c r="SCM46" s="44" t="s">
        <v>42</v>
      </c>
      <c r="SCN46" s="46" t="s">
        <v>42</v>
      </c>
      <c r="SCO46" s="45" t="s">
        <v>42</v>
      </c>
      <c r="SCP46" s="44" t="s">
        <v>42</v>
      </c>
      <c r="SCQ46" s="44" t="s">
        <v>42</v>
      </c>
      <c r="SCR46" s="44" t="s">
        <v>42</v>
      </c>
      <c r="SCS46" s="44" t="s">
        <v>42</v>
      </c>
      <c r="SCT46" s="44" t="s">
        <v>42</v>
      </c>
      <c r="SCU46" s="44" t="s">
        <v>42</v>
      </c>
      <c r="SCV46" s="44" t="s">
        <v>42</v>
      </c>
      <c r="SCW46" s="44" t="s">
        <v>42</v>
      </c>
      <c r="SCX46" s="44" t="s">
        <v>42</v>
      </c>
      <c r="SCY46" s="44" t="s">
        <v>42</v>
      </c>
      <c r="SCZ46" s="44" t="s">
        <v>42</v>
      </c>
      <c r="SDA46" s="44" t="s">
        <v>42</v>
      </c>
      <c r="SDB46" s="44" t="s">
        <v>42</v>
      </c>
      <c r="SDC46" s="44" t="s">
        <v>42</v>
      </c>
      <c r="SDD46" s="44" t="s">
        <v>42</v>
      </c>
      <c r="SDE46" s="44" t="s">
        <v>42</v>
      </c>
      <c r="SDF46" s="44" t="s">
        <v>42</v>
      </c>
      <c r="SDG46" s="44" t="s">
        <v>42</v>
      </c>
      <c r="SDH46" s="44" t="s">
        <v>42</v>
      </c>
      <c r="SDI46" s="44" t="s">
        <v>42</v>
      </c>
      <c r="SDJ46" s="44" t="s">
        <v>42</v>
      </c>
      <c r="SDK46" s="44" t="s">
        <v>42</v>
      </c>
      <c r="SDL46" s="46" t="s">
        <v>42</v>
      </c>
      <c r="SDM46" s="45" t="s">
        <v>42</v>
      </c>
      <c r="SDN46" s="44" t="s">
        <v>42</v>
      </c>
      <c r="SDO46" s="44" t="s">
        <v>42</v>
      </c>
      <c r="SDP46" s="44" t="s">
        <v>42</v>
      </c>
      <c r="SDQ46" s="44" t="s">
        <v>42</v>
      </c>
      <c r="SDR46" s="44" t="s">
        <v>42</v>
      </c>
      <c r="SDS46" s="44" t="s">
        <v>42</v>
      </c>
      <c r="SDT46" s="44" t="s">
        <v>42</v>
      </c>
      <c r="SDU46" s="44" t="s">
        <v>42</v>
      </c>
      <c r="SDV46" s="44" t="s">
        <v>42</v>
      </c>
      <c r="SDW46" s="44" t="s">
        <v>42</v>
      </c>
      <c r="SDX46" s="44" t="s">
        <v>42</v>
      </c>
      <c r="SDY46" s="44" t="s">
        <v>42</v>
      </c>
      <c r="SDZ46" s="44" t="s">
        <v>42</v>
      </c>
      <c r="SEA46" s="44" t="s">
        <v>42</v>
      </c>
      <c r="SEB46" s="44" t="s">
        <v>42</v>
      </c>
      <c r="SEC46" s="44" t="s">
        <v>42</v>
      </c>
      <c r="SED46" s="44" t="s">
        <v>42</v>
      </c>
      <c r="SEE46" s="44" t="s">
        <v>42</v>
      </c>
      <c r="SEF46" s="44" t="s">
        <v>42</v>
      </c>
      <c r="SEG46" s="44" t="s">
        <v>42</v>
      </c>
      <c r="SEH46" s="44" t="s">
        <v>42</v>
      </c>
      <c r="SEI46" s="44" t="s">
        <v>42</v>
      </c>
      <c r="SEJ46" s="46" t="s">
        <v>42</v>
      </c>
      <c r="SEK46" s="45" t="s">
        <v>42</v>
      </c>
      <c r="SEL46" s="44" t="s">
        <v>42</v>
      </c>
      <c r="SEM46" s="44" t="s">
        <v>42</v>
      </c>
      <c r="SEN46" s="44" t="s">
        <v>42</v>
      </c>
      <c r="SEO46" s="44" t="s">
        <v>42</v>
      </c>
      <c r="SEP46" s="44" t="s">
        <v>42</v>
      </c>
      <c r="SEQ46" s="44" t="s">
        <v>42</v>
      </c>
      <c r="SER46" s="44" t="s">
        <v>42</v>
      </c>
      <c r="SES46" s="44" t="s">
        <v>42</v>
      </c>
      <c r="SET46" s="44" t="s">
        <v>42</v>
      </c>
      <c r="SEU46" s="44" t="s">
        <v>42</v>
      </c>
      <c r="SEV46" s="44" t="s">
        <v>42</v>
      </c>
      <c r="SEW46" s="44" t="s">
        <v>42</v>
      </c>
      <c r="SEX46" s="44" t="s">
        <v>42</v>
      </c>
      <c r="SEY46" s="44" t="s">
        <v>42</v>
      </c>
      <c r="SEZ46" s="44" t="s">
        <v>42</v>
      </c>
      <c r="SFA46" s="44" t="s">
        <v>42</v>
      </c>
      <c r="SFB46" s="44" t="s">
        <v>42</v>
      </c>
      <c r="SFC46" s="44" t="s">
        <v>42</v>
      </c>
      <c r="SFD46" s="44" t="s">
        <v>42</v>
      </c>
      <c r="SFE46" s="44" t="s">
        <v>42</v>
      </c>
      <c r="SFF46" s="44" t="s">
        <v>42</v>
      </c>
      <c r="SFG46" s="44" t="s">
        <v>42</v>
      </c>
      <c r="SFH46" s="46" t="s">
        <v>42</v>
      </c>
      <c r="SFI46" s="45" t="s">
        <v>42</v>
      </c>
      <c r="SFJ46" s="44" t="s">
        <v>42</v>
      </c>
      <c r="SFK46" s="44" t="s">
        <v>42</v>
      </c>
      <c r="SFL46" s="44" t="s">
        <v>42</v>
      </c>
      <c r="SFM46" s="44" t="s">
        <v>42</v>
      </c>
      <c r="SFN46" s="44" t="s">
        <v>42</v>
      </c>
      <c r="SFO46" s="44" t="s">
        <v>42</v>
      </c>
      <c r="SFP46" s="44" t="s">
        <v>42</v>
      </c>
      <c r="SFQ46" s="44" t="s">
        <v>42</v>
      </c>
      <c r="SFR46" s="44" t="s">
        <v>42</v>
      </c>
      <c r="SFS46" s="44" t="s">
        <v>42</v>
      </c>
      <c r="SFT46" s="44" t="s">
        <v>42</v>
      </c>
      <c r="SFU46" s="44" t="s">
        <v>42</v>
      </c>
      <c r="SFV46" s="44" t="s">
        <v>42</v>
      </c>
      <c r="SFW46" s="44" t="s">
        <v>42</v>
      </c>
      <c r="SFX46" s="44" t="s">
        <v>42</v>
      </c>
      <c r="SFY46" s="44" t="s">
        <v>42</v>
      </c>
      <c r="SFZ46" s="44" t="s">
        <v>42</v>
      </c>
      <c r="SGA46" s="44" t="s">
        <v>42</v>
      </c>
      <c r="SGB46" s="44" t="s">
        <v>42</v>
      </c>
      <c r="SGC46" s="44" t="s">
        <v>42</v>
      </c>
      <c r="SGD46" s="44" t="s">
        <v>42</v>
      </c>
      <c r="SGE46" s="44" t="s">
        <v>42</v>
      </c>
      <c r="SGF46" s="46" t="s">
        <v>42</v>
      </c>
      <c r="SGG46" s="45" t="s">
        <v>42</v>
      </c>
      <c r="SGH46" s="44" t="s">
        <v>42</v>
      </c>
      <c r="SGI46" s="44" t="s">
        <v>42</v>
      </c>
      <c r="SGJ46" s="44" t="s">
        <v>42</v>
      </c>
      <c r="SGK46" s="44" t="s">
        <v>42</v>
      </c>
      <c r="SGL46" s="44" t="s">
        <v>42</v>
      </c>
      <c r="SGM46" s="44" t="s">
        <v>42</v>
      </c>
      <c r="SGN46" s="44" t="s">
        <v>42</v>
      </c>
      <c r="SGO46" s="44" t="s">
        <v>42</v>
      </c>
      <c r="SGP46" s="44" t="s">
        <v>42</v>
      </c>
      <c r="SGQ46" s="44" t="s">
        <v>42</v>
      </c>
      <c r="SGR46" s="44" t="s">
        <v>42</v>
      </c>
      <c r="SGS46" s="44" t="s">
        <v>42</v>
      </c>
      <c r="SGT46" s="44" t="s">
        <v>42</v>
      </c>
      <c r="SGU46" s="44" t="s">
        <v>42</v>
      </c>
      <c r="SGV46" s="44" t="s">
        <v>42</v>
      </c>
      <c r="SGW46" s="44" t="s">
        <v>42</v>
      </c>
      <c r="SGX46" s="44" t="s">
        <v>42</v>
      </c>
      <c r="SGY46" s="44" t="s">
        <v>42</v>
      </c>
      <c r="SGZ46" s="44" t="s">
        <v>42</v>
      </c>
      <c r="SHA46" s="44" t="s">
        <v>42</v>
      </c>
      <c r="SHB46" s="44" t="s">
        <v>42</v>
      </c>
      <c r="SHC46" s="44" t="s">
        <v>42</v>
      </c>
      <c r="SHD46" s="46" t="s">
        <v>42</v>
      </c>
      <c r="SHE46" s="45" t="s">
        <v>42</v>
      </c>
      <c r="SHF46" s="44" t="s">
        <v>42</v>
      </c>
      <c r="SHG46" s="44" t="s">
        <v>42</v>
      </c>
      <c r="SHH46" s="44" t="s">
        <v>42</v>
      </c>
      <c r="SHI46" s="44" t="s">
        <v>42</v>
      </c>
      <c r="SHJ46" s="44" t="s">
        <v>42</v>
      </c>
      <c r="SHK46" s="44" t="s">
        <v>42</v>
      </c>
      <c r="SHL46" s="44" t="s">
        <v>42</v>
      </c>
      <c r="SHM46" s="44" t="s">
        <v>42</v>
      </c>
      <c r="SHN46" s="44" t="s">
        <v>42</v>
      </c>
      <c r="SHO46" s="44" t="s">
        <v>42</v>
      </c>
      <c r="SHP46" s="44" t="s">
        <v>42</v>
      </c>
      <c r="SHQ46" s="44" t="s">
        <v>42</v>
      </c>
      <c r="SHR46" s="44" t="s">
        <v>42</v>
      </c>
      <c r="SHS46" s="44" t="s">
        <v>42</v>
      </c>
      <c r="SHT46" s="44" t="s">
        <v>42</v>
      </c>
      <c r="SHU46" s="44" t="s">
        <v>42</v>
      </c>
      <c r="SHV46" s="44" t="s">
        <v>42</v>
      </c>
      <c r="SHW46" s="44" t="s">
        <v>42</v>
      </c>
      <c r="SHX46" s="44" t="s">
        <v>42</v>
      </c>
      <c r="SHY46" s="44" t="s">
        <v>42</v>
      </c>
      <c r="SHZ46" s="44" t="s">
        <v>42</v>
      </c>
      <c r="SIA46" s="44" t="s">
        <v>42</v>
      </c>
      <c r="SIB46" s="46" t="s">
        <v>42</v>
      </c>
      <c r="SIC46" s="45" t="s">
        <v>42</v>
      </c>
      <c r="SID46" s="44" t="s">
        <v>42</v>
      </c>
      <c r="SIE46" s="44" t="s">
        <v>42</v>
      </c>
      <c r="SIF46" s="44" t="s">
        <v>42</v>
      </c>
      <c r="SIG46" s="44" t="s">
        <v>42</v>
      </c>
      <c r="SIH46" s="44" t="s">
        <v>42</v>
      </c>
      <c r="SII46" s="44" t="s">
        <v>42</v>
      </c>
      <c r="SIJ46" s="44" t="s">
        <v>42</v>
      </c>
      <c r="SIK46" s="44" t="s">
        <v>42</v>
      </c>
      <c r="SIL46" s="44" t="s">
        <v>42</v>
      </c>
      <c r="SIM46" s="44" t="s">
        <v>42</v>
      </c>
      <c r="SIN46" s="44" t="s">
        <v>42</v>
      </c>
      <c r="SIO46" s="44" t="s">
        <v>42</v>
      </c>
      <c r="SIP46" s="44" t="s">
        <v>42</v>
      </c>
      <c r="SIQ46" s="44" t="s">
        <v>42</v>
      </c>
      <c r="SIR46" s="44" t="s">
        <v>42</v>
      </c>
      <c r="SIS46" s="44" t="s">
        <v>42</v>
      </c>
      <c r="SIT46" s="44" t="s">
        <v>42</v>
      </c>
      <c r="SIU46" s="44" t="s">
        <v>42</v>
      </c>
      <c r="SIV46" s="44" t="s">
        <v>42</v>
      </c>
      <c r="SIW46" s="44" t="s">
        <v>42</v>
      </c>
      <c r="SIX46" s="44" t="s">
        <v>42</v>
      </c>
      <c r="SIY46" s="44" t="s">
        <v>42</v>
      </c>
      <c r="SIZ46" s="46" t="s">
        <v>42</v>
      </c>
      <c r="SJA46" s="45" t="s">
        <v>42</v>
      </c>
      <c r="SJB46" s="44" t="s">
        <v>42</v>
      </c>
      <c r="SJC46" s="44" t="s">
        <v>42</v>
      </c>
      <c r="SJD46" s="44" t="s">
        <v>42</v>
      </c>
      <c r="SJE46" s="44" t="s">
        <v>42</v>
      </c>
      <c r="SJF46" s="44" t="s">
        <v>42</v>
      </c>
      <c r="SJG46" s="44" t="s">
        <v>42</v>
      </c>
      <c r="SJH46" s="44" t="s">
        <v>42</v>
      </c>
      <c r="SJI46" s="44" t="s">
        <v>42</v>
      </c>
      <c r="SJJ46" s="44" t="s">
        <v>42</v>
      </c>
      <c r="SJK46" s="44" t="s">
        <v>42</v>
      </c>
      <c r="SJL46" s="44" t="s">
        <v>42</v>
      </c>
      <c r="SJM46" s="44" t="s">
        <v>42</v>
      </c>
      <c r="SJN46" s="44" t="s">
        <v>42</v>
      </c>
      <c r="SJO46" s="44" t="s">
        <v>42</v>
      </c>
      <c r="SJP46" s="44" t="s">
        <v>42</v>
      </c>
      <c r="SJQ46" s="44" t="s">
        <v>42</v>
      </c>
      <c r="SJR46" s="44" t="s">
        <v>42</v>
      </c>
      <c r="SJS46" s="44" t="s">
        <v>42</v>
      </c>
      <c r="SJT46" s="44" t="s">
        <v>42</v>
      </c>
      <c r="SJU46" s="44" t="s">
        <v>42</v>
      </c>
      <c r="SJV46" s="44" t="s">
        <v>42</v>
      </c>
      <c r="SJW46" s="44" t="s">
        <v>42</v>
      </c>
      <c r="SJX46" s="46" t="s">
        <v>42</v>
      </c>
      <c r="SJY46" s="45" t="s">
        <v>42</v>
      </c>
      <c r="SJZ46" s="44" t="s">
        <v>42</v>
      </c>
      <c r="SKA46" s="44" t="s">
        <v>42</v>
      </c>
      <c r="SKB46" s="44" t="s">
        <v>42</v>
      </c>
      <c r="SKC46" s="44" t="s">
        <v>42</v>
      </c>
      <c r="SKD46" s="44" t="s">
        <v>42</v>
      </c>
      <c r="SKE46" s="44" t="s">
        <v>42</v>
      </c>
      <c r="SKF46" s="44" t="s">
        <v>42</v>
      </c>
      <c r="SKG46" s="44" t="s">
        <v>42</v>
      </c>
      <c r="SKH46" s="44" t="s">
        <v>42</v>
      </c>
      <c r="SKI46" s="44" t="s">
        <v>42</v>
      </c>
      <c r="SKJ46" s="44" t="s">
        <v>42</v>
      </c>
      <c r="SKK46" s="44" t="s">
        <v>42</v>
      </c>
      <c r="SKL46" s="44" t="s">
        <v>42</v>
      </c>
      <c r="SKM46" s="44" t="s">
        <v>42</v>
      </c>
      <c r="SKN46" s="44" t="s">
        <v>42</v>
      </c>
      <c r="SKO46" s="44" t="s">
        <v>42</v>
      </c>
      <c r="SKP46" s="44" t="s">
        <v>42</v>
      </c>
      <c r="SKQ46" s="44" t="s">
        <v>42</v>
      </c>
      <c r="SKR46" s="44" t="s">
        <v>42</v>
      </c>
      <c r="SKS46" s="44" t="s">
        <v>42</v>
      </c>
      <c r="SKT46" s="44" t="s">
        <v>42</v>
      </c>
      <c r="SKU46" s="44" t="s">
        <v>42</v>
      </c>
      <c r="SKV46" s="46" t="s">
        <v>42</v>
      </c>
      <c r="SKW46" s="45" t="s">
        <v>42</v>
      </c>
      <c r="SKX46" s="44" t="s">
        <v>42</v>
      </c>
      <c r="SKY46" s="44" t="s">
        <v>42</v>
      </c>
      <c r="SKZ46" s="44" t="s">
        <v>42</v>
      </c>
      <c r="SLA46" s="44" t="s">
        <v>42</v>
      </c>
      <c r="SLB46" s="44" t="s">
        <v>42</v>
      </c>
      <c r="SLC46" s="44" t="s">
        <v>42</v>
      </c>
      <c r="SLD46" s="44" t="s">
        <v>42</v>
      </c>
      <c r="SLE46" s="44" t="s">
        <v>42</v>
      </c>
      <c r="SLF46" s="44" t="s">
        <v>42</v>
      </c>
      <c r="SLG46" s="44" t="s">
        <v>42</v>
      </c>
      <c r="SLH46" s="44" t="s">
        <v>42</v>
      </c>
      <c r="SLI46" s="44" t="s">
        <v>42</v>
      </c>
      <c r="SLJ46" s="44" t="s">
        <v>42</v>
      </c>
      <c r="SLK46" s="44" t="s">
        <v>42</v>
      </c>
      <c r="SLL46" s="44" t="s">
        <v>42</v>
      </c>
      <c r="SLM46" s="44" t="s">
        <v>42</v>
      </c>
      <c r="SLN46" s="44" t="s">
        <v>42</v>
      </c>
      <c r="SLO46" s="44" t="s">
        <v>42</v>
      </c>
      <c r="SLP46" s="44" t="s">
        <v>42</v>
      </c>
      <c r="SLQ46" s="44" t="s">
        <v>42</v>
      </c>
      <c r="SLR46" s="44" t="s">
        <v>42</v>
      </c>
      <c r="SLS46" s="44" t="s">
        <v>42</v>
      </c>
      <c r="SLT46" s="46" t="s">
        <v>42</v>
      </c>
      <c r="SLU46" s="45" t="s">
        <v>42</v>
      </c>
      <c r="SLV46" s="44" t="s">
        <v>42</v>
      </c>
      <c r="SLW46" s="44" t="s">
        <v>42</v>
      </c>
      <c r="SLX46" s="44" t="s">
        <v>42</v>
      </c>
      <c r="SLY46" s="44" t="s">
        <v>42</v>
      </c>
      <c r="SLZ46" s="44" t="s">
        <v>42</v>
      </c>
      <c r="SMA46" s="44" t="s">
        <v>42</v>
      </c>
      <c r="SMB46" s="44" t="s">
        <v>42</v>
      </c>
      <c r="SMC46" s="44" t="s">
        <v>42</v>
      </c>
      <c r="SMD46" s="44" t="s">
        <v>42</v>
      </c>
      <c r="SME46" s="44" t="s">
        <v>42</v>
      </c>
      <c r="SMF46" s="44" t="s">
        <v>42</v>
      </c>
      <c r="SMG46" s="44" t="s">
        <v>42</v>
      </c>
      <c r="SMH46" s="44" t="s">
        <v>42</v>
      </c>
      <c r="SMI46" s="44" t="s">
        <v>42</v>
      </c>
      <c r="SMJ46" s="44" t="s">
        <v>42</v>
      </c>
      <c r="SMK46" s="44" t="s">
        <v>42</v>
      </c>
      <c r="SML46" s="44" t="s">
        <v>42</v>
      </c>
      <c r="SMM46" s="44" t="s">
        <v>42</v>
      </c>
      <c r="SMN46" s="44" t="s">
        <v>42</v>
      </c>
      <c r="SMO46" s="44" t="s">
        <v>42</v>
      </c>
      <c r="SMP46" s="44" t="s">
        <v>42</v>
      </c>
      <c r="SMQ46" s="44" t="s">
        <v>42</v>
      </c>
      <c r="SMR46" s="46" t="s">
        <v>42</v>
      </c>
      <c r="SMS46" s="45" t="s">
        <v>42</v>
      </c>
      <c r="SMT46" s="44" t="s">
        <v>42</v>
      </c>
      <c r="SMU46" s="44" t="s">
        <v>42</v>
      </c>
      <c r="SMV46" s="44" t="s">
        <v>42</v>
      </c>
      <c r="SMW46" s="44" t="s">
        <v>42</v>
      </c>
      <c r="SMX46" s="44" t="s">
        <v>42</v>
      </c>
      <c r="SMY46" s="44" t="s">
        <v>42</v>
      </c>
      <c r="SMZ46" s="44" t="s">
        <v>42</v>
      </c>
      <c r="SNA46" s="44" t="s">
        <v>42</v>
      </c>
      <c r="SNB46" s="44" t="s">
        <v>42</v>
      </c>
      <c r="SNC46" s="44" t="s">
        <v>42</v>
      </c>
      <c r="SND46" s="44" t="s">
        <v>42</v>
      </c>
      <c r="SNE46" s="44" t="s">
        <v>42</v>
      </c>
      <c r="SNF46" s="44" t="s">
        <v>42</v>
      </c>
      <c r="SNG46" s="44" t="s">
        <v>42</v>
      </c>
      <c r="SNH46" s="44" t="s">
        <v>42</v>
      </c>
      <c r="SNI46" s="44" t="s">
        <v>42</v>
      </c>
      <c r="SNJ46" s="44" t="s">
        <v>42</v>
      </c>
      <c r="SNK46" s="44" t="s">
        <v>42</v>
      </c>
      <c r="SNL46" s="44" t="s">
        <v>42</v>
      </c>
      <c r="SNM46" s="44" t="s">
        <v>42</v>
      </c>
      <c r="SNN46" s="44" t="s">
        <v>42</v>
      </c>
      <c r="SNO46" s="44" t="s">
        <v>42</v>
      </c>
      <c r="SNP46" s="46" t="s">
        <v>42</v>
      </c>
      <c r="SNQ46" s="45" t="s">
        <v>42</v>
      </c>
      <c r="SNR46" s="44" t="s">
        <v>42</v>
      </c>
      <c r="SNS46" s="44" t="s">
        <v>42</v>
      </c>
      <c r="SNT46" s="44" t="s">
        <v>42</v>
      </c>
      <c r="SNU46" s="44" t="s">
        <v>42</v>
      </c>
      <c r="SNV46" s="44" t="s">
        <v>42</v>
      </c>
      <c r="SNW46" s="44" t="s">
        <v>42</v>
      </c>
      <c r="SNX46" s="44" t="s">
        <v>42</v>
      </c>
      <c r="SNY46" s="44" t="s">
        <v>42</v>
      </c>
      <c r="SNZ46" s="44" t="s">
        <v>42</v>
      </c>
      <c r="SOA46" s="44" t="s">
        <v>42</v>
      </c>
      <c r="SOB46" s="44" t="s">
        <v>42</v>
      </c>
      <c r="SOC46" s="44" t="s">
        <v>42</v>
      </c>
      <c r="SOD46" s="44" t="s">
        <v>42</v>
      </c>
      <c r="SOE46" s="44" t="s">
        <v>42</v>
      </c>
      <c r="SOF46" s="44" t="s">
        <v>42</v>
      </c>
      <c r="SOG46" s="44" t="s">
        <v>42</v>
      </c>
      <c r="SOH46" s="44" t="s">
        <v>42</v>
      </c>
      <c r="SOI46" s="44" t="s">
        <v>42</v>
      </c>
      <c r="SOJ46" s="44" t="s">
        <v>42</v>
      </c>
      <c r="SOK46" s="44" t="s">
        <v>42</v>
      </c>
      <c r="SOL46" s="44" t="s">
        <v>42</v>
      </c>
      <c r="SOM46" s="44" t="s">
        <v>42</v>
      </c>
      <c r="SON46" s="46" t="s">
        <v>42</v>
      </c>
      <c r="SOO46" s="45" t="s">
        <v>42</v>
      </c>
      <c r="SOP46" s="44" t="s">
        <v>42</v>
      </c>
      <c r="SOQ46" s="44" t="s">
        <v>42</v>
      </c>
      <c r="SOR46" s="44" t="s">
        <v>42</v>
      </c>
      <c r="SOS46" s="44" t="s">
        <v>42</v>
      </c>
      <c r="SOT46" s="44" t="s">
        <v>42</v>
      </c>
      <c r="SOU46" s="44" t="s">
        <v>42</v>
      </c>
      <c r="SOV46" s="44" t="s">
        <v>42</v>
      </c>
      <c r="SOW46" s="44" t="s">
        <v>42</v>
      </c>
      <c r="SOX46" s="44" t="s">
        <v>42</v>
      </c>
      <c r="SOY46" s="44" t="s">
        <v>42</v>
      </c>
      <c r="SOZ46" s="44" t="s">
        <v>42</v>
      </c>
      <c r="SPA46" s="44" t="s">
        <v>42</v>
      </c>
      <c r="SPB46" s="44" t="s">
        <v>42</v>
      </c>
      <c r="SPC46" s="44" t="s">
        <v>42</v>
      </c>
      <c r="SPD46" s="44" t="s">
        <v>42</v>
      </c>
      <c r="SPE46" s="44" t="s">
        <v>42</v>
      </c>
      <c r="SPF46" s="44" t="s">
        <v>42</v>
      </c>
      <c r="SPG46" s="44" t="s">
        <v>42</v>
      </c>
      <c r="SPH46" s="44" t="s">
        <v>42</v>
      </c>
      <c r="SPI46" s="44" t="s">
        <v>42</v>
      </c>
      <c r="SPJ46" s="44" t="s">
        <v>42</v>
      </c>
      <c r="SPK46" s="44" t="s">
        <v>42</v>
      </c>
      <c r="SPL46" s="46" t="s">
        <v>42</v>
      </c>
      <c r="SPM46" s="45" t="s">
        <v>42</v>
      </c>
      <c r="SPN46" s="44" t="s">
        <v>42</v>
      </c>
      <c r="SPO46" s="44" t="s">
        <v>42</v>
      </c>
      <c r="SPP46" s="44" t="s">
        <v>42</v>
      </c>
      <c r="SPQ46" s="44" t="s">
        <v>42</v>
      </c>
      <c r="SPR46" s="44" t="s">
        <v>42</v>
      </c>
      <c r="SPS46" s="44" t="s">
        <v>42</v>
      </c>
      <c r="SPT46" s="44" t="s">
        <v>42</v>
      </c>
      <c r="SPU46" s="44" t="s">
        <v>42</v>
      </c>
      <c r="SPV46" s="44" t="s">
        <v>42</v>
      </c>
      <c r="SPW46" s="44" t="s">
        <v>42</v>
      </c>
      <c r="SPX46" s="44" t="s">
        <v>42</v>
      </c>
      <c r="SPY46" s="44" t="s">
        <v>42</v>
      </c>
      <c r="SPZ46" s="44" t="s">
        <v>42</v>
      </c>
      <c r="SQA46" s="44" t="s">
        <v>42</v>
      </c>
      <c r="SQB46" s="44" t="s">
        <v>42</v>
      </c>
      <c r="SQC46" s="44" t="s">
        <v>42</v>
      </c>
      <c r="SQD46" s="44" t="s">
        <v>42</v>
      </c>
      <c r="SQE46" s="44" t="s">
        <v>42</v>
      </c>
      <c r="SQF46" s="44" t="s">
        <v>42</v>
      </c>
      <c r="SQG46" s="44" t="s">
        <v>42</v>
      </c>
      <c r="SQH46" s="44" t="s">
        <v>42</v>
      </c>
      <c r="SQI46" s="44" t="s">
        <v>42</v>
      </c>
      <c r="SQJ46" s="46" t="s">
        <v>42</v>
      </c>
      <c r="SQK46" s="45" t="s">
        <v>42</v>
      </c>
      <c r="SQL46" s="44" t="s">
        <v>42</v>
      </c>
      <c r="SQM46" s="44" t="s">
        <v>42</v>
      </c>
      <c r="SQN46" s="44" t="s">
        <v>42</v>
      </c>
      <c r="SQO46" s="44" t="s">
        <v>42</v>
      </c>
      <c r="SQP46" s="44" t="s">
        <v>42</v>
      </c>
      <c r="SQQ46" s="44" t="s">
        <v>42</v>
      </c>
      <c r="SQR46" s="44" t="s">
        <v>42</v>
      </c>
      <c r="SQS46" s="44" t="s">
        <v>42</v>
      </c>
      <c r="SQT46" s="44" t="s">
        <v>42</v>
      </c>
      <c r="SQU46" s="44" t="s">
        <v>42</v>
      </c>
      <c r="SQV46" s="44" t="s">
        <v>42</v>
      </c>
      <c r="SQW46" s="44" t="s">
        <v>42</v>
      </c>
      <c r="SQX46" s="44" t="s">
        <v>42</v>
      </c>
      <c r="SQY46" s="44" t="s">
        <v>42</v>
      </c>
      <c r="SQZ46" s="44" t="s">
        <v>42</v>
      </c>
      <c r="SRA46" s="44" t="s">
        <v>42</v>
      </c>
      <c r="SRB46" s="44" t="s">
        <v>42</v>
      </c>
      <c r="SRC46" s="44" t="s">
        <v>42</v>
      </c>
      <c r="SRD46" s="44" t="s">
        <v>42</v>
      </c>
      <c r="SRE46" s="44" t="s">
        <v>42</v>
      </c>
      <c r="SRF46" s="44" t="s">
        <v>42</v>
      </c>
      <c r="SRG46" s="44" t="s">
        <v>42</v>
      </c>
      <c r="SRH46" s="46" t="s">
        <v>42</v>
      </c>
      <c r="SRI46" s="45" t="s">
        <v>42</v>
      </c>
      <c r="SRJ46" s="44" t="s">
        <v>42</v>
      </c>
      <c r="SRK46" s="44" t="s">
        <v>42</v>
      </c>
      <c r="SRL46" s="44" t="s">
        <v>42</v>
      </c>
      <c r="SRM46" s="44" t="s">
        <v>42</v>
      </c>
      <c r="SRN46" s="44" t="s">
        <v>42</v>
      </c>
      <c r="SRO46" s="44" t="s">
        <v>42</v>
      </c>
      <c r="SRP46" s="44" t="s">
        <v>42</v>
      </c>
      <c r="SRQ46" s="44" t="s">
        <v>42</v>
      </c>
      <c r="SRR46" s="44" t="s">
        <v>42</v>
      </c>
      <c r="SRS46" s="44" t="s">
        <v>42</v>
      </c>
      <c r="SRT46" s="44" t="s">
        <v>42</v>
      </c>
      <c r="SRU46" s="44" t="s">
        <v>42</v>
      </c>
      <c r="SRV46" s="44" t="s">
        <v>42</v>
      </c>
      <c r="SRW46" s="44" t="s">
        <v>42</v>
      </c>
      <c r="SRX46" s="44" t="s">
        <v>42</v>
      </c>
      <c r="SRY46" s="44" t="s">
        <v>42</v>
      </c>
      <c r="SRZ46" s="44" t="s">
        <v>42</v>
      </c>
      <c r="SSA46" s="44" t="s">
        <v>42</v>
      </c>
      <c r="SSB46" s="44" t="s">
        <v>42</v>
      </c>
      <c r="SSC46" s="44" t="s">
        <v>42</v>
      </c>
      <c r="SSD46" s="44" t="s">
        <v>42</v>
      </c>
      <c r="SSE46" s="44" t="s">
        <v>42</v>
      </c>
      <c r="SSF46" s="46" t="s">
        <v>42</v>
      </c>
      <c r="SSG46" s="45" t="s">
        <v>42</v>
      </c>
      <c r="SSH46" s="44" t="s">
        <v>42</v>
      </c>
      <c r="SSI46" s="44" t="s">
        <v>42</v>
      </c>
      <c r="SSJ46" s="44" t="s">
        <v>42</v>
      </c>
      <c r="SSK46" s="44" t="s">
        <v>42</v>
      </c>
      <c r="SSL46" s="44" t="s">
        <v>42</v>
      </c>
      <c r="SSM46" s="44" t="s">
        <v>42</v>
      </c>
      <c r="SSN46" s="44" t="s">
        <v>42</v>
      </c>
      <c r="SSO46" s="44" t="s">
        <v>42</v>
      </c>
      <c r="SSP46" s="44" t="s">
        <v>42</v>
      </c>
      <c r="SSQ46" s="44" t="s">
        <v>42</v>
      </c>
      <c r="SSR46" s="44" t="s">
        <v>42</v>
      </c>
      <c r="SSS46" s="44" t="s">
        <v>42</v>
      </c>
      <c r="SST46" s="44" t="s">
        <v>42</v>
      </c>
      <c r="SSU46" s="44" t="s">
        <v>42</v>
      </c>
      <c r="SSV46" s="44" t="s">
        <v>42</v>
      </c>
      <c r="SSW46" s="44" t="s">
        <v>42</v>
      </c>
      <c r="SSX46" s="44" t="s">
        <v>42</v>
      </c>
      <c r="SSY46" s="44" t="s">
        <v>42</v>
      </c>
      <c r="SSZ46" s="44" t="s">
        <v>42</v>
      </c>
      <c r="STA46" s="44" t="s">
        <v>42</v>
      </c>
      <c r="STB46" s="44" t="s">
        <v>42</v>
      </c>
      <c r="STC46" s="44" t="s">
        <v>42</v>
      </c>
      <c r="STD46" s="46" t="s">
        <v>42</v>
      </c>
      <c r="STE46" s="45" t="s">
        <v>42</v>
      </c>
      <c r="STF46" s="44" t="s">
        <v>42</v>
      </c>
      <c r="STG46" s="44" t="s">
        <v>42</v>
      </c>
      <c r="STH46" s="44" t="s">
        <v>42</v>
      </c>
      <c r="STI46" s="44" t="s">
        <v>42</v>
      </c>
      <c r="STJ46" s="44" t="s">
        <v>42</v>
      </c>
      <c r="STK46" s="44" t="s">
        <v>42</v>
      </c>
      <c r="STL46" s="44" t="s">
        <v>42</v>
      </c>
      <c r="STM46" s="44" t="s">
        <v>42</v>
      </c>
      <c r="STN46" s="44" t="s">
        <v>42</v>
      </c>
      <c r="STO46" s="44" t="s">
        <v>42</v>
      </c>
      <c r="STP46" s="44" t="s">
        <v>42</v>
      </c>
      <c r="STQ46" s="44" t="s">
        <v>42</v>
      </c>
      <c r="STR46" s="44" t="s">
        <v>42</v>
      </c>
      <c r="STS46" s="44" t="s">
        <v>42</v>
      </c>
      <c r="STT46" s="44" t="s">
        <v>42</v>
      </c>
      <c r="STU46" s="44" t="s">
        <v>42</v>
      </c>
      <c r="STV46" s="44" t="s">
        <v>42</v>
      </c>
      <c r="STW46" s="44" t="s">
        <v>42</v>
      </c>
      <c r="STX46" s="44" t="s">
        <v>42</v>
      </c>
      <c r="STY46" s="44" t="s">
        <v>42</v>
      </c>
      <c r="STZ46" s="44" t="s">
        <v>42</v>
      </c>
      <c r="SUA46" s="44" t="s">
        <v>42</v>
      </c>
      <c r="SUB46" s="46" t="s">
        <v>42</v>
      </c>
      <c r="SUC46" s="45" t="s">
        <v>42</v>
      </c>
      <c r="SUD46" s="44" t="s">
        <v>42</v>
      </c>
      <c r="SUE46" s="44" t="s">
        <v>42</v>
      </c>
      <c r="SUF46" s="44" t="s">
        <v>42</v>
      </c>
      <c r="SUG46" s="44" t="s">
        <v>42</v>
      </c>
      <c r="SUH46" s="44" t="s">
        <v>42</v>
      </c>
      <c r="SUI46" s="44" t="s">
        <v>42</v>
      </c>
      <c r="SUJ46" s="44" t="s">
        <v>42</v>
      </c>
      <c r="SUK46" s="44" t="s">
        <v>42</v>
      </c>
      <c r="SUL46" s="44" t="s">
        <v>42</v>
      </c>
      <c r="SUM46" s="44" t="s">
        <v>42</v>
      </c>
      <c r="SUN46" s="44" t="s">
        <v>42</v>
      </c>
      <c r="SUO46" s="44" t="s">
        <v>42</v>
      </c>
      <c r="SUP46" s="44" t="s">
        <v>42</v>
      </c>
      <c r="SUQ46" s="44" t="s">
        <v>42</v>
      </c>
      <c r="SUR46" s="44" t="s">
        <v>42</v>
      </c>
      <c r="SUS46" s="44" t="s">
        <v>42</v>
      </c>
      <c r="SUT46" s="44" t="s">
        <v>42</v>
      </c>
      <c r="SUU46" s="44" t="s">
        <v>42</v>
      </c>
      <c r="SUV46" s="44" t="s">
        <v>42</v>
      </c>
      <c r="SUW46" s="44" t="s">
        <v>42</v>
      </c>
      <c r="SUX46" s="44" t="s">
        <v>42</v>
      </c>
      <c r="SUY46" s="44" t="s">
        <v>42</v>
      </c>
      <c r="SUZ46" s="46" t="s">
        <v>42</v>
      </c>
      <c r="SVA46" s="45" t="s">
        <v>42</v>
      </c>
      <c r="SVB46" s="44" t="s">
        <v>42</v>
      </c>
      <c r="SVC46" s="44" t="s">
        <v>42</v>
      </c>
      <c r="SVD46" s="44" t="s">
        <v>42</v>
      </c>
      <c r="SVE46" s="44" t="s">
        <v>42</v>
      </c>
      <c r="SVF46" s="44" t="s">
        <v>42</v>
      </c>
      <c r="SVG46" s="44" t="s">
        <v>42</v>
      </c>
      <c r="SVH46" s="44" t="s">
        <v>42</v>
      </c>
      <c r="SVI46" s="44" t="s">
        <v>42</v>
      </c>
      <c r="SVJ46" s="44" t="s">
        <v>42</v>
      </c>
      <c r="SVK46" s="44" t="s">
        <v>42</v>
      </c>
      <c r="SVL46" s="44" t="s">
        <v>42</v>
      </c>
      <c r="SVM46" s="44" t="s">
        <v>42</v>
      </c>
      <c r="SVN46" s="44" t="s">
        <v>42</v>
      </c>
      <c r="SVO46" s="44" t="s">
        <v>42</v>
      </c>
      <c r="SVP46" s="44" t="s">
        <v>42</v>
      </c>
      <c r="SVQ46" s="44" t="s">
        <v>42</v>
      </c>
      <c r="SVR46" s="44" t="s">
        <v>42</v>
      </c>
      <c r="SVS46" s="44" t="s">
        <v>42</v>
      </c>
      <c r="SVT46" s="44" t="s">
        <v>42</v>
      </c>
      <c r="SVU46" s="44" t="s">
        <v>42</v>
      </c>
      <c r="SVV46" s="44" t="s">
        <v>42</v>
      </c>
      <c r="SVW46" s="44" t="s">
        <v>42</v>
      </c>
      <c r="SVX46" s="46" t="s">
        <v>42</v>
      </c>
      <c r="SVY46" s="45" t="s">
        <v>42</v>
      </c>
      <c r="SVZ46" s="44" t="s">
        <v>42</v>
      </c>
      <c r="SWA46" s="44" t="s">
        <v>42</v>
      </c>
      <c r="SWB46" s="44" t="s">
        <v>42</v>
      </c>
      <c r="SWC46" s="44" t="s">
        <v>42</v>
      </c>
      <c r="SWD46" s="44" t="s">
        <v>42</v>
      </c>
      <c r="SWE46" s="44" t="s">
        <v>42</v>
      </c>
      <c r="SWF46" s="44" t="s">
        <v>42</v>
      </c>
      <c r="SWG46" s="44" t="s">
        <v>42</v>
      </c>
      <c r="SWH46" s="44" t="s">
        <v>42</v>
      </c>
      <c r="SWI46" s="44" t="s">
        <v>42</v>
      </c>
      <c r="SWJ46" s="44" t="s">
        <v>42</v>
      </c>
      <c r="SWK46" s="44" t="s">
        <v>42</v>
      </c>
      <c r="SWL46" s="44" t="s">
        <v>42</v>
      </c>
      <c r="SWM46" s="44" t="s">
        <v>42</v>
      </c>
      <c r="SWN46" s="44" t="s">
        <v>42</v>
      </c>
      <c r="SWO46" s="44" t="s">
        <v>42</v>
      </c>
      <c r="SWP46" s="44" t="s">
        <v>42</v>
      </c>
      <c r="SWQ46" s="44" t="s">
        <v>42</v>
      </c>
      <c r="SWR46" s="44" t="s">
        <v>42</v>
      </c>
      <c r="SWS46" s="44" t="s">
        <v>42</v>
      </c>
      <c r="SWT46" s="44" t="s">
        <v>42</v>
      </c>
      <c r="SWU46" s="44" t="s">
        <v>42</v>
      </c>
      <c r="SWV46" s="46" t="s">
        <v>42</v>
      </c>
      <c r="SWW46" s="45" t="s">
        <v>42</v>
      </c>
      <c r="SWX46" s="44" t="s">
        <v>42</v>
      </c>
      <c r="SWY46" s="44" t="s">
        <v>42</v>
      </c>
      <c r="SWZ46" s="44" t="s">
        <v>42</v>
      </c>
      <c r="SXA46" s="44" t="s">
        <v>42</v>
      </c>
      <c r="SXB46" s="44" t="s">
        <v>42</v>
      </c>
      <c r="SXC46" s="44" t="s">
        <v>42</v>
      </c>
      <c r="SXD46" s="44" t="s">
        <v>42</v>
      </c>
      <c r="SXE46" s="44" t="s">
        <v>42</v>
      </c>
      <c r="SXF46" s="44" t="s">
        <v>42</v>
      </c>
      <c r="SXG46" s="44" t="s">
        <v>42</v>
      </c>
      <c r="SXH46" s="44" t="s">
        <v>42</v>
      </c>
      <c r="SXI46" s="44" t="s">
        <v>42</v>
      </c>
      <c r="SXJ46" s="44" t="s">
        <v>42</v>
      </c>
      <c r="SXK46" s="44" t="s">
        <v>42</v>
      </c>
      <c r="SXL46" s="44" t="s">
        <v>42</v>
      </c>
      <c r="SXM46" s="44" t="s">
        <v>42</v>
      </c>
      <c r="SXN46" s="44" t="s">
        <v>42</v>
      </c>
      <c r="SXO46" s="44" t="s">
        <v>42</v>
      </c>
      <c r="SXP46" s="44" t="s">
        <v>42</v>
      </c>
      <c r="SXQ46" s="44" t="s">
        <v>42</v>
      </c>
      <c r="SXR46" s="44" t="s">
        <v>42</v>
      </c>
      <c r="SXS46" s="44" t="s">
        <v>42</v>
      </c>
      <c r="SXT46" s="46" t="s">
        <v>42</v>
      </c>
      <c r="SXU46" s="45" t="s">
        <v>42</v>
      </c>
      <c r="SXV46" s="44" t="s">
        <v>42</v>
      </c>
      <c r="SXW46" s="44" t="s">
        <v>42</v>
      </c>
      <c r="SXX46" s="44" t="s">
        <v>42</v>
      </c>
      <c r="SXY46" s="44" t="s">
        <v>42</v>
      </c>
      <c r="SXZ46" s="44" t="s">
        <v>42</v>
      </c>
      <c r="SYA46" s="44" t="s">
        <v>42</v>
      </c>
      <c r="SYB46" s="44" t="s">
        <v>42</v>
      </c>
      <c r="SYC46" s="44" t="s">
        <v>42</v>
      </c>
      <c r="SYD46" s="44" t="s">
        <v>42</v>
      </c>
      <c r="SYE46" s="44" t="s">
        <v>42</v>
      </c>
      <c r="SYF46" s="44" t="s">
        <v>42</v>
      </c>
      <c r="SYG46" s="44" t="s">
        <v>42</v>
      </c>
      <c r="SYH46" s="44" t="s">
        <v>42</v>
      </c>
      <c r="SYI46" s="44" t="s">
        <v>42</v>
      </c>
      <c r="SYJ46" s="44" t="s">
        <v>42</v>
      </c>
      <c r="SYK46" s="44" t="s">
        <v>42</v>
      </c>
      <c r="SYL46" s="44" t="s">
        <v>42</v>
      </c>
      <c r="SYM46" s="44" t="s">
        <v>42</v>
      </c>
      <c r="SYN46" s="44" t="s">
        <v>42</v>
      </c>
      <c r="SYO46" s="44" t="s">
        <v>42</v>
      </c>
      <c r="SYP46" s="44" t="s">
        <v>42</v>
      </c>
      <c r="SYQ46" s="44" t="s">
        <v>42</v>
      </c>
      <c r="SYR46" s="46" t="s">
        <v>42</v>
      </c>
      <c r="SYS46" s="45" t="s">
        <v>42</v>
      </c>
      <c r="SYT46" s="44" t="s">
        <v>42</v>
      </c>
      <c r="SYU46" s="44" t="s">
        <v>42</v>
      </c>
      <c r="SYV46" s="44" t="s">
        <v>42</v>
      </c>
      <c r="SYW46" s="44" t="s">
        <v>42</v>
      </c>
      <c r="SYX46" s="44" t="s">
        <v>42</v>
      </c>
      <c r="SYY46" s="44" t="s">
        <v>42</v>
      </c>
      <c r="SYZ46" s="44" t="s">
        <v>42</v>
      </c>
      <c r="SZA46" s="44" t="s">
        <v>42</v>
      </c>
      <c r="SZB46" s="44" t="s">
        <v>42</v>
      </c>
      <c r="SZC46" s="44" t="s">
        <v>42</v>
      </c>
      <c r="SZD46" s="44" t="s">
        <v>42</v>
      </c>
      <c r="SZE46" s="44" t="s">
        <v>42</v>
      </c>
      <c r="SZF46" s="44" t="s">
        <v>42</v>
      </c>
      <c r="SZG46" s="44" t="s">
        <v>42</v>
      </c>
      <c r="SZH46" s="44" t="s">
        <v>42</v>
      </c>
      <c r="SZI46" s="44" t="s">
        <v>42</v>
      </c>
      <c r="SZJ46" s="44" t="s">
        <v>42</v>
      </c>
      <c r="SZK46" s="44" t="s">
        <v>42</v>
      </c>
      <c r="SZL46" s="44" t="s">
        <v>42</v>
      </c>
      <c r="SZM46" s="44" t="s">
        <v>42</v>
      </c>
      <c r="SZN46" s="44" t="s">
        <v>42</v>
      </c>
      <c r="SZO46" s="44" t="s">
        <v>42</v>
      </c>
      <c r="SZP46" s="46" t="s">
        <v>42</v>
      </c>
      <c r="SZQ46" s="45" t="s">
        <v>42</v>
      </c>
      <c r="SZR46" s="44" t="s">
        <v>42</v>
      </c>
      <c r="SZS46" s="44" t="s">
        <v>42</v>
      </c>
      <c r="SZT46" s="44" t="s">
        <v>42</v>
      </c>
      <c r="SZU46" s="44" t="s">
        <v>42</v>
      </c>
      <c r="SZV46" s="44" t="s">
        <v>42</v>
      </c>
      <c r="SZW46" s="44" t="s">
        <v>42</v>
      </c>
      <c r="SZX46" s="44" t="s">
        <v>42</v>
      </c>
      <c r="SZY46" s="44" t="s">
        <v>42</v>
      </c>
      <c r="SZZ46" s="44" t="s">
        <v>42</v>
      </c>
      <c r="TAA46" s="44" t="s">
        <v>42</v>
      </c>
      <c r="TAB46" s="44" t="s">
        <v>42</v>
      </c>
      <c r="TAC46" s="44" t="s">
        <v>42</v>
      </c>
      <c r="TAD46" s="44" t="s">
        <v>42</v>
      </c>
      <c r="TAE46" s="44" t="s">
        <v>42</v>
      </c>
      <c r="TAF46" s="44" t="s">
        <v>42</v>
      </c>
      <c r="TAG46" s="44" t="s">
        <v>42</v>
      </c>
      <c r="TAH46" s="44" t="s">
        <v>42</v>
      </c>
      <c r="TAI46" s="44" t="s">
        <v>42</v>
      </c>
      <c r="TAJ46" s="44" t="s">
        <v>42</v>
      </c>
      <c r="TAK46" s="44" t="s">
        <v>42</v>
      </c>
      <c r="TAL46" s="44" t="s">
        <v>42</v>
      </c>
      <c r="TAM46" s="44" t="s">
        <v>42</v>
      </c>
      <c r="TAN46" s="46" t="s">
        <v>42</v>
      </c>
      <c r="TAO46" s="45" t="s">
        <v>42</v>
      </c>
      <c r="TAP46" s="44" t="s">
        <v>42</v>
      </c>
      <c r="TAQ46" s="44" t="s">
        <v>42</v>
      </c>
      <c r="TAR46" s="44" t="s">
        <v>42</v>
      </c>
      <c r="TAS46" s="44" t="s">
        <v>42</v>
      </c>
      <c r="TAT46" s="44" t="s">
        <v>42</v>
      </c>
      <c r="TAU46" s="44" t="s">
        <v>42</v>
      </c>
      <c r="TAV46" s="44" t="s">
        <v>42</v>
      </c>
      <c r="TAW46" s="44" t="s">
        <v>42</v>
      </c>
      <c r="TAX46" s="44" t="s">
        <v>42</v>
      </c>
      <c r="TAY46" s="44" t="s">
        <v>42</v>
      </c>
      <c r="TAZ46" s="44" t="s">
        <v>42</v>
      </c>
      <c r="TBA46" s="44" t="s">
        <v>42</v>
      </c>
      <c r="TBB46" s="44" t="s">
        <v>42</v>
      </c>
      <c r="TBC46" s="44" t="s">
        <v>42</v>
      </c>
      <c r="TBD46" s="44" t="s">
        <v>42</v>
      </c>
      <c r="TBE46" s="44" t="s">
        <v>42</v>
      </c>
      <c r="TBF46" s="44" t="s">
        <v>42</v>
      </c>
      <c r="TBG46" s="44" t="s">
        <v>42</v>
      </c>
      <c r="TBH46" s="44" t="s">
        <v>42</v>
      </c>
      <c r="TBI46" s="44" t="s">
        <v>42</v>
      </c>
      <c r="TBJ46" s="44" t="s">
        <v>42</v>
      </c>
      <c r="TBK46" s="44" t="s">
        <v>42</v>
      </c>
      <c r="TBL46" s="46" t="s">
        <v>42</v>
      </c>
      <c r="TBM46" s="45" t="s">
        <v>42</v>
      </c>
      <c r="TBN46" s="44" t="s">
        <v>42</v>
      </c>
      <c r="TBO46" s="44" t="s">
        <v>42</v>
      </c>
      <c r="TBP46" s="44" t="s">
        <v>42</v>
      </c>
      <c r="TBQ46" s="44" t="s">
        <v>42</v>
      </c>
      <c r="TBR46" s="44" t="s">
        <v>42</v>
      </c>
      <c r="TBS46" s="44" t="s">
        <v>42</v>
      </c>
      <c r="TBT46" s="44" t="s">
        <v>42</v>
      </c>
      <c r="TBU46" s="44" t="s">
        <v>42</v>
      </c>
      <c r="TBV46" s="44" t="s">
        <v>42</v>
      </c>
      <c r="TBW46" s="44" t="s">
        <v>42</v>
      </c>
      <c r="TBX46" s="44" t="s">
        <v>42</v>
      </c>
      <c r="TBY46" s="44" t="s">
        <v>42</v>
      </c>
      <c r="TBZ46" s="44" t="s">
        <v>42</v>
      </c>
      <c r="TCA46" s="44" t="s">
        <v>42</v>
      </c>
      <c r="TCB46" s="44" t="s">
        <v>42</v>
      </c>
      <c r="TCC46" s="44" t="s">
        <v>42</v>
      </c>
      <c r="TCD46" s="44" t="s">
        <v>42</v>
      </c>
      <c r="TCE46" s="44" t="s">
        <v>42</v>
      </c>
      <c r="TCF46" s="44" t="s">
        <v>42</v>
      </c>
      <c r="TCG46" s="44" t="s">
        <v>42</v>
      </c>
      <c r="TCH46" s="44" t="s">
        <v>42</v>
      </c>
      <c r="TCI46" s="44" t="s">
        <v>42</v>
      </c>
      <c r="TCJ46" s="46" t="s">
        <v>42</v>
      </c>
      <c r="TCK46" s="45" t="s">
        <v>42</v>
      </c>
      <c r="TCL46" s="44" t="s">
        <v>42</v>
      </c>
      <c r="TCM46" s="44" t="s">
        <v>42</v>
      </c>
      <c r="TCN46" s="44" t="s">
        <v>42</v>
      </c>
      <c r="TCO46" s="44" t="s">
        <v>42</v>
      </c>
      <c r="TCP46" s="44" t="s">
        <v>42</v>
      </c>
      <c r="TCQ46" s="44" t="s">
        <v>42</v>
      </c>
      <c r="TCR46" s="44" t="s">
        <v>42</v>
      </c>
      <c r="TCS46" s="44" t="s">
        <v>42</v>
      </c>
      <c r="TCT46" s="44" t="s">
        <v>42</v>
      </c>
      <c r="TCU46" s="44" t="s">
        <v>42</v>
      </c>
      <c r="TCV46" s="44" t="s">
        <v>42</v>
      </c>
      <c r="TCW46" s="44" t="s">
        <v>42</v>
      </c>
      <c r="TCX46" s="44" t="s">
        <v>42</v>
      </c>
      <c r="TCY46" s="44" t="s">
        <v>42</v>
      </c>
      <c r="TCZ46" s="44" t="s">
        <v>42</v>
      </c>
      <c r="TDA46" s="44" t="s">
        <v>42</v>
      </c>
      <c r="TDB46" s="44" t="s">
        <v>42</v>
      </c>
      <c r="TDC46" s="44" t="s">
        <v>42</v>
      </c>
      <c r="TDD46" s="44" t="s">
        <v>42</v>
      </c>
      <c r="TDE46" s="44" t="s">
        <v>42</v>
      </c>
      <c r="TDF46" s="44" t="s">
        <v>42</v>
      </c>
      <c r="TDG46" s="44" t="s">
        <v>42</v>
      </c>
      <c r="TDH46" s="46" t="s">
        <v>42</v>
      </c>
      <c r="TDI46" s="45" t="s">
        <v>42</v>
      </c>
      <c r="TDJ46" s="44" t="s">
        <v>42</v>
      </c>
      <c r="TDK46" s="44" t="s">
        <v>42</v>
      </c>
      <c r="TDL46" s="44" t="s">
        <v>42</v>
      </c>
      <c r="TDM46" s="44" t="s">
        <v>42</v>
      </c>
      <c r="TDN46" s="44" t="s">
        <v>42</v>
      </c>
      <c r="TDO46" s="44" t="s">
        <v>42</v>
      </c>
      <c r="TDP46" s="44" t="s">
        <v>42</v>
      </c>
      <c r="TDQ46" s="44" t="s">
        <v>42</v>
      </c>
      <c r="TDR46" s="44" t="s">
        <v>42</v>
      </c>
      <c r="TDS46" s="44" t="s">
        <v>42</v>
      </c>
      <c r="TDT46" s="44" t="s">
        <v>42</v>
      </c>
      <c r="TDU46" s="44" t="s">
        <v>42</v>
      </c>
      <c r="TDV46" s="44" t="s">
        <v>42</v>
      </c>
      <c r="TDW46" s="44" t="s">
        <v>42</v>
      </c>
      <c r="TDX46" s="44" t="s">
        <v>42</v>
      </c>
      <c r="TDY46" s="44" t="s">
        <v>42</v>
      </c>
      <c r="TDZ46" s="44" t="s">
        <v>42</v>
      </c>
      <c r="TEA46" s="44" t="s">
        <v>42</v>
      </c>
      <c r="TEB46" s="44" t="s">
        <v>42</v>
      </c>
      <c r="TEC46" s="44" t="s">
        <v>42</v>
      </c>
      <c r="TED46" s="44" t="s">
        <v>42</v>
      </c>
      <c r="TEE46" s="44" t="s">
        <v>42</v>
      </c>
      <c r="TEF46" s="46" t="s">
        <v>42</v>
      </c>
      <c r="TEG46" s="45" t="s">
        <v>42</v>
      </c>
      <c r="TEH46" s="44" t="s">
        <v>42</v>
      </c>
      <c r="TEI46" s="44" t="s">
        <v>42</v>
      </c>
      <c r="TEJ46" s="44" t="s">
        <v>42</v>
      </c>
      <c r="TEK46" s="44" t="s">
        <v>42</v>
      </c>
      <c r="TEL46" s="44" t="s">
        <v>42</v>
      </c>
      <c r="TEM46" s="44" t="s">
        <v>42</v>
      </c>
      <c r="TEN46" s="44" t="s">
        <v>42</v>
      </c>
      <c r="TEO46" s="44" t="s">
        <v>42</v>
      </c>
      <c r="TEP46" s="44" t="s">
        <v>42</v>
      </c>
      <c r="TEQ46" s="44" t="s">
        <v>42</v>
      </c>
      <c r="TER46" s="44" t="s">
        <v>42</v>
      </c>
      <c r="TES46" s="44" t="s">
        <v>42</v>
      </c>
      <c r="TET46" s="44" t="s">
        <v>42</v>
      </c>
      <c r="TEU46" s="44" t="s">
        <v>42</v>
      </c>
      <c r="TEV46" s="44" t="s">
        <v>42</v>
      </c>
      <c r="TEW46" s="44" t="s">
        <v>42</v>
      </c>
      <c r="TEX46" s="44" t="s">
        <v>42</v>
      </c>
      <c r="TEY46" s="44" t="s">
        <v>42</v>
      </c>
      <c r="TEZ46" s="44" t="s">
        <v>42</v>
      </c>
      <c r="TFA46" s="44" t="s">
        <v>42</v>
      </c>
      <c r="TFB46" s="44" t="s">
        <v>42</v>
      </c>
      <c r="TFC46" s="44" t="s">
        <v>42</v>
      </c>
      <c r="TFD46" s="46" t="s">
        <v>42</v>
      </c>
      <c r="TFE46" s="45" t="s">
        <v>42</v>
      </c>
      <c r="TFF46" s="44" t="s">
        <v>42</v>
      </c>
      <c r="TFG46" s="44" t="s">
        <v>42</v>
      </c>
      <c r="TFH46" s="44" t="s">
        <v>42</v>
      </c>
      <c r="TFI46" s="44" t="s">
        <v>42</v>
      </c>
      <c r="TFJ46" s="44" t="s">
        <v>42</v>
      </c>
      <c r="TFK46" s="44" t="s">
        <v>42</v>
      </c>
      <c r="TFL46" s="44" t="s">
        <v>42</v>
      </c>
      <c r="TFM46" s="44" t="s">
        <v>42</v>
      </c>
      <c r="TFN46" s="44" t="s">
        <v>42</v>
      </c>
      <c r="TFO46" s="44" t="s">
        <v>42</v>
      </c>
      <c r="TFP46" s="44" t="s">
        <v>42</v>
      </c>
      <c r="TFQ46" s="44" t="s">
        <v>42</v>
      </c>
      <c r="TFR46" s="44" t="s">
        <v>42</v>
      </c>
      <c r="TFS46" s="44" t="s">
        <v>42</v>
      </c>
      <c r="TFT46" s="44" t="s">
        <v>42</v>
      </c>
      <c r="TFU46" s="44" t="s">
        <v>42</v>
      </c>
      <c r="TFV46" s="44" t="s">
        <v>42</v>
      </c>
      <c r="TFW46" s="44" t="s">
        <v>42</v>
      </c>
      <c r="TFX46" s="44" t="s">
        <v>42</v>
      </c>
      <c r="TFY46" s="44" t="s">
        <v>42</v>
      </c>
      <c r="TFZ46" s="44" t="s">
        <v>42</v>
      </c>
      <c r="TGA46" s="44" t="s">
        <v>42</v>
      </c>
      <c r="TGB46" s="46" t="s">
        <v>42</v>
      </c>
      <c r="TGC46" s="45" t="s">
        <v>42</v>
      </c>
      <c r="TGD46" s="44" t="s">
        <v>42</v>
      </c>
      <c r="TGE46" s="44" t="s">
        <v>42</v>
      </c>
      <c r="TGF46" s="44" t="s">
        <v>42</v>
      </c>
      <c r="TGG46" s="44" t="s">
        <v>42</v>
      </c>
      <c r="TGH46" s="44" t="s">
        <v>42</v>
      </c>
      <c r="TGI46" s="44" t="s">
        <v>42</v>
      </c>
      <c r="TGJ46" s="44" t="s">
        <v>42</v>
      </c>
      <c r="TGK46" s="44" t="s">
        <v>42</v>
      </c>
      <c r="TGL46" s="44" t="s">
        <v>42</v>
      </c>
      <c r="TGM46" s="44" t="s">
        <v>42</v>
      </c>
      <c r="TGN46" s="44" t="s">
        <v>42</v>
      </c>
      <c r="TGO46" s="44" t="s">
        <v>42</v>
      </c>
      <c r="TGP46" s="44" t="s">
        <v>42</v>
      </c>
      <c r="TGQ46" s="44" t="s">
        <v>42</v>
      </c>
      <c r="TGR46" s="44" t="s">
        <v>42</v>
      </c>
      <c r="TGS46" s="44" t="s">
        <v>42</v>
      </c>
      <c r="TGT46" s="44" t="s">
        <v>42</v>
      </c>
      <c r="TGU46" s="44" t="s">
        <v>42</v>
      </c>
      <c r="TGV46" s="44" t="s">
        <v>42</v>
      </c>
      <c r="TGW46" s="44" t="s">
        <v>42</v>
      </c>
      <c r="TGX46" s="44" t="s">
        <v>42</v>
      </c>
      <c r="TGY46" s="44" t="s">
        <v>42</v>
      </c>
      <c r="TGZ46" s="46" t="s">
        <v>42</v>
      </c>
      <c r="THA46" s="45" t="s">
        <v>42</v>
      </c>
      <c r="THB46" s="44" t="s">
        <v>42</v>
      </c>
      <c r="THC46" s="44" t="s">
        <v>42</v>
      </c>
      <c r="THD46" s="44" t="s">
        <v>42</v>
      </c>
      <c r="THE46" s="44" t="s">
        <v>42</v>
      </c>
      <c r="THF46" s="44" t="s">
        <v>42</v>
      </c>
      <c r="THG46" s="44" t="s">
        <v>42</v>
      </c>
      <c r="THH46" s="44" t="s">
        <v>42</v>
      </c>
      <c r="THI46" s="44" t="s">
        <v>42</v>
      </c>
      <c r="THJ46" s="44" t="s">
        <v>42</v>
      </c>
      <c r="THK46" s="44" t="s">
        <v>42</v>
      </c>
      <c r="THL46" s="44" t="s">
        <v>42</v>
      </c>
      <c r="THM46" s="44" t="s">
        <v>42</v>
      </c>
      <c r="THN46" s="44" t="s">
        <v>42</v>
      </c>
      <c r="THO46" s="44" t="s">
        <v>42</v>
      </c>
      <c r="THP46" s="44" t="s">
        <v>42</v>
      </c>
      <c r="THQ46" s="44" t="s">
        <v>42</v>
      </c>
      <c r="THR46" s="44" t="s">
        <v>42</v>
      </c>
      <c r="THS46" s="44" t="s">
        <v>42</v>
      </c>
      <c r="THT46" s="44" t="s">
        <v>42</v>
      </c>
      <c r="THU46" s="44" t="s">
        <v>42</v>
      </c>
      <c r="THV46" s="44" t="s">
        <v>42</v>
      </c>
      <c r="THW46" s="44" t="s">
        <v>42</v>
      </c>
      <c r="THX46" s="46" t="s">
        <v>42</v>
      </c>
      <c r="THY46" s="45" t="s">
        <v>42</v>
      </c>
      <c r="THZ46" s="44" t="s">
        <v>42</v>
      </c>
      <c r="TIA46" s="44" t="s">
        <v>42</v>
      </c>
      <c r="TIB46" s="44" t="s">
        <v>42</v>
      </c>
      <c r="TIC46" s="44" t="s">
        <v>42</v>
      </c>
      <c r="TID46" s="44" t="s">
        <v>42</v>
      </c>
      <c r="TIE46" s="44" t="s">
        <v>42</v>
      </c>
      <c r="TIF46" s="44" t="s">
        <v>42</v>
      </c>
      <c r="TIG46" s="44" t="s">
        <v>42</v>
      </c>
      <c r="TIH46" s="44" t="s">
        <v>42</v>
      </c>
      <c r="TII46" s="44" t="s">
        <v>42</v>
      </c>
      <c r="TIJ46" s="44" t="s">
        <v>42</v>
      </c>
      <c r="TIK46" s="44" t="s">
        <v>42</v>
      </c>
      <c r="TIL46" s="44" t="s">
        <v>42</v>
      </c>
      <c r="TIM46" s="44" t="s">
        <v>42</v>
      </c>
      <c r="TIN46" s="44" t="s">
        <v>42</v>
      </c>
      <c r="TIO46" s="44" t="s">
        <v>42</v>
      </c>
      <c r="TIP46" s="44" t="s">
        <v>42</v>
      </c>
      <c r="TIQ46" s="44" t="s">
        <v>42</v>
      </c>
      <c r="TIR46" s="44" t="s">
        <v>42</v>
      </c>
      <c r="TIS46" s="44" t="s">
        <v>42</v>
      </c>
      <c r="TIT46" s="44" t="s">
        <v>42</v>
      </c>
      <c r="TIU46" s="44" t="s">
        <v>42</v>
      </c>
      <c r="TIV46" s="46" t="s">
        <v>42</v>
      </c>
      <c r="TIW46" s="45" t="s">
        <v>42</v>
      </c>
      <c r="TIX46" s="44" t="s">
        <v>42</v>
      </c>
      <c r="TIY46" s="44" t="s">
        <v>42</v>
      </c>
      <c r="TIZ46" s="44" t="s">
        <v>42</v>
      </c>
      <c r="TJA46" s="44" t="s">
        <v>42</v>
      </c>
      <c r="TJB46" s="44" t="s">
        <v>42</v>
      </c>
      <c r="TJC46" s="44" t="s">
        <v>42</v>
      </c>
      <c r="TJD46" s="44" t="s">
        <v>42</v>
      </c>
      <c r="TJE46" s="44" t="s">
        <v>42</v>
      </c>
      <c r="TJF46" s="44" t="s">
        <v>42</v>
      </c>
      <c r="TJG46" s="44" t="s">
        <v>42</v>
      </c>
      <c r="TJH46" s="44" t="s">
        <v>42</v>
      </c>
      <c r="TJI46" s="44" t="s">
        <v>42</v>
      </c>
      <c r="TJJ46" s="44" t="s">
        <v>42</v>
      </c>
      <c r="TJK46" s="44" t="s">
        <v>42</v>
      </c>
      <c r="TJL46" s="44" t="s">
        <v>42</v>
      </c>
      <c r="TJM46" s="44" t="s">
        <v>42</v>
      </c>
      <c r="TJN46" s="44" t="s">
        <v>42</v>
      </c>
      <c r="TJO46" s="44" t="s">
        <v>42</v>
      </c>
      <c r="TJP46" s="44" t="s">
        <v>42</v>
      </c>
      <c r="TJQ46" s="44" t="s">
        <v>42</v>
      </c>
      <c r="TJR46" s="44" t="s">
        <v>42</v>
      </c>
      <c r="TJS46" s="44" t="s">
        <v>42</v>
      </c>
      <c r="TJT46" s="46" t="s">
        <v>42</v>
      </c>
      <c r="TJU46" s="45" t="s">
        <v>42</v>
      </c>
      <c r="TJV46" s="44" t="s">
        <v>42</v>
      </c>
      <c r="TJW46" s="44" t="s">
        <v>42</v>
      </c>
      <c r="TJX46" s="44" t="s">
        <v>42</v>
      </c>
      <c r="TJY46" s="44" t="s">
        <v>42</v>
      </c>
      <c r="TJZ46" s="44" t="s">
        <v>42</v>
      </c>
      <c r="TKA46" s="44" t="s">
        <v>42</v>
      </c>
      <c r="TKB46" s="44" t="s">
        <v>42</v>
      </c>
      <c r="TKC46" s="44" t="s">
        <v>42</v>
      </c>
      <c r="TKD46" s="44" t="s">
        <v>42</v>
      </c>
      <c r="TKE46" s="44" t="s">
        <v>42</v>
      </c>
      <c r="TKF46" s="44" t="s">
        <v>42</v>
      </c>
      <c r="TKG46" s="44" t="s">
        <v>42</v>
      </c>
      <c r="TKH46" s="44" t="s">
        <v>42</v>
      </c>
      <c r="TKI46" s="44" t="s">
        <v>42</v>
      </c>
      <c r="TKJ46" s="44" t="s">
        <v>42</v>
      </c>
      <c r="TKK46" s="44" t="s">
        <v>42</v>
      </c>
      <c r="TKL46" s="44" t="s">
        <v>42</v>
      </c>
      <c r="TKM46" s="44" t="s">
        <v>42</v>
      </c>
      <c r="TKN46" s="44" t="s">
        <v>42</v>
      </c>
      <c r="TKO46" s="44" t="s">
        <v>42</v>
      </c>
      <c r="TKP46" s="44" t="s">
        <v>42</v>
      </c>
      <c r="TKQ46" s="44" t="s">
        <v>42</v>
      </c>
      <c r="TKR46" s="46" t="s">
        <v>42</v>
      </c>
      <c r="TKS46" s="45" t="s">
        <v>42</v>
      </c>
      <c r="TKT46" s="44" t="s">
        <v>42</v>
      </c>
      <c r="TKU46" s="44" t="s">
        <v>42</v>
      </c>
      <c r="TKV46" s="44" t="s">
        <v>42</v>
      </c>
      <c r="TKW46" s="44" t="s">
        <v>42</v>
      </c>
      <c r="TKX46" s="44" t="s">
        <v>42</v>
      </c>
      <c r="TKY46" s="44" t="s">
        <v>42</v>
      </c>
      <c r="TKZ46" s="44" t="s">
        <v>42</v>
      </c>
      <c r="TLA46" s="44" t="s">
        <v>42</v>
      </c>
      <c r="TLB46" s="44" t="s">
        <v>42</v>
      </c>
      <c r="TLC46" s="44" t="s">
        <v>42</v>
      </c>
      <c r="TLD46" s="44" t="s">
        <v>42</v>
      </c>
      <c r="TLE46" s="44" t="s">
        <v>42</v>
      </c>
      <c r="TLF46" s="44" t="s">
        <v>42</v>
      </c>
      <c r="TLG46" s="44" t="s">
        <v>42</v>
      </c>
      <c r="TLH46" s="44" t="s">
        <v>42</v>
      </c>
      <c r="TLI46" s="44" t="s">
        <v>42</v>
      </c>
      <c r="TLJ46" s="44" t="s">
        <v>42</v>
      </c>
      <c r="TLK46" s="44" t="s">
        <v>42</v>
      </c>
      <c r="TLL46" s="44" t="s">
        <v>42</v>
      </c>
      <c r="TLM46" s="44" t="s">
        <v>42</v>
      </c>
      <c r="TLN46" s="44" t="s">
        <v>42</v>
      </c>
      <c r="TLO46" s="44" t="s">
        <v>42</v>
      </c>
      <c r="TLP46" s="46" t="s">
        <v>42</v>
      </c>
      <c r="TLQ46" s="45" t="s">
        <v>42</v>
      </c>
      <c r="TLR46" s="44" t="s">
        <v>42</v>
      </c>
      <c r="TLS46" s="44" t="s">
        <v>42</v>
      </c>
      <c r="TLT46" s="44" t="s">
        <v>42</v>
      </c>
      <c r="TLU46" s="44" t="s">
        <v>42</v>
      </c>
      <c r="TLV46" s="44" t="s">
        <v>42</v>
      </c>
      <c r="TLW46" s="44" t="s">
        <v>42</v>
      </c>
      <c r="TLX46" s="44" t="s">
        <v>42</v>
      </c>
      <c r="TLY46" s="44" t="s">
        <v>42</v>
      </c>
      <c r="TLZ46" s="44" t="s">
        <v>42</v>
      </c>
      <c r="TMA46" s="44" t="s">
        <v>42</v>
      </c>
      <c r="TMB46" s="44" t="s">
        <v>42</v>
      </c>
      <c r="TMC46" s="44" t="s">
        <v>42</v>
      </c>
      <c r="TMD46" s="44" t="s">
        <v>42</v>
      </c>
      <c r="TME46" s="44" t="s">
        <v>42</v>
      </c>
      <c r="TMF46" s="44" t="s">
        <v>42</v>
      </c>
      <c r="TMG46" s="44" t="s">
        <v>42</v>
      </c>
      <c r="TMH46" s="44" t="s">
        <v>42</v>
      </c>
      <c r="TMI46" s="44" t="s">
        <v>42</v>
      </c>
      <c r="TMJ46" s="44" t="s">
        <v>42</v>
      </c>
      <c r="TMK46" s="44" t="s">
        <v>42</v>
      </c>
      <c r="TML46" s="44" t="s">
        <v>42</v>
      </c>
      <c r="TMM46" s="44" t="s">
        <v>42</v>
      </c>
      <c r="TMN46" s="46" t="s">
        <v>42</v>
      </c>
      <c r="TMO46" s="45" t="s">
        <v>42</v>
      </c>
      <c r="TMP46" s="44" t="s">
        <v>42</v>
      </c>
      <c r="TMQ46" s="44" t="s">
        <v>42</v>
      </c>
      <c r="TMR46" s="44" t="s">
        <v>42</v>
      </c>
      <c r="TMS46" s="44" t="s">
        <v>42</v>
      </c>
      <c r="TMT46" s="44" t="s">
        <v>42</v>
      </c>
      <c r="TMU46" s="44" t="s">
        <v>42</v>
      </c>
      <c r="TMV46" s="44" t="s">
        <v>42</v>
      </c>
      <c r="TMW46" s="44" t="s">
        <v>42</v>
      </c>
      <c r="TMX46" s="44" t="s">
        <v>42</v>
      </c>
      <c r="TMY46" s="44" t="s">
        <v>42</v>
      </c>
      <c r="TMZ46" s="44" t="s">
        <v>42</v>
      </c>
      <c r="TNA46" s="44" t="s">
        <v>42</v>
      </c>
      <c r="TNB46" s="44" t="s">
        <v>42</v>
      </c>
      <c r="TNC46" s="44" t="s">
        <v>42</v>
      </c>
      <c r="TND46" s="44" t="s">
        <v>42</v>
      </c>
      <c r="TNE46" s="44" t="s">
        <v>42</v>
      </c>
      <c r="TNF46" s="44" t="s">
        <v>42</v>
      </c>
      <c r="TNG46" s="44" t="s">
        <v>42</v>
      </c>
      <c r="TNH46" s="44" t="s">
        <v>42</v>
      </c>
      <c r="TNI46" s="44" t="s">
        <v>42</v>
      </c>
      <c r="TNJ46" s="44" t="s">
        <v>42</v>
      </c>
      <c r="TNK46" s="44" t="s">
        <v>42</v>
      </c>
      <c r="TNL46" s="46" t="s">
        <v>42</v>
      </c>
      <c r="TNM46" s="45" t="s">
        <v>42</v>
      </c>
      <c r="TNN46" s="44" t="s">
        <v>42</v>
      </c>
      <c r="TNO46" s="44" t="s">
        <v>42</v>
      </c>
      <c r="TNP46" s="44" t="s">
        <v>42</v>
      </c>
      <c r="TNQ46" s="44" t="s">
        <v>42</v>
      </c>
      <c r="TNR46" s="44" t="s">
        <v>42</v>
      </c>
      <c r="TNS46" s="44" t="s">
        <v>42</v>
      </c>
      <c r="TNT46" s="44" t="s">
        <v>42</v>
      </c>
      <c r="TNU46" s="44" t="s">
        <v>42</v>
      </c>
      <c r="TNV46" s="44" t="s">
        <v>42</v>
      </c>
      <c r="TNW46" s="44" t="s">
        <v>42</v>
      </c>
      <c r="TNX46" s="44" t="s">
        <v>42</v>
      </c>
      <c r="TNY46" s="44" t="s">
        <v>42</v>
      </c>
      <c r="TNZ46" s="44" t="s">
        <v>42</v>
      </c>
      <c r="TOA46" s="44" t="s">
        <v>42</v>
      </c>
      <c r="TOB46" s="44" t="s">
        <v>42</v>
      </c>
      <c r="TOC46" s="44" t="s">
        <v>42</v>
      </c>
      <c r="TOD46" s="44" t="s">
        <v>42</v>
      </c>
      <c r="TOE46" s="44" t="s">
        <v>42</v>
      </c>
      <c r="TOF46" s="44" t="s">
        <v>42</v>
      </c>
      <c r="TOG46" s="44" t="s">
        <v>42</v>
      </c>
      <c r="TOH46" s="44" t="s">
        <v>42</v>
      </c>
      <c r="TOI46" s="44" t="s">
        <v>42</v>
      </c>
      <c r="TOJ46" s="46" t="s">
        <v>42</v>
      </c>
      <c r="TOK46" s="45" t="s">
        <v>42</v>
      </c>
      <c r="TOL46" s="44" t="s">
        <v>42</v>
      </c>
      <c r="TOM46" s="44" t="s">
        <v>42</v>
      </c>
      <c r="TON46" s="44" t="s">
        <v>42</v>
      </c>
      <c r="TOO46" s="44" t="s">
        <v>42</v>
      </c>
      <c r="TOP46" s="44" t="s">
        <v>42</v>
      </c>
      <c r="TOQ46" s="44" t="s">
        <v>42</v>
      </c>
      <c r="TOR46" s="44" t="s">
        <v>42</v>
      </c>
      <c r="TOS46" s="44" t="s">
        <v>42</v>
      </c>
      <c r="TOT46" s="44" t="s">
        <v>42</v>
      </c>
      <c r="TOU46" s="44" t="s">
        <v>42</v>
      </c>
      <c r="TOV46" s="44" t="s">
        <v>42</v>
      </c>
      <c r="TOW46" s="44" t="s">
        <v>42</v>
      </c>
      <c r="TOX46" s="44" t="s">
        <v>42</v>
      </c>
      <c r="TOY46" s="44" t="s">
        <v>42</v>
      </c>
      <c r="TOZ46" s="44" t="s">
        <v>42</v>
      </c>
      <c r="TPA46" s="44" t="s">
        <v>42</v>
      </c>
      <c r="TPB46" s="44" t="s">
        <v>42</v>
      </c>
      <c r="TPC46" s="44" t="s">
        <v>42</v>
      </c>
      <c r="TPD46" s="44" t="s">
        <v>42</v>
      </c>
      <c r="TPE46" s="44" t="s">
        <v>42</v>
      </c>
      <c r="TPF46" s="44" t="s">
        <v>42</v>
      </c>
      <c r="TPG46" s="44" t="s">
        <v>42</v>
      </c>
      <c r="TPH46" s="46" t="s">
        <v>42</v>
      </c>
      <c r="TPI46" s="45" t="s">
        <v>42</v>
      </c>
      <c r="TPJ46" s="44" t="s">
        <v>42</v>
      </c>
      <c r="TPK46" s="44" t="s">
        <v>42</v>
      </c>
      <c r="TPL46" s="44" t="s">
        <v>42</v>
      </c>
      <c r="TPM46" s="44" t="s">
        <v>42</v>
      </c>
      <c r="TPN46" s="44" t="s">
        <v>42</v>
      </c>
      <c r="TPO46" s="44" t="s">
        <v>42</v>
      </c>
      <c r="TPP46" s="44" t="s">
        <v>42</v>
      </c>
      <c r="TPQ46" s="44" t="s">
        <v>42</v>
      </c>
      <c r="TPR46" s="44" t="s">
        <v>42</v>
      </c>
      <c r="TPS46" s="44" t="s">
        <v>42</v>
      </c>
      <c r="TPT46" s="44" t="s">
        <v>42</v>
      </c>
      <c r="TPU46" s="44" t="s">
        <v>42</v>
      </c>
      <c r="TPV46" s="44" t="s">
        <v>42</v>
      </c>
      <c r="TPW46" s="44" t="s">
        <v>42</v>
      </c>
      <c r="TPX46" s="44" t="s">
        <v>42</v>
      </c>
      <c r="TPY46" s="44" t="s">
        <v>42</v>
      </c>
      <c r="TPZ46" s="44" t="s">
        <v>42</v>
      </c>
      <c r="TQA46" s="44" t="s">
        <v>42</v>
      </c>
      <c r="TQB46" s="44" t="s">
        <v>42</v>
      </c>
      <c r="TQC46" s="44" t="s">
        <v>42</v>
      </c>
      <c r="TQD46" s="44" t="s">
        <v>42</v>
      </c>
      <c r="TQE46" s="44" t="s">
        <v>42</v>
      </c>
      <c r="TQF46" s="46" t="s">
        <v>42</v>
      </c>
      <c r="TQG46" s="45" t="s">
        <v>42</v>
      </c>
      <c r="TQH46" s="44" t="s">
        <v>42</v>
      </c>
      <c r="TQI46" s="44" t="s">
        <v>42</v>
      </c>
      <c r="TQJ46" s="44" t="s">
        <v>42</v>
      </c>
      <c r="TQK46" s="44" t="s">
        <v>42</v>
      </c>
      <c r="TQL46" s="44" t="s">
        <v>42</v>
      </c>
      <c r="TQM46" s="44" t="s">
        <v>42</v>
      </c>
      <c r="TQN46" s="44" t="s">
        <v>42</v>
      </c>
      <c r="TQO46" s="44" t="s">
        <v>42</v>
      </c>
      <c r="TQP46" s="44" t="s">
        <v>42</v>
      </c>
      <c r="TQQ46" s="44" t="s">
        <v>42</v>
      </c>
      <c r="TQR46" s="44" t="s">
        <v>42</v>
      </c>
      <c r="TQS46" s="44" t="s">
        <v>42</v>
      </c>
      <c r="TQT46" s="44" t="s">
        <v>42</v>
      </c>
      <c r="TQU46" s="44" t="s">
        <v>42</v>
      </c>
      <c r="TQV46" s="44" t="s">
        <v>42</v>
      </c>
      <c r="TQW46" s="44" t="s">
        <v>42</v>
      </c>
      <c r="TQX46" s="44" t="s">
        <v>42</v>
      </c>
      <c r="TQY46" s="44" t="s">
        <v>42</v>
      </c>
      <c r="TQZ46" s="44" t="s">
        <v>42</v>
      </c>
      <c r="TRA46" s="44" t="s">
        <v>42</v>
      </c>
      <c r="TRB46" s="44" t="s">
        <v>42</v>
      </c>
      <c r="TRC46" s="44" t="s">
        <v>42</v>
      </c>
      <c r="TRD46" s="46" t="s">
        <v>42</v>
      </c>
      <c r="TRE46" s="45" t="s">
        <v>42</v>
      </c>
      <c r="TRF46" s="44" t="s">
        <v>42</v>
      </c>
      <c r="TRG46" s="44" t="s">
        <v>42</v>
      </c>
      <c r="TRH46" s="44" t="s">
        <v>42</v>
      </c>
      <c r="TRI46" s="44" t="s">
        <v>42</v>
      </c>
      <c r="TRJ46" s="44" t="s">
        <v>42</v>
      </c>
      <c r="TRK46" s="44" t="s">
        <v>42</v>
      </c>
      <c r="TRL46" s="44" t="s">
        <v>42</v>
      </c>
      <c r="TRM46" s="44" t="s">
        <v>42</v>
      </c>
      <c r="TRN46" s="44" t="s">
        <v>42</v>
      </c>
      <c r="TRO46" s="44" t="s">
        <v>42</v>
      </c>
      <c r="TRP46" s="44" t="s">
        <v>42</v>
      </c>
      <c r="TRQ46" s="44" t="s">
        <v>42</v>
      </c>
      <c r="TRR46" s="44" t="s">
        <v>42</v>
      </c>
      <c r="TRS46" s="44" t="s">
        <v>42</v>
      </c>
      <c r="TRT46" s="44" t="s">
        <v>42</v>
      </c>
      <c r="TRU46" s="44" t="s">
        <v>42</v>
      </c>
      <c r="TRV46" s="44" t="s">
        <v>42</v>
      </c>
      <c r="TRW46" s="44" t="s">
        <v>42</v>
      </c>
      <c r="TRX46" s="44" t="s">
        <v>42</v>
      </c>
      <c r="TRY46" s="44" t="s">
        <v>42</v>
      </c>
      <c r="TRZ46" s="44" t="s">
        <v>42</v>
      </c>
      <c r="TSA46" s="44" t="s">
        <v>42</v>
      </c>
      <c r="TSB46" s="46" t="s">
        <v>42</v>
      </c>
      <c r="TSC46" s="45" t="s">
        <v>42</v>
      </c>
      <c r="TSD46" s="44" t="s">
        <v>42</v>
      </c>
      <c r="TSE46" s="44" t="s">
        <v>42</v>
      </c>
      <c r="TSF46" s="44" t="s">
        <v>42</v>
      </c>
      <c r="TSG46" s="44" t="s">
        <v>42</v>
      </c>
      <c r="TSH46" s="44" t="s">
        <v>42</v>
      </c>
      <c r="TSI46" s="44" t="s">
        <v>42</v>
      </c>
      <c r="TSJ46" s="44" t="s">
        <v>42</v>
      </c>
      <c r="TSK46" s="44" t="s">
        <v>42</v>
      </c>
      <c r="TSL46" s="44" t="s">
        <v>42</v>
      </c>
      <c r="TSM46" s="44" t="s">
        <v>42</v>
      </c>
      <c r="TSN46" s="44" t="s">
        <v>42</v>
      </c>
      <c r="TSO46" s="44" t="s">
        <v>42</v>
      </c>
      <c r="TSP46" s="44" t="s">
        <v>42</v>
      </c>
      <c r="TSQ46" s="44" t="s">
        <v>42</v>
      </c>
      <c r="TSR46" s="44" t="s">
        <v>42</v>
      </c>
      <c r="TSS46" s="44" t="s">
        <v>42</v>
      </c>
      <c r="TST46" s="44" t="s">
        <v>42</v>
      </c>
      <c r="TSU46" s="44" t="s">
        <v>42</v>
      </c>
      <c r="TSV46" s="44" t="s">
        <v>42</v>
      </c>
      <c r="TSW46" s="44" t="s">
        <v>42</v>
      </c>
      <c r="TSX46" s="44" t="s">
        <v>42</v>
      </c>
      <c r="TSY46" s="44" t="s">
        <v>42</v>
      </c>
      <c r="TSZ46" s="46" t="s">
        <v>42</v>
      </c>
      <c r="TTA46" s="45" t="s">
        <v>42</v>
      </c>
      <c r="TTB46" s="44" t="s">
        <v>42</v>
      </c>
      <c r="TTC46" s="44" t="s">
        <v>42</v>
      </c>
      <c r="TTD46" s="44" t="s">
        <v>42</v>
      </c>
      <c r="TTE46" s="44" t="s">
        <v>42</v>
      </c>
      <c r="TTF46" s="44" t="s">
        <v>42</v>
      </c>
      <c r="TTG46" s="44" t="s">
        <v>42</v>
      </c>
      <c r="TTH46" s="44" t="s">
        <v>42</v>
      </c>
      <c r="TTI46" s="44" t="s">
        <v>42</v>
      </c>
      <c r="TTJ46" s="44" t="s">
        <v>42</v>
      </c>
      <c r="TTK46" s="44" t="s">
        <v>42</v>
      </c>
      <c r="TTL46" s="44" t="s">
        <v>42</v>
      </c>
      <c r="TTM46" s="44" t="s">
        <v>42</v>
      </c>
      <c r="TTN46" s="44" t="s">
        <v>42</v>
      </c>
      <c r="TTO46" s="44" t="s">
        <v>42</v>
      </c>
      <c r="TTP46" s="44" t="s">
        <v>42</v>
      </c>
      <c r="TTQ46" s="44" t="s">
        <v>42</v>
      </c>
      <c r="TTR46" s="44" t="s">
        <v>42</v>
      </c>
      <c r="TTS46" s="44" t="s">
        <v>42</v>
      </c>
      <c r="TTT46" s="44" t="s">
        <v>42</v>
      </c>
      <c r="TTU46" s="44" t="s">
        <v>42</v>
      </c>
      <c r="TTV46" s="44" t="s">
        <v>42</v>
      </c>
      <c r="TTW46" s="44" t="s">
        <v>42</v>
      </c>
      <c r="TTX46" s="46" t="s">
        <v>42</v>
      </c>
      <c r="TTY46" s="45" t="s">
        <v>42</v>
      </c>
      <c r="TTZ46" s="44" t="s">
        <v>42</v>
      </c>
      <c r="TUA46" s="44" t="s">
        <v>42</v>
      </c>
      <c r="TUB46" s="44" t="s">
        <v>42</v>
      </c>
      <c r="TUC46" s="44" t="s">
        <v>42</v>
      </c>
      <c r="TUD46" s="44" t="s">
        <v>42</v>
      </c>
      <c r="TUE46" s="44" t="s">
        <v>42</v>
      </c>
      <c r="TUF46" s="44" t="s">
        <v>42</v>
      </c>
      <c r="TUG46" s="44" t="s">
        <v>42</v>
      </c>
      <c r="TUH46" s="44" t="s">
        <v>42</v>
      </c>
      <c r="TUI46" s="44" t="s">
        <v>42</v>
      </c>
      <c r="TUJ46" s="44" t="s">
        <v>42</v>
      </c>
      <c r="TUK46" s="44" t="s">
        <v>42</v>
      </c>
      <c r="TUL46" s="44" t="s">
        <v>42</v>
      </c>
      <c r="TUM46" s="44" t="s">
        <v>42</v>
      </c>
      <c r="TUN46" s="44" t="s">
        <v>42</v>
      </c>
      <c r="TUO46" s="44" t="s">
        <v>42</v>
      </c>
      <c r="TUP46" s="44" t="s">
        <v>42</v>
      </c>
      <c r="TUQ46" s="44" t="s">
        <v>42</v>
      </c>
      <c r="TUR46" s="44" t="s">
        <v>42</v>
      </c>
      <c r="TUS46" s="44" t="s">
        <v>42</v>
      </c>
      <c r="TUT46" s="44" t="s">
        <v>42</v>
      </c>
      <c r="TUU46" s="44" t="s">
        <v>42</v>
      </c>
      <c r="TUV46" s="46" t="s">
        <v>42</v>
      </c>
      <c r="TUW46" s="45" t="s">
        <v>42</v>
      </c>
      <c r="TUX46" s="44" t="s">
        <v>42</v>
      </c>
      <c r="TUY46" s="44" t="s">
        <v>42</v>
      </c>
      <c r="TUZ46" s="44" t="s">
        <v>42</v>
      </c>
      <c r="TVA46" s="44" t="s">
        <v>42</v>
      </c>
      <c r="TVB46" s="44" t="s">
        <v>42</v>
      </c>
      <c r="TVC46" s="44" t="s">
        <v>42</v>
      </c>
      <c r="TVD46" s="44" t="s">
        <v>42</v>
      </c>
      <c r="TVE46" s="44" t="s">
        <v>42</v>
      </c>
      <c r="TVF46" s="44" t="s">
        <v>42</v>
      </c>
      <c r="TVG46" s="44" t="s">
        <v>42</v>
      </c>
      <c r="TVH46" s="44" t="s">
        <v>42</v>
      </c>
      <c r="TVI46" s="44" t="s">
        <v>42</v>
      </c>
      <c r="TVJ46" s="44" t="s">
        <v>42</v>
      </c>
      <c r="TVK46" s="44" t="s">
        <v>42</v>
      </c>
      <c r="TVL46" s="44" t="s">
        <v>42</v>
      </c>
      <c r="TVM46" s="44" t="s">
        <v>42</v>
      </c>
      <c r="TVN46" s="44" t="s">
        <v>42</v>
      </c>
      <c r="TVO46" s="44" t="s">
        <v>42</v>
      </c>
      <c r="TVP46" s="44" t="s">
        <v>42</v>
      </c>
      <c r="TVQ46" s="44" t="s">
        <v>42</v>
      </c>
      <c r="TVR46" s="44" t="s">
        <v>42</v>
      </c>
      <c r="TVS46" s="44" t="s">
        <v>42</v>
      </c>
      <c r="TVT46" s="46" t="s">
        <v>42</v>
      </c>
      <c r="TVU46" s="45" t="s">
        <v>42</v>
      </c>
      <c r="TVV46" s="44" t="s">
        <v>42</v>
      </c>
      <c r="TVW46" s="44" t="s">
        <v>42</v>
      </c>
      <c r="TVX46" s="44" t="s">
        <v>42</v>
      </c>
      <c r="TVY46" s="44" t="s">
        <v>42</v>
      </c>
      <c r="TVZ46" s="44" t="s">
        <v>42</v>
      </c>
      <c r="TWA46" s="44" t="s">
        <v>42</v>
      </c>
      <c r="TWB46" s="44" t="s">
        <v>42</v>
      </c>
      <c r="TWC46" s="44" t="s">
        <v>42</v>
      </c>
      <c r="TWD46" s="44" t="s">
        <v>42</v>
      </c>
      <c r="TWE46" s="44" t="s">
        <v>42</v>
      </c>
      <c r="TWF46" s="44" t="s">
        <v>42</v>
      </c>
      <c r="TWG46" s="44" t="s">
        <v>42</v>
      </c>
      <c r="TWH46" s="44" t="s">
        <v>42</v>
      </c>
      <c r="TWI46" s="44" t="s">
        <v>42</v>
      </c>
      <c r="TWJ46" s="44" t="s">
        <v>42</v>
      </c>
      <c r="TWK46" s="44" t="s">
        <v>42</v>
      </c>
      <c r="TWL46" s="44" t="s">
        <v>42</v>
      </c>
      <c r="TWM46" s="44" t="s">
        <v>42</v>
      </c>
      <c r="TWN46" s="44" t="s">
        <v>42</v>
      </c>
      <c r="TWO46" s="44" t="s">
        <v>42</v>
      </c>
      <c r="TWP46" s="44" t="s">
        <v>42</v>
      </c>
      <c r="TWQ46" s="44" t="s">
        <v>42</v>
      </c>
      <c r="TWR46" s="46" t="s">
        <v>42</v>
      </c>
      <c r="TWS46" s="45" t="s">
        <v>42</v>
      </c>
      <c r="TWT46" s="44" t="s">
        <v>42</v>
      </c>
      <c r="TWU46" s="44" t="s">
        <v>42</v>
      </c>
      <c r="TWV46" s="44" t="s">
        <v>42</v>
      </c>
      <c r="TWW46" s="44" t="s">
        <v>42</v>
      </c>
      <c r="TWX46" s="44" t="s">
        <v>42</v>
      </c>
      <c r="TWY46" s="44" t="s">
        <v>42</v>
      </c>
      <c r="TWZ46" s="44" t="s">
        <v>42</v>
      </c>
      <c r="TXA46" s="44" t="s">
        <v>42</v>
      </c>
      <c r="TXB46" s="44" t="s">
        <v>42</v>
      </c>
      <c r="TXC46" s="44" t="s">
        <v>42</v>
      </c>
      <c r="TXD46" s="44" t="s">
        <v>42</v>
      </c>
      <c r="TXE46" s="44" t="s">
        <v>42</v>
      </c>
      <c r="TXF46" s="44" t="s">
        <v>42</v>
      </c>
      <c r="TXG46" s="44" t="s">
        <v>42</v>
      </c>
      <c r="TXH46" s="44" t="s">
        <v>42</v>
      </c>
      <c r="TXI46" s="44" t="s">
        <v>42</v>
      </c>
      <c r="TXJ46" s="44" t="s">
        <v>42</v>
      </c>
      <c r="TXK46" s="44" t="s">
        <v>42</v>
      </c>
      <c r="TXL46" s="44" t="s">
        <v>42</v>
      </c>
      <c r="TXM46" s="44" t="s">
        <v>42</v>
      </c>
      <c r="TXN46" s="44" t="s">
        <v>42</v>
      </c>
      <c r="TXO46" s="44" t="s">
        <v>42</v>
      </c>
      <c r="TXP46" s="46" t="s">
        <v>42</v>
      </c>
      <c r="TXQ46" s="45" t="s">
        <v>42</v>
      </c>
      <c r="TXR46" s="44" t="s">
        <v>42</v>
      </c>
      <c r="TXS46" s="44" t="s">
        <v>42</v>
      </c>
      <c r="TXT46" s="44" t="s">
        <v>42</v>
      </c>
      <c r="TXU46" s="44" t="s">
        <v>42</v>
      </c>
      <c r="TXV46" s="44" t="s">
        <v>42</v>
      </c>
      <c r="TXW46" s="44" t="s">
        <v>42</v>
      </c>
      <c r="TXX46" s="44" t="s">
        <v>42</v>
      </c>
      <c r="TXY46" s="44" t="s">
        <v>42</v>
      </c>
      <c r="TXZ46" s="44" t="s">
        <v>42</v>
      </c>
      <c r="TYA46" s="44" t="s">
        <v>42</v>
      </c>
      <c r="TYB46" s="44" t="s">
        <v>42</v>
      </c>
      <c r="TYC46" s="44" t="s">
        <v>42</v>
      </c>
      <c r="TYD46" s="44" t="s">
        <v>42</v>
      </c>
      <c r="TYE46" s="44" t="s">
        <v>42</v>
      </c>
      <c r="TYF46" s="44" t="s">
        <v>42</v>
      </c>
      <c r="TYG46" s="44" t="s">
        <v>42</v>
      </c>
      <c r="TYH46" s="44" t="s">
        <v>42</v>
      </c>
      <c r="TYI46" s="44" t="s">
        <v>42</v>
      </c>
      <c r="TYJ46" s="44" t="s">
        <v>42</v>
      </c>
      <c r="TYK46" s="44" t="s">
        <v>42</v>
      </c>
      <c r="TYL46" s="44" t="s">
        <v>42</v>
      </c>
      <c r="TYM46" s="44" t="s">
        <v>42</v>
      </c>
      <c r="TYN46" s="46" t="s">
        <v>42</v>
      </c>
      <c r="TYO46" s="45" t="s">
        <v>42</v>
      </c>
      <c r="TYP46" s="44" t="s">
        <v>42</v>
      </c>
      <c r="TYQ46" s="44" t="s">
        <v>42</v>
      </c>
      <c r="TYR46" s="44" t="s">
        <v>42</v>
      </c>
      <c r="TYS46" s="44" t="s">
        <v>42</v>
      </c>
      <c r="TYT46" s="44" t="s">
        <v>42</v>
      </c>
      <c r="TYU46" s="44" t="s">
        <v>42</v>
      </c>
      <c r="TYV46" s="44" t="s">
        <v>42</v>
      </c>
      <c r="TYW46" s="44" t="s">
        <v>42</v>
      </c>
      <c r="TYX46" s="44" t="s">
        <v>42</v>
      </c>
      <c r="TYY46" s="44" t="s">
        <v>42</v>
      </c>
      <c r="TYZ46" s="44" t="s">
        <v>42</v>
      </c>
      <c r="TZA46" s="44" t="s">
        <v>42</v>
      </c>
      <c r="TZB46" s="44" t="s">
        <v>42</v>
      </c>
      <c r="TZC46" s="44" t="s">
        <v>42</v>
      </c>
      <c r="TZD46" s="44" t="s">
        <v>42</v>
      </c>
      <c r="TZE46" s="44" t="s">
        <v>42</v>
      </c>
      <c r="TZF46" s="44" t="s">
        <v>42</v>
      </c>
      <c r="TZG46" s="44" t="s">
        <v>42</v>
      </c>
      <c r="TZH46" s="44" t="s">
        <v>42</v>
      </c>
      <c r="TZI46" s="44" t="s">
        <v>42</v>
      </c>
      <c r="TZJ46" s="44" t="s">
        <v>42</v>
      </c>
      <c r="TZK46" s="44" t="s">
        <v>42</v>
      </c>
      <c r="TZL46" s="46" t="s">
        <v>42</v>
      </c>
      <c r="TZM46" s="45" t="s">
        <v>42</v>
      </c>
      <c r="TZN46" s="44" t="s">
        <v>42</v>
      </c>
      <c r="TZO46" s="44" t="s">
        <v>42</v>
      </c>
      <c r="TZP46" s="44" t="s">
        <v>42</v>
      </c>
      <c r="TZQ46" s="44" t="s">
        <v>42</v>
      </c>
      <c r="TZR46" s="44" t="s">
        <v>42</v>
      </c>
      <c r="TZS46" s="44" t="s">
        <v>42</v>
      </c>
      <c r="TZT46" s="44" t="s">
        <v>42</v>
      </c>
      <c r="TZU46" s="44" t="s">
        <v>42</v>
      </c>
      <c r="TZV46" s="44" t="s">
        <v>42</v>
      </c>
      <c r="TZW46" s="44" t="s">
        <v>42</v>
      </c>
      <c r="TZX46" s="44" t="s">
        <v>42</v>
      </c>
      <c r="TZY46" s="44" t="s">
        <v>42</v>
      </c>
      <c r="TZZ46" s="44" t="s">
        <v>42</v>
      </c>
      <c r="UAA46" s="44" t="s">
        <v>42</v>
      </c>
      <c r="UAB46" s="44" t="s">
        <v>42</v>
      </c>
      <c r="UAC46" s="44" t="s">
        <v>42</v>
      </c>
      <c r="UAD46" s="44" t="s">
        <v>42</v>
      </c>
      <c r="UAE46" s="44" t="s">
        <v>42</v>
      </c>
      <c r="UAF46" s="44" t="s">
        <v>42</v>
      </c>
      <c r="UAG46" s="44" t="s">
        <v>42</v>
      </c>
      <c r="UAH46" s="44" t="s">
        <v>42</v>
      </c>
      <c r="UAI46" s="44" t="s">
        <v>42</v>
      </c>
      <c r="UAJ46" s="46" t="s">
        <v>42</v>
      </c>
      <c r="UAK46" s="45" t="s">
        <v>42</v>
      </c>
      <c r="UAL46" s="44" t="s">
        <v>42</v>
      </c>
      <c r="UAM46" s="44" t="s">
        <v>42</v>
      </c>
      <c r="UAN46" s="44" t="s">
        <v>42</v>
      </c>
      <c r="UAO46" s="44" t="s">
        <v>42</v>
      </c>
      <c r="UAP46" s="44" t="s">
        <v>42</v>
      </c>
      <c r="UAQ46" s="44" t="s">
        <v>42</v>
      </c>
      <c r="UAR46" s="44" t="s">
        <v>42</v>
      </c>
      <c r="UAS46" s="44" t="s">
        <v>42</v>
      </c>
      <c r="UAT46" s="44" t="s">
        <v>42</v>
      </c>
      <c r="UAU46" s="44" t="s">
        <v>42</v>
      </c>
      <c r="UAV46" s="44" t="s">
        <v>42</v>
      </c>
      <c r="UAW46" s="44" t="s">
        <v>42</v>
      </c>
      <c r="UAX46" s="44" t="s">
        <v>42</v>
      </c>
      <c r="UAY46" s="44" t="s">
        <v>42</v>
      </c>
      <c r="UAZ46" s="44" t="s">
        <v>42</v>
      </c>
      <c r="UBA46" s="44" t="s">
        <v>42</v>
      </c>
      <c r="UBB46" s="44" t="s">
        <v>42</v>
      </c>
      <c r="UBC46" s="44" t="s">
        <v>42</v>
      </c>
      <c r="UBD46" s="44" t="s">
        <v>42</v>
      </c>
      <c r="UBE46" s="44" t="s">
        <v>42</v>
      </c>
      <c r="UBF46" s="44" t="s">
        <v>42</v>
      </c>
      <c r="UBG46" s="44" t="s">
        <v>42</v>
      </c>
      <c r="UBH46" s="46" t="s">
        <v>42</v>
      </c>
      <c r="UBI46" s="45" t="s">
        <v>42</v>
      </c>
      <c r="UBJ46" s="44" t="s">
        <v>42</v>
      </c>
      <c r="UBK46" s="44" t="s">
        <v>42</v>
      </c>
      <c r="UBL46" s="44" t="s">
        <v>42</v>
      </c>
      <c r="UBM46" s="44" t="s">
        <v>42</v>
      </c>
      <c r="UBN46" s="44" t="s">
        <v>42</v>
      </c>
      <c r="UBO46" s="44" t="s">
        <v>42</v>
      </c>
      <c r="UBP46" s="44" t="s">
        <v>42</v>
      </c>
      <c r="UBQ46" s="44" t="s">
        <v>42</v>
      </c>
      <c r="UBR46" s="44" t="s">
        <v>42</v>
      </c>
      <c r="UBS46" s="44" t="s">
        <v>42</v>
      </c>
      <c r="UBT46" s="44" t="s">
        <v>42</v>
      </c>
      <c r="UBU46" s="44" t="s">
        <v>42</v>
      </c>
      <c r="UBV46" s="44" t="s">
        <v>42</v>
      </c>
      <c r="UBW46" s="44" t="s">
        <v>42</v>
      </c>
      <c r="UBX46" s="44" t="s">
        <v>42</v>
      </c>
      <c r="UBY46" s="44" t="s">
        <v>42</v>
      </c>
      <c r="UBZ46" s="44" t="s">
        <v>42</v>
      </c>
      <c r="UCA46" s="44" t="s">
        <v>42</v>
      </c>
      <c r="UCB46" s="44" t="s">
        <v>42</v>
      </c>
      <c r="UCC46" s="44" t="s">
        <v>42</v>
      </c>
      <c r="UCD46" s="44" t="s">
        <v>42</v>
      </c>
      <c r="UCE46" s="44" t="s">
        <v>42</v>
      </c>
      <c r="UCF46" s="46" t="s">
        <v>42</v>
      </c>
      <c r="UCG46" s="45" t="s">
        <v>42</v>
      </c>
      <c r="UCH46" s="44" t="s">
        <v>42</v>
      </c>
      <c r="UCI46" s="44" t="s">
        <v>42</v>
      </c>
      <c r="UCJ46" s="44" t="s">
        <v>42</v>
      </c>
      <c r="UCK46" s="44" t="s">
        <v>42</v>
      </c>
      <c r="UCL46" s="44" t="s">
        <v>42</v>
      </c>
      <c r="UCM46" s="44" t="s">
        <v>42</v>
      </c>
      <c r="UCN46" s="44" t="s">
        <v>42</v>
      </c>
      <c r="UCO46" s="44" t="s">
        <v>42</v>
      </c>
      <c r="UCP46" s="44" t="s">
        <v>42</v>
      </c>
      <c r="UCQ46" s="44" t="s">
        <v>42</v>
      </c>
      <c r="UCR46" s="44" t="s">
        <v>42</v>
      </c>
      <c r="UCS46" s="44" t="s">
        <v>42</v>
      </c>
      <c r="UCT46" s="44" t="s">
        <v>42</v>
      </c>
      <c r="UCU46" s="44" t="s">
        <v>42</v>
      </c>
      <c r="UCV46" s="44" t="s">
        <v>42</v>
      </c>
      <c r="UCW46" s="44" t="s">
        <v>42</v>
      </c>
      <c r="UCX46" s="44" t="s">
        <v>42</v>
      </c>
      <c r="UCY46" s="44" t="s">
        <v>42</v>
      </c>
      <c r="UCZ46" s="44" t="s">
        <v>42</v>
      </c>
      <c r="UDA46" s="44" t="s">
        <v>42</v>
      </c>
      <c r="UDB46" s="44" t="s">
        <v>42</v>
      </c>
      <c r="UDC46" s="44" t="s">
        <v>42</v>
      </c>
      <c r="UDD46" s="46" t="s">
        <v>42</v>
      </c>
      <c r="UDE46" s="45" t="s">
        <v>42</v>
      </c>
      <c r="UDF46" s="44" t="s">
        <v>42</v>
      </c>
      <c r="UDG46" s="44" t="s">
        <v>42</v>
      </c>
      <c r="UDH46" s="44" t="s">
        <v>42</v>
      </c>
      <c r="UDI46" s="44" t="s">
        <v>42</v>
      </c>
      <c r="UDJ46" s="44" t="s">
        <v>42</v>
      </c>
      <c r="UDK46" s="44" t="s">
        <v>42</v>
      </c>
      <c r="UDL46" s="44" t="s">
        <v>42</v>
      </c>
      <c r="UDM46" s="44" t="s">
        <v>42</v>
      </c>
      <c r="UDN46" s="44" t="s">
        <v>42</v>
      </c>
      <c r="UDO46" s="44" t="s">
        <v>42</v>
      </c>
      <c r="UDP46" s="44" t="s">
        <v>42</v>
      </c>
      <c r="UDQ46" s="44" t="s">
        <v>42</v>
      </c>
      <c r="UDR46" s="44" t="s">
        <v>42</v>
      </c>
      <c r="UDS46" s="44" t="s">
        <v>42</v>
      </c>
      <c r="UDT46" s="44" t="s">
        <v>42</v>
      </c>
      <c r="UDU46" s="44" t="s">
        <v>42</v>
      </c>
      <c r="UDV46" s="44" t="s">
        <v>42</v>
      </c>
      <c r="UDW46" s="44" t="s">
        <v>42</v>
      </c>
      <c r="UDX46" s="44" t="s">
        <v>42</v>
      </c>
      <c r="UDY46" s="44" t="s">
        <v>42</v>
      </c>
      <c r="UDZ46" s="44" t="s">
        <v>42</v>
      </c>
      <c r="UEA46" s="44" t="s">
        <v>42</v>
      </c>
      <c r="UEB46" s="46" t="s">
        <v>42</v>
      </c>
      <c r="UEC46" s="45" t="s">
        <v>42</v>
      </c>
      <c r="UED46" s="44" t="s">
        <v>42</v>
      </c>
      <c r="UEE46" s="44" t="s">
        <v>42</v>
      </c>
      <c r="UEF46" s="44" t="s">
        <v>42</v>
      </c>
      <c r="UEG46" s="44" t="s">
        <v>42</v>
      </c>
      <c r="UEH46" s="44" t="s">
        <v>42</v>
      </c>
      <c r="UEI46" s="44" t="s">
        <v>42</v>
      </c>
      <c r="UEJ46" s="44" t="s">
        <v>42</v>
      </c>
      <c r="UEK46" s="44" t="s">
        <v>42</v>
      </c>
      <c r="UEL46" s="44" t="s">
        <v>42</v>
      </c>
      <c r="UEM46" s="44" t="s">
        <v>42</v>
      </c>
      <c r="UEN46" s="44" t="s">
        <v>42</v>
      </c>
      <c r="UEO46" s="44" t="s">
        <v>42</v>
      </c>
      <c r="UEP46" s="44" t="s">
        <v>42</v>
      </c>
      <c r="UEQ46" s="44" t="s">
        <v>42</v>
      </c>
      <c r="UER46" s="44" t="s">
        <v>42</v>
      </c>
      <c r="UES46" s="44" t="s">
        <v>42</v>
      </c>
      <c r="UET46" s="44" t="s">
        <v>42</v>
      </c>
      <c r="UEU46" s="44" t="s">
        <v>42</v>
      </c>
      <c r="UEV46" s="44" t="s">
        <v>42</v>
      </c>
      <c r="UEW46" s="44" t="s">
        <v>42</v>
      </c>
      <c r="UEX46" s="44" t="s">
        <v>42</v>
      </c>
      <c r="UEY46" s="44" t="s">
        <v>42</v>
      </c>
      <c r="UEZ46" s="46" t="s">
        <v>42</v>
      </c>
      <c r="UFA46" s="45" t="s">
        <v>42</v>
      </c>
      <c r="UFB46" s="44" t="s">
        <v>42</v>
      </c>
      <c r="UFC46" s="44" t="s">
        <v>42</v>
      </c>
      <c r="UFD46" s="44" t="s">
        <v>42</v>
      </c>
      <c r="UFE46" s="44" t="s">
        <v>42</v>
      </c>
      <c r="UFF46" s="44" t="s">
        <v>42</v>
      </c>
      <c r="UFG46" s="44" t="s">
        <v>42</v>
      </c>
      <c r="UFH46" s="44" t="s">
        <v>42</v>
      </c>
      <c r="UFI46" s="44" t="s">
        <v>42</v>
      </c>
      <c r="UFJ46" s="44" t="s">
        <v>42</v>
      </c>
      <c r="UFK46" s="44" t="s">
        <v>42</v>
      </c>
      <c r="UFL46" s="44" t="s">
        <v>42</v>
      </c>
      <c r="UFM46" s="44" t="s">
        <v>42</v>
      </c>
      <c r="UFN46" s="44" t="s">
        <v>42</v>
      </c>
      <c r="UFO46" s="44" t="s">
        <v>42</v>
      </c>
      <c r="UFP46" s="44" t="s">
        <v>42</v>
      </c>
      <c r="UFQ46" s="44" t="s">
        <v>42</v>
      </c>
      <c r="UFR46" s="44" t="s">
        <v>42</v>
      </c>
      <c r="UFS46" s="44" t="s">
        <v>42</v>
      </c>
      <c r="UFT46" s="44" t="s">
        <v>42</v>
      </c>
      <c r="UFU46" s="44" t="s">
        <v>42</v>
      </c>
      <c r="UFV46" s="44" t="s">
        <v>42</v>
      </c>
      <c r="UFW46" s="44" t="s">
        <v>42</v>
      </c>
      <c r="UFX46" s="46" t="s">
        <v>42</v>
      </c>
      <c r="UFY46" s="45" t="s">
        <v>42</v>
      </c>
      <c r="UFZ46" s="44" t="s">
        <v>42</v>
      </c>
      <c r="UGA46" s="44" t="s">
        <v>42</v>
      </c>
      <c r="UGB46" s="44" t="s">
        <v>42</v>
      </c>
      <c r="UGC46" s="44" t="s">
        <v>42</v>
      </c>
      <c r="UGD46" s="44" t="s">
        <v>42</v>
      </c>
      <c r="UGE46" s="44" t="s">
        <v>42</v>
      </c>
      <c r="UGF46" s="44" t="s">
        <v>42</v>
      </c>
      <c r="UGG46" s="44" t="s">
        <v>42</v>
      </c>
      <c r="UGH46" s="44" t="s">
        <v>42</v>
      </c>
      <c r="UGI46" s="44" t="s">
        <v>42</v>
      </c>
      <c r="UGJ46" s="44" t="s">
        <v>42</v>
      </c>
      <c r="UGK46" s="44" t="s">
        <v>42</v>
      </c>
      <c r="UGL46" s="44" t="s">
        <v>42</v>
      </c>
      <c r="UGM46" s="44" t="s">
        <v>42</v>
      </c>
      <c r="UGN46" s="44" t="s">
        <v>42</v>
      </c>
      <c r="UGO46" s="44" t="s">
        <v>42</v>
      </c>
      <c r="UGP46" s="44" t="s">
        <v>42</v>
      </c>
      <c r="UGQ46" s="44" t="s">
        <v>42</v>
      </c>
      <c r="UGR46" s="44" t="s">
        <v>42</v>
      </c>
      <c r="UGS46" s="44" t="s">
        <v>42</v>
      </c>
      <c r="UGT46" s="44" t="s">
        <v>42</v>
      </c>
      <c r="UGU46" s="44" t="s">
        <v>42</v>
      </c>
      <c r="UGV46" s="46" t="s">
        <v>42</v>
      </c>
      <c r="UGW46" s="45" t="s">
        <v>42</v>
      </c>
      <c r="UGX46" s="44" t="s">
        <v>42</v>
      </c>
      <c r="UGY46" s="44" t="s">
        <v>42</v>
      </c>
      <c r="UGZ46" s="44" t="s">
        <v>42</v>
      </c>
      <c r="UHA46" s="44" t="s">
        <v>42</v>
      </c>
      <c r="UHB46" s="44" t="s">
        <v>42</v>
      </c>
      <c r="UHC46" s="44" t="s">
        <v>42</v>
      </c>
      <c r="UHD46" s="44" t="s">
        <v>42</v>
      </c>
      <c r="UHE46" s="44" t="s">
        <v>42</v>
      </c>
      <c r="UHF46" s="44" t="s">
        <v>42</v>
      </c>
      <c r="UHG46" s="44" t="s">
        <v>42</v>
      </c>
      <c r="UHH46" s="44" t="s">
        <v>42</v>
      </c>
      <c r="UHI46" s="44" t="s">
        <v>42</v>
      </c>
      <c r="UHJ46" s="44" t="s">
        <v>42</v>
      </c>
      <c r="UHK46" s="44" t="s">
        <v>42</v>
      </c>
      <c r="UHL46" s="44" t="s">
        <v>42</v>
      </c>
      <c r="UHM46" s="44" t="s">
        <v>42</v>
      </c>
      <c r="UHN46" s="44" t="s">
        <v>42</v>
      </c>
      <c r="UHO46" s="44" t="s">
        <v>42</v>
      </c>
      <c r="UHP46" s="44" t="s">
        <v>42</v>
      </c>
      <c r="UHQ46" s="44" t="s">
        <v>42</v>
      </c>
      <c r="UHR46" s="44" t="s">
        <v>42</v>
      </c>
      <c r="UHS46" s="44" t="s">
        <v>42</v>
      </c>
      <c r="UHT46" s="46" t="s">
        <v>42</v>
      </c>
      <c r="UHU46" s="45" t="s">
        <v>42</v>
      </c>
      <c r="UHV46" s="44" t="s">
        <v>42</v>
      </c>
      <c r="UHW46" s="44" t="s">
        <v>42</v>
      </c>
      <c r="UHX46" s="44" t="s">
        <v>42</v>
      </c>
      <c r="UHY46" s="44" t="s">
        <v>42</v>
      </c>
      <c r="UHZ46" s="44" t="s">
        <v>42</v>
      </c>
      <c r="UIA46" s="44" t="s">
        <v>42</v>
      </c>
      <c r="UIB46" s="44" t="s">
        <v>42</v>
      </c>
      <c r="UIC46" s="44" t="s">
        <v>42</v>
      </c>
      <c r="UID46" s="44" t="s">
        <v>42</v>
      </c>
      <c r="UIE46" s="44" t="s">
        <v>42</v>
      </c>
      <c r="UIF46" s="44" t="s">
        <v>42</v>
      </c>
      <c r="UIG46" s="44" t="s">
        <v>42</v>
      </c>
      <c r="UIH46" s="44" t="s">
        <v>42</v>
      </c>
      <c r="UII46" s="44" t="s">
        <v>42</v>
      </c>
      <c r="UIJ46" s="44" t="s">
        <v>42</v>
      </c>
      <c r="UIK46" s="44" t="s">
        <v>42</v>
      </c>
      <c r="UIL46" s="44" t="s">
        <v>42</v>
      </c>
      <c r="UIM46" s="44" t="s">
        <v>42</v>
      </c>
      <c r="UIN46" s="44" t="s">
        <v>42</v>
      </c>
      <c r="UIO46" s="44" t="s">
        <v>42</v>
      </c>
      <c r="UIP46" s="44" t="s">
        <v>42</v>
      </c>
      <c r="UIQ46" s="44" t="s">
        <v>42</v>
      </c>
      <c r="UIR46" s="46" t="s">
        <v>42</v>
      </c>
      <c r="UIS46" s="45" t="s">
        <v>42</v>
      </c>
      <c r="UIT46" s="44" t="s">
        <v>42</v>
      </c>
      <c r="UIU46" s="44" t="s">
        <v>42</v>
      </c>
      <c r="UIV46" s="44" t="s">
        <v>42</v>
      </c>
      <c r="UIW46" s="44" t="s">
        <v>42</v>
      </c>
      <c r="UIX46" s="44" t="s">
        <v>42</v>
      </c>
      <c r="UIY46" s="44" t="s">
        <v>42</v>
      </c>
      <c r="UIZ46" s="44" t="s">
        <v>42</v>
      </c>
      <c r="UJA46" s="44" t="s">
        <v>42</v>
      </c>
      <c r="UJB46" s="44" t="s">
        <v>42</v>
      </c>
      <c r="UJC46" s="44" t="s">
        <v>42</v>
      </c>
      <c r="UJD46" s="44" t="s">
        <v>42</v>
      </c>
      <c r="UJE46" s="44" t="s">
        <v>42</v>
      </c>
      <c r="UJF46" s="44" t="s">
        <v>42</v>
      </c>
      <c r="UJG46" s="44" t="s">
        <v>42</v>
      </c>
      <c r="UJH46" s="44" t="s">
        <v>42</v>
      </c>
      <c r="UJI46" s="44" t="s">
        <v>42</v>
      </c>
      <c r="UJJ46" s="44" t="s">
        <v>42</v>
      </c>
      <c r="UJK46" s="44" t="s">
        <v>42</v>
      </c>
      <c r="UJL46" s="44" t="s">
        <v>42</v>
      </c>
      <c r="UJM46" s="44" t="s">
        <v>42</v>
      </c>
      <c r="UJN46" s="44" t="s">
        <v>42</v>
      </c>
      <c r="UJO46" s="44" t="s">
        <v>42</v>
      </c>
      <c r="UJP46" s="46" t="s">
        <v>42</v>
      </c>
      <c r="UJQ46" s="45" t="s">
        <v>42</v>
      </c>
      <c r="UJR46" s="44" t="s">
        <v>42</v>
      </c>
      <c r="UJS46" s="44" t="s">
        <v>42</v>
      </c>
      <c r="UJT46" s="44" t="s">
        <v>42</v>
      </c>
      <c r="UJU46" s="44" t="s">
        <v>42</v>
      </c>
      <c r="UJV46" s="44" t="s">
        <v>42</v>
      </c>
      <c r="UJW46" s="44" t="s">
        <v>42</v>
      </c>
      <c r="UJX46" s="44" t="s">
        <v>42</v>
      </c>
      <c r="UJY46" s="44" t="s">
        <v>42</v>
      </c>
      <c r="UJZ46" s="44" t="s">
        <v>42</v>
      </c>
      <c r="UKA46" s="44" t="s">
        <v>42</v>
      </c>
      <c r="UKB46" s="44" t="s">
        <v>42</v>
      </c>
      <c r="UKC46" s="44" t="s">
        <v>42</v>
      </c>
      <c r="UKD46" s="44" t="s">
        <v>42</v>
      </c>
      <c r="UKE46" s="44" t="s">
        <v>42</v>
      </c>
      <c r="UKF46" s="44" t="s">
        <v>42</v>
      </c>
      <c r="UKG46" s="44" t="s">
        <v>42</v>
      </c>
      <c r="UKH46" s="44" t="s">
        <v>42</v>
      </c>
      <c r="UKI46" s="44" t="s">
        <v>42</v>
      </c>
      <c r="UKJ46" s="44" t="s">
        <v>42</v>
      </c>
      <c r="UKK46" s="44" t="s">
        <v>42</v>
      </c>
      <c r="UKL46" s="44" t="s">
        <v>42</v>
      </c>
      <c r="UKM46" s="44" t="s">
        <v>42</v>
      </c>
      <c r="UKN46" s="46" t="s">
        <v>42</v>
      </c>
      <c r="UKO46" s="45" t="s">
        <v>42</v>
      </c>
      <c r="UKP46" s="44" t="s">
        <v>42</v>
      </c>
      <c r="UKQ46" s="44" t="s">
        <v>42</v>
      </c>
      <c r="UKR46" s="44" t="s">
        <v>42</v>
      </c>
      <c r="UKS46" s="44" t="s">
        <v>42</v>
      </c>
      <c r="UKT46" s="44" t="s">
        <v>42</v>
      </c>
      <c r="UKU46" s="44" t="s">
        <v>42</v>
      </c>
      <c r="UKV46" s="44" t="s">
        <v>42</v>
      </c>
      <c r="UKW46" s="44" t="s">
        <v>42</v>
      </c>
      <c r="UKX46" s="44" t="s">
        <v>42</v>
      </c>
      <c r="UKY46" s="44" t="s">
        <v>42</v>
      </c>
      <c r="UKZ46" s="44" t="s">
        <v>42</v>
      </c>
      <c r="ULA46" s="44" t="s">
        <v>42</v>
      </c>
      <c r="ULB46" s="44" t="s">
        <v>42</v>
      </c>
      <c r="ULC46" s="44" t="s">
        <v>42</v>
      </c>
      <c r="ULD46" s="44" t="s">
        <v>42</v>
      </c>
      <c r="ULE46" s="44" t="s">
        <v>42</v>
      </c>
      <c r="ULF46" s="44" t="s">
        <v>42</v>
      </c>
      <c r="ULG46" s="44" t="s">
        <v>42</v>
      </c>
      <c r="ULH46" s="44" t="s">
        <v>42</v>
      </c>
      <c r="ULI46" s="44" t="s">
        <v>42</v>
      </c>
      <c r="ULJ46" s="44" t="s">
        <v>42</v>
      </c>
      <c r="ULK46" s="44" t="s">
        <v>42</v>
      </c>
      <c r="ULL46" s="46" t="s">
        <v>42</v>
      </c>
      <c r="ULM46" s="45" t="s">
        <v>42</v>
      </c>
      <c r="ULN46" s="44" t="s">
        <v>42</v>
      </c>
      <c r="ULO46" s="44" t="s">
        <v>42</v>
      </c>
      <c r="ULP46" s="44" t="s">
        <v>42</v>
      </c>
      <c r="ULQ46" s="44" t="s">
        <v>42</v>
      </c>
      <c r="ULR46" s="44" t="s">
        <v>42</v>
      </c>
      <c r="ULS46" s="44" t="s">
        <v>42</v>
      </c>
      <c r="ULT46" s="44" t="s">
        <v>42</v>
      </c>
      <c r="ULU46" s="44" t="s">
        <v>42</v>
      </c>
      <c r="ULV46" s="44" t="s">
        <v>42</v>
      </c>
      <c r="ULW46" s="44" t="s">
        <v>42</v>
      </c>
      <c r="ULX46" s="44" t="s">
        <v>42</v>
      </c>
      <c r="ULY46" s="44" t="s">
        <v>42</v>
      </c>
      <c r="ULZ46" s="44" t="s">
        <v>42</v>
      </c>
      <c r="UMA46" s="44" t="s">
        <v>42</v>
      </c>
      <c r="UMB46" s="44" t="s">
        <v>42</v>
      </c>
      <c r="UMC46" s="44" t="s">
        <v>42</v>
      </c>
      <c r="UMD46" s="44" t="s">
        <v>42</v>
      </c>
      <c r="UME46" s="44" t="s">
        <v>42</v>
      </c>
      <c r="UMF46" s="44" t="s">
        <v>42</v>
      </c>
      <c r="UMG46" s="44" t="s">
        <v>42</v>
      </c>
      <c r="UMH46" s="44" t="s">
        <v>42</v>
      </c>
      <c r="UMI46" s="44" t="s">
        <v>42</v>
      </c>
      <c r="UMJ46" s="46" t="s">
        <v>42</v>
      </c>
      <c r="UMK46" s="45" t="s">
        <v>42</v>
      </c>
      <c r="UML46" s="44" t="s">
        <v>42</v>
      </c>
      <c r="UMM46" s="44" t="s">
        <v>42</v>
      </c>
      <c r="UMN46" s="44" t="s">
        <v>42</v>
      </c>
      <c r="UMO46" s="44" t="s">
        <v>42</v>
      </c>
      <c r="UMP46" s="44" t="s">
        <v>42</v>
      </c>
      <c r="UMQ46" s="44" t="s">
        <v>42</v>
      </c>
      <c r="UMR46" s="44" t="s">
        <v>42</v>
      </c>
      <c r="UMS46" s="44" t="s">
        <v>42</v>
      </c>
      <c r="UMT46" s="44" t="s">
        <v>42</v>
      </c>
      <c r="UMU46" s="44" t="s">
        <v>42</v>
      </c>
      <c r="UMV46" s="44" t="s">
        <v>42</v>
      </c>
      <c r="UMW46" s="44" t="s">
        <v>42</v>
      </c>
      <c r="UMX46" s="44" t="s">
        <v>42</v>
      </c>
      <c r="UMY46" s="44" t="s">
        <v>42</v>
      </c>
      <c r="UMZ46" s="44" t="s">
        <v>42</v>
      </c>
      <c r="UNA46" s="44" t="s">
        <v>42</v>
      </c>
      <c r="UNB46" s="44" t="s">
        <v>42</v>
      </c>
      <c r="UNC46" s="44" t="s">
        <v>42</v>
      </c>
      <c r="UND46" s="44" t="s">
        <v>42</v>
      </c>
      <c r="UNE46" s="44" t="s">
        <v>42</v>
      </c>
      <c r="UNF46" s="44" t="s">
        <v>42</v>
      </c>
      <c r="UNG46" s="44" t="s">
        <v>42</v>
      </c>
      <c r="UNH46" s="46" t="s">
        <v>42</v>
      </c>
      <c r="UNI46" s="45" t="s">
        <v>42</v>
      </c>
      <c r="UNJ46" s="44" t="s">
        <v>42</v>
      </c>
      <c r="UNK46" s="44" t="s">
        <v>42</v>
      </c>
      <c r="UNL46" s="44" t="s">
        <v>42</v>
      </c>
      <c r="UNM46" s="44" t="s">
        <v>42</v>
      </c>
      <c r="UNN46" s="44" t="s">
        <v>42</v>
      </c>
      <c r="UNO46" s="44" t="s">
        <v>42</v>
      </c>
      <c r="UNP46" s="44" t="s">
        <v>42</v>
      </c>
      <c r="UNQ46" s="44" t="s">
        <v>42</v>
      </c>
      <c r="UNR46" s="44" t="s">
        <v>42</v>
      </c>
      <c r="UNS46" s="44" t="s">
        <v>42</v>
      </c>
      <c r="UNT46" s="44" t="s">
        <v>42</v>
      </c>
      <c r="UNU46" s="44" t="s">
        <v>42</v>
      </c>
      <c r="UNV46" s="44" t="s">
        <v>42</v>
      </c>
      <c r="UNW46" s="44" t="s">
        <v>42</v>
      </c>
      <c r="UNX46" s="44" t="s">
        <v>42</v>
      </c>
      <c r="UNY46" s="44" t="s">
        <v>42</v>
      </c>
      <c r="UNZ46" s="44" t="s">
        <v>42</v>
      </c>
      <c r="UOA46" s="44" t="s">
        <v>42</v>
      </c>
      <c r="UOB46" s="44" t="s">
        <v>42</v>
      </c>
      <c r="UOC46" s="44" t="s">
        <v>42</v>
      </c>
      <c r="UOD46" s="44" t="s">
        <v>42</v>
      </c>
      <c r="UOE46" s="44" t="s">
        <v>42</v>
      </c>
      <c r="UOF46" s="46" t="s">
        <v>42</v>
      </c>
      <c r="UOG46" s="45" t="s">
        <v>42</v>
      </c>
      <c r="UOH46" s="44" t="s">
        <v>42</v>
      </c>
      <c r="UOI46" s="44" t="s">
        <v>42</v>
      </c>
      <c r="UOJ46" s="44" t="s">
        <v>42</v>
      </c>
      <c r="UOK46" s="44" t="s">
        <v>42</v>
      </c>
      <c r="UOL46" s="44" t="s">
        <v>42</v>
      </c>
      <c r="UOM46" s="44" t="s">
        <v>42</v>
      </c>
      <c r="UON46" s="44" t="s">
        <v>42</v>
      </c>
      <c r="UOO46" s="44" t="s">
        <v>42</v>
      </c>
      <c r="UOP46" s="44" t="s">
        <v>42</v>
      </c>
      <c r="UOQ46" s="44" t="s">
        <v>42</v>
      </c>
      <c r="UOR46" s="44" t="s">
        <v>42</v>
      </c>
      <c r="UOS46" s="44" t="s">
        <v>42</v>
      </c>
      <c r="UOT46" s="44" t="s">
        <v>42</v>
      </c>
      <c r="UOU46" s="44" t="s">
        <v>42</v>
      </c>
      <c r="UOV46" s="44" t="s">
        <v>42</v>
      </c>
      <c r="UOW46" s="44" t="s">
        <v>42</v>
      </c>
      <c r="UOX46" s="44" t="s">
        <v>42</v>
      </c>
      <c r="UOY46" s="44" t="s">
        <v>42</v>
      </c>
      <c r="UOZ46" s="44" t="s">
        <v>42</v>
      </c>
      <c r="UPA46" s="44" t="s">
        <v>42</v>
      </c>
      <c r="UPB46" s="44" t="s">
        <v>42</v>
      </c>
      <c r="UPC46" s="44" t="s">
        <v>42</v>
      </c>
      <c r="UPD46" s="46" t="s">
        <v>42</v>
      </c>
      <c r="UPE46" s="45" t="s">
        <v>42</v>
      </c>
      <c r="UPF46" s="44" t="s">
        <v>42</v>
      </c>
      <c r="UPG46" s="44" t="s">
        <v>42</v>
      </c>
      <c r="UPH46" s="44" t="s">
        <v>42</v>
      </c>
      <c r="UPI46" s="44" t="s">
        <v>42</v>
      </c>
      <c r="UPJ46" s="44" t="s">
        <v>42</v>
      </c>
      <c r="UPK46" s="44" t="s">
        <v>42</v>
      </c>
      <c r="UPL46" s="44" t="s">
        <v>42</v>
      </c>
      <c r="UPM46" s="44" t="s">
        <v>42</v>
      </c>
      <c r="UPN46" s="44" t="s">
        <v>42</v>
      </c>
      <c r="UPO46" s="44" t="s">
        <v>42</v>
      </c>
      <c r="UPP46" s="44" t="s">
        <v>42</v>
      </c>
      <c r="UPQ46" s="44" t="s">
        <v>42</v>
      </c>
      <c r="UPR46" s="44" t="s">
        <v>42</v>
      </c>
      <c r="UPS46" s="44" t="s">
        <v>42</v>
      </c>
      <c r="UPT46" s="44" t="s">
        <v>42</v>
      </c>
      <c r="UPU46" s="44" t="s">
        <v>42</v>
      </c>
      <c r="UPV46" s="44" t="s">
        <v>42</v>
      </c>
      <c r="UPW46" s="44" t="s">
        <v>42</v>
      </c>
      <c r="UPX46" s="44" t="s">
        <v>42</v>
      </c>
      <c r="UPY46" s="44" t="s">
        <v>42</v>
      </c>
      <c r="UPZ46" s="44" t="s">
        <v>42</v>
      </c>
      <c r="UQA46" s="44" t="s">
        <v>42</v>
      </c>
      <c r="UQB46" s="46" t="s">
        <v>42</v>
      </c>
      <c r="UQC46" s="45" t="s">
        <v>42</v>
      </c>
      <c r="UQD46" s="44" t="s">
        <v>42</v>
      </c>
      <c r="UQE46" s="44" t="s">
        <v>42</v>
      </c>
      <c r="UQF46" s="44" t="s">
        <v>42</v>
      </c>
      <c r="UQG46" s="44" t="s">
        <v>42</v>
      </c>
      <c r="UQH46" s="44" t="s">
        <v>42</v>
      </c>
      <c r="UQI46" s="44" t="s">
        <v>42</v>
      </c>
      <c r="UQJ46" s="44" t="s">
        <v>42</v>
      </c>
      <c r="UQK46" s="44" t="s">
        <v>42</v>
      </c>
      <c r="UQL46" s="44" t="s">
        <v>42</v>
      </c>
      <c r="UQM46" s="44" t="s">
        <v>42</v>
      </c>
      <c r="UQN46" s="44" t="s">
        <v>42</v>
      </c>
      <c r="UQO46" s="44" t="s">
        <v>42</v>
      </c>
      <c r="UQP46" s="44" t="s">
        <v>42</v>
      </c>
      <c r="UQQ46" s="44" t="s">
        <v>42</v>
      </c>
      <c r="UQR46" s="44" t="s">
        <v>42</v>
      </c>
      <c r="UQS46" s="44" t="s">
        <v>42</v>
      </c>
      <c r="UQT46" s="44" t="s">
        <v>42</v>
      </c>
      <c r="UQU46" s="44" t="s">
        <v>42</v>
      </c>
      <c r="UQV46" s="44" t="s">
        <v>42</v>
      </c>
      <c r="UQW46" s="44" t="s">
        <v>42</v>
      </c>
      <c r="UQX46" s="44" t="s">
        <v>42</v>
      </c>
      <c r="UQY46" s="44" t="s">
        <v>42</v>
      </c>
      <c r="UQZ46" s="46" t="s">
        <v>42</v>
      </c>
      <c r="URA46" s="45" t="s">
        <v>42</v>
      </c>
      <c r="URB46" s="44" t="s">
        <v>42</v>
      </c>
      <c r="URC46" s="44" t="s">
        <v>42</v>
      </c>
      <c r="URD46" s="44" t="s">
        <v>42</v>
      </c>
      <c r="URE46" s="44" t="s">
        <v>42</v>
      </c>
      <c r="URF46" s="44" t="s">
        <v>42</v>
      </c>
      <c r="URG46" s="44" t="s">
        <v>42</v>
      </c>
      <c r="URH46" s="44" t="s">
        <v>42</v>
      </c>
      <c r="URI46" s="44" t="s">
        <v>42</v>
      </c>
      <c r="URJ46" s="44" t="s">
        <v>42</v>
      </c>
      <c r="URK46" s="44" t="s">
        <v>42</v>
      </c>
      <c r="URL46" s="44" t="s">
        <v>42</v>
      </c>
      <c r="URM46" s="44" t="s">
        <v>42</v>
      </c>
      <c r="URN46" s="44" t="s">
        <v>42</v>
      </c>
      <c r="URO46" s="44" t="s">
        <v>42</v>
      </c>
      <c r="URP46" s="44" t="s">
        <v>42</v>
      </c>
      <c r="URQ46" s="44" t="s">
        <v>42</v>
      </c>
      <c r="URR46" s="44" t="s">
        <v>42</v>
      </c>
      <c r="URS46" s="44" t="s">
        <v>42</v>
      </c>
      <c r="URT46" s="44" t="s">
        <v>42</v>
      </c>
      <c r="URU46" s="44" t="s">
        <v>42</v>
      </c>
      <c r="URV46" s="44" t="s">
        <v>42</v>
      </c>
      <c r="URW46" s="44" t="s">
        <v>42</v>
      </c>
      <c r="URX46" s="46" t="s">
        <v>42</v>
      </c>
      <c r="URY46" s="45" t="s">
        <v>42</v>
      </c>
      <c r="URZ46" s="44" t="s">
        <v>42</v>
      </c>
      <c r="USA46" s="44" t="s">
        <v>42</v>
      </c>
      <c r="USB46" s="44" t="s">
        <v>42</v>
      </c>
      <c r="USC46" s="44" t="s">
        <v>42</v>
      </c>
      <c r="USD46" s="44" t="s">
        <v>42</v>
      </c>
      <c r="USE46" s="44" t="s">
        <v>42</v>
      </c>
      <c r="USF46" s="44" t="s">
        <v>42</v>
      </c>
      <c r="USG46" s="44" t="s">
        <v>42</v>
      </c>
      <c r="USH46" s="44" t="s">
        <v>42</v>
      </c>
      <c r="USI46" s="44" t="s">
        <v>42</v>
      </c>
      <c r="USJ46" s="44" t="s">
        <v>42</v>
      </c>
      <c r="USK46" s="44" t="s">
        <v>42</v>
      </c>
      <c r="USL46" s="44" t="s">
        <v>42</v>
      </c>
      <c r="USM46" s="44" t="s">
        <v>42</v>
      </c>
      <c r="USN46" s="44" t="s">
        <v>42</v>
      </c>
      <c r="USO46" s="44" t="s">
        <v>42</v>
      </c>
      <c r="USP46" s="44" t="s">
        <v>42</v>
      </c>
      <c r="USQ46" s="44" t="s">
        <v>42</v>
      </c>
      <c r="USR46" s="44" t="s">
        <v>42</v>
      </c>
      <c r="USS46" s="44" t="s">
        <v>42</v>
      </c>
      <c r="UST46" s="44" t="s">
        <v>42</v>
      </c>
      <c r="USU46" s="44" t="s">
        <v>42</v>
      </c>
      <c r="USV46" s="46" t="s">
        <v>42</v>
      </c>
      <c r="USW46" s="45" t="s">
        <v>42</v>
      </c>
      <c r="USX46" s="44" t="s">
        <v>42</v>
      </c>
      <c r="USY46" s="44" t="s">
        <v>42</v>
      </c>
      <c r="USZ46" s="44" t="s">
        <v>42</v>
      </c>
      <c r="UTA46" s="44" t="s">
        <v>42</v>
      </c>
      <c r="UTB46" s="44" t="s">
        <v>42</v>
      </c>
      <c r="UTC46" s="44" t="s">
        <v>42</v>
      </c>
      <c r="UTD46" s="44" t="s">
        <v>42</v>
      </c>
      <c r="UTE46" s="44" t="s">
        <v>42</v>
      </c>
      <c r="UTF46" s="44" t="s">
        <v>42</v>
      </c>
      <c r="UTG46" s="44" t="s">
        <v>42</v>
      </c>
      <c r="UTH46" s="44" t="s">
        <v>42</v>
      </c>
      <c r="UTI46" s="44" t="s">
        <v>42</v>
      </c>
      <c r="UTJ46" s="44" t="s">
        <v>42</v>
      </c>
      <c r="UTK46" s="44" t="s">
        <v>42</v>
      </c>
      <c r="UTL46" s="44" t="s">
        <v>42</v>
      </c>
      <c r="UTM46" s="44" t="s">
        <v>42</v>
      </c>
      <c r="UTN46" s="44" t="s">
        <v>42</v>
      </c>
      <c r="UTO46" s="44" t="s">
        <v>42</v>
      </c>
      <c r="UTP46" s="44" t="s">
        <v>42</v>
      </c>
      <c r="UTQ46" s="44" t="s">
        <v>42</v>
      </c>
      <c r="UTR46" s="44" t="s">
        <v>42</v>
      </c>
      <c r="UTS46" s="44" t="s">
        <v>42</v>
      </c>
      <c r="UTT46" s="46" t="s">
        <v>42</v>
      </c>
      <c r="UTU46" s="45" t="s">
        <v>42</v>
      </c>
      <c r="UTV46" s="44" t="s">
        <v>42</v>
      </c>
      <c r="UTW46" s="44" t="s">
        <v>42</v>
      </c>
      <c r="UTX46" s="44" t="s">
        <v>42</v>
      </c>
      <c r="UTY46" s="44" t="s">
        <v>42</v>
      </c>
      <c r="UTZ46" s="44" t="s">
        <v>42</v>
      </c>
      <c r="UUA46" s="44" t="s">
        <v>42</v>
      </c>
      <c r="UUB46" s="44" t="s">
        <v>42</v>
      </c>
      <c r="UUC46" s="44" t="s">
        <v>42</v>
      </c>
      <c r="UUD46" s="44" t="s">
        <v>42</v>
      </c>
      <c r="UUE46" s="44" t="s">
        <v>42</v>
      </c>
      <c r="UUF46" s="44" t="s">
        <v>42</v>
      </c>
      <c r="UUG46" s="44" t="s">
        <v>42</v>
      </c>
      <c r="UUH46" s="44" t="s">
        <v>42</v>
      </c>
      <c r="UUI46" s="44" t="s">
        <v>42</v>
      </c>
      <c r="UUJ46" s="44" t="s">
        <v>42</v>
      </c>
      <c r="UUK46" s="44" t="s">
        <v>42</v>
      </c>
      <c r="UUL46" s="44" t="s">
        <v>42</v>
      </c>
      <c r="UUM46" s="44" t="s">
        <v>42</v>
      </c>
      <c r="UUN46" s="44" t="s">
        <v>42</v>
      </c>
      <c r="UUO46" s="44" t="s">
        <v>42</v>
      </c>
      <c r="UUP46" s="44" t="s">
        <v>42</v>
      </c>
      <c r="UUQ46" s="44" t="s">
        <v>42</v>
      </c>
      <c r="UUR46" s="46" t="s">
        <v>42</v>
      </c>
      <c r="UUS46" s="45" t="s">
        <v>42</v>
      </c>
      <c r="UUT46" s="44" t="s">
        <v>42</v>
      </c>
      <c r="UUU46" s="44" t="s">
        <v>42</v>
      </c>
      <c r="UUV46" s="44" t="s">
        <v>42</v>
      </c>
      <c r="UUW46" s="44" t="s">
        <v>42</v>
      </c>
      <c r="UUX46" s="44" t="s">
        <v>42</v>
      </c>
      <c r="UUY46" s="44" t="s">
        <v>42</v>
      </c>
      <c r="UUZ46" s="44" t="s">
        <v>42</v>
      </c>
      <c r="UVA46" s="44" t="s">
        <v>42</v>
      </c>
      <c r="UVB46" s="44" t="s">
        <v>42</v>
      </c>
      <c r="UVC46" s="44" t="s">
        <v>42</v>
      </c>
      <c r="UVD46" s="44" t="s">
        <v>42</v>
      </c>
      <c r="UVE46" s="44" t="s">
        <v>42</v>
      </c>
      <c r="UVF46" s="44" t="s">
        <v>42</v>
      </c>
      <c r="UVG46" s="44" t="s">
        <v>42</v>
      </c>
      <c r="UVH46" s="44" t="s">
        <v>42</v>
      </c>
      <c r="UVI46" s="44" t="s">
        <v>42</v>
      </c>
      <c r="UVJ46" s="44" t="s">
        <v>42</v>
      </c>
      <c r="UVK46" s="44" t="s">
        <v>42</v>
      </c>
      <c r="UVL46" s="44" t="s">
        <v>42</v>
      </c>
      <c r="UVM46" s="44" t="s">
        <v>42</v>
      </c>
      <c r="UVN46" s="44" t="s">
        <v>42</v>
      </c>
      <c r="UVO46" s="44" t="s">
        <v>42</v>
      </c>
      <c r="UVP46" s="46" t="s">
        <v>42</v>
      </c>
      <c r="UVQ46" s="45" t="s">
        <v>42</v>
      </c>
      <c r="UVR46" s="44" t="s">
        <v>42</v>
      </c>
      <c r="UVS46" s="44" t="s">
        <v>42</v>
      </c>
      <c r="UVT46" s="44" t="s">
        <v>42</v>
      </c>
      <c r="UVU46" s="44" t="s">
        <v>42</v>
      </c>
      <c r="UVV46" s="44" t="s">
        <v>42</v>
      </c>
      <c r="UVW46" s="44" t="s">
        <v>42</v>
      </c>
      <c r="UVX46" s="44" t="s">
        <v>42</v>
      </c>
      <c r="UVY46" s="44" t="s">
        <v>42</v>
      </c>
      <c r="UVZ46" s="44" t="s">
        <v>42</v>
      </c>
      <c r="UWA46" s="44" t="s">
        <v>42</v>
      </c>
      <c r="UWB46" s="44" t="s">
        <v>42</v>
      </c>
      <c r="UWC46" s="44" t="s">
        <v>42</v>
      </c>
      <c r="UWD46" s="44" t="s">
        <v>42</v>
      </c>
      <c r="UWE46" s="44" t="s">
        <v>42</v>
      </c>
      <c r="UWF46" s="44" t="s">
        <v>42</v>
      </c>
      <c r="UWG46" s="44" t="s">
        <v>42</v>
      </c>
      <c r="UWH46" s="44" t="s">
        <v>42</v>
      </c>
      <c r="UWI46" s="44" t="s">
        <v>42</v>
      </c>
      <c r="UWJ46" s="44" t="s">
        <v>42</v>
      </c>
      <c r="UWK46" s="44" t="s">
        <v>42</v>
      </c>
      <c r="UWL46" s="44" t="s">
        <v>42</v>
      </c>
      <c r="UWM46" s="44" t="s">
        <v>42</v>
      </c>
      <c r="UWN46" s="46" t="s">
        <v>42</v>
      </c>
      <c r="UWO46" s="45" t="s">
        <v>42</v>
      </c>
      <c r="UWP46" s="44" t="s">
        <v>42</v>
      </c>
      <c r="UWQ46" s="44" t="s">
        <v>42</v>
      </c>
      <c r="UWR46" s="44" t="s">
        <v>42</v>
      </c>
      <c r="UWS46" s="44" t="s">
        <v>42</v>
      </c>
      <c r="UWT46" s="44" t="s">
        <v>42</v>
      </c>
      <c r="UWU46" s="44" t="s">
        <v>42</v>
      </c>
      <c r="UWV46" s="44" t="s">
        <v>42</v>
      </c>
      <c r="UWW46" s="44" t="s">
        <v>42</v>
      </c>
      <c r="UWX46" s="44" t="s">
        <v>42</v>
      </c>
      <c r="UWY46" s="44" t="s">
        <v>42</v>
      </c>
      <c r="UWZ46" s="44" t="s">
        <v>42</v>
      </c>
      <c r="UXA46" s="44" t="s">
        <v>42</v>
      </c>
      <c r="UXB46" s="44" t="s">
        <v>42</v>
      </c>
      <c r="UXC46" s="44" t="s">
        <v>42</v>
      </c>
      <c r="UXD46" s="44" t="s">
        <v>42</v>
      </c>
      <c r="UXE46" s="44" t="s">
        <v>42</v>
      </c>
      <c r="UXF46" s="44" t="s">
        <v>42</v>
      </c>
      <c r="UXG46" s="44" t="s">
        <v>42</v>
      </c>
      <c r="UXH46" s="44" t="s">
        <v>42</v>
      </c>
      <c r="UXI46" s="44" t="s">
        <v>42</v>
      </c>
      <c r="UXJ46" s="44" t="s">
        <v>42</v>
      </c>
      <c r="UXK46" s="44" t="s">
        <v>42</v>
      </c>
      <c r="UXL46" s="46" t="s">
        <v>42</v>
      </c>
      <c r="UXM46" s="45" t="s">
        <v>42</v>
      </c>
      <c r="UXN46" s="44" t="s">
        <v>42</v>
      </c>
      <c r="UXO46" s="44" t="s">
        <v>42</v>
      </c>
      <c r="UXP46" s="44" t="s">
        <v>42</v>
      </c>
      <c r="UXQ46" s="44" t="s">
        <v>42</v>
      </c>
      <c r="UXR46" s="44" t="s">
        <v>42</v>
      </c>
      <c r="UXS46" s="44" t="s">
        <v>42</v>
      </c>
      <c r="UXT46" s="44" t="s">
        <v>42</v>
      </c>
      <c r="UXU46" s="44" t="s">
        <v>42</v>
      </c>
      <c r="UXV46" s="44" t="s">
        <v>42</v>
      </c>
      <c r="UXW46" s="44" t="s">
        <v>42</v>
      </c>
      <c r="UXX46" s="44" t="s">
        <v>42</v>
      </c>
      <c r="UXY46" s="44" t="s">
        <v>42</v>
      </c>
      <c r="UXZ46" s="44" t="s">
        <v>42</v>
      </c>
      <c r="UYA46" s="44" t="s">
        <v>42</v>
      </c>
      <c r="UYB46" s="44" t="s">
        <v>42</v>
      </c>
      <c r="UYC46" s="44" t="s">
        <v>42</v>
      </c>
      <c r="UYD46" s="44" t="s">
        <v>42</v>
      </c>
      <c r="UYE46" s="44" t="s">
        <v>42</v>
      </c>
      <c r="UYF46" s="44" t="s">
        <v>42</v>
      </c>
      <c r="UYG46" s="44" t="s">
        <v>42</v>
      </c>
      <c r="UYH46" s="44" t="s">
        <v>42</v>
      </c>
      <c r="UYI46" s="44" t="s">
        <v>42</v>
      </c>
      <c r="UYJ46" s="46" t="s">
        <v>42</v>
      </c>
      <c r="UYK46" s="45" t="s">
        <v>42</v>
      </c>
      <c r="UYL46" s="44" t="s">
        <v>42</v>
      </c>
      <c r="UYM46" s="44" t="s">
        <v>42</v>
      </c>
      <c r="UYN46" s="44" t="s">
        <v>42</v>
      </c>
      <c r="UYO46" s="44" t="s">
        <v>42</v>
      </c>
      <c r="UYP46" s="44" t="s">
        <v>42</v>
      </c>
      <c r="UYQ46" s="44" t="s">
        <v>42</v>
      </c>
      <c r="UYR46" s="44" t="s">
        <v>42</v>
      </c>
      <c r="UYS46" s="44" t="s">
        <v>42</v>
      </c>
      <c r="UYT46" s="44" t="s">
        <v>42</v>
      </c>
      <c r="UYU46" s="44" t="s">
        <v>42</v>
      </c>
      <c r="UYV46" s="44" t="s">
        <v>42</v>
      </c>
      <c r="UYW46" s="44" t="s">
        <v>42</v>
      </c>
      <c r="UYX46" s="44" t="s">
        <v>42</v>
      </c>
      <c r="UYY46" s="44" t="s">
        <v>42</v>
      </c>
      <c r="UYZ46" s="44" t="s">
        <v>42</v>
      </c>
      <c r="UZA46" s="44" t="s">
        <v>42</v>
      </c>
      <c r="UZB46" s="44" t="s">
        <v>42</v>
      </c>
      <c r="UZC46" s="44" t="s">
        <v>42</v>
      </c>
      <c r="UZD46" s="44" t="s">
        <v>42</v>
      </c>
      <c r="UZE46" s="44" t="s">
        <v>42</v>
      </c>
      <c r="UZF46" s="44" t="s">
        <v>42</v>
      </c>
      <c r="UZG46" s="44" t="s">
        <v>42</v>
      </c>
      <c r="UZH46" s="46" t="s">
        <v>42</v>
      </c>
      <c r="UZI46" s="45" t="s">
        <v>42</v>
      </c>
      <c r="UZJ46" s="44" t="s">
        <v>42</v>
      </c>
      <c r="UZK46" s="44" t="s">
        <v>42</v>
      </c>
      <c r="UZL46" s="44" t="s">
        <v>42</v>
      </c>
      <c r="UZM46" s="44" t="s">
        <v>42</v>
      </c>
      <c r="UZN46" s="44" t="s">
        <v>42</v>
      </c>
      <c r="UZO46" s="44" t="s">
        <v>42</v>
      </c>
      <c r="UZP46" s="44" t="s">
        <v>42</v>
      </c>
      <c r="UZQ46" s="44" t="s">
        <v>42</v>
      </c>
      <c r="UZR46" s="44" t="s">
        <v>42</v>
      </c>
      <c r="UZS46" s="44" t="s">
        <v>42</v>
      </c>
      <c r="UZT46" s="44" t="s">
        <v>42</v>
      </c>
      <c r="UZU46" s="44" t="s">
        <v>42</v>
      </c>
      <c r="UZV46" s="44" t="s">
        <v>42</v>
      </c>
      <c r="UZW46" s="44" t="s">
        <v>42</v>
      </c>
      <c r="UZX46" s="44" t="s">
        <v>42</v>
      </c>
      <c r="UZY46" s="44" t="s">
        <v>42</v>
      </c>
      <c r="UZZ46" s="44" t="s">
        <v>42</v>
      </c>
      <c r="VAA46" s="44" t="s">
        <v>42</v>
      </c>
      <c r="VAB46" s="44" t="s">
        <v>42</v>
      </c>
      <c r="VAC46" s="44" t="s">
        <v>42</v>
      </c>
      <c r="VAD46" s="44" t="s">
        <v>42</v>
      </c>
      <c r="VAE46" s="44" t="s">
        <v>42</v>
      </c>
      <c r="VAF46" s="46" t="s">
        <v>42</v>
      </c>
      <c r="VAG46" s="45" t="s">
        <v>42</v>
      </c>
      <c r="VAH46" s="44" t="s">
        <v>42</v>
      </c>
      <c r="VAI46" s="44" t="s">
        <v>42</v>
      </c>
      <c r="VAJ46" s="44" t="s">
        <v>42</v>
      </c>
      <c r="VAK46" s="44" t="s">
        <v>42</v>
      </c>
      <c r="VAL46" s="44" t="s">
        <v>42</v>
      </c>
      <c r="VAM46" s="44" t="s">
        <v>42</v>
      </c>
      <c r="VAN46" s="44" t="s">
        <v>42</v>
      </c>
      <c r="VAO46" s="44" t="s">
        <v>42</v>
      </c>
      <c r="VAP46" s="44" t="s">
        <v>42</v>
      </c>
      <c r="VAQ46" s="44" t="s">
        <v>42</v>
      </c>
      <c r="VAR46" s="44" t="s">
        <v>42</v>
      </c>
      <c r="VAS46" s="44" t="s">
        <v>42</v>
      </c>
      <c r="VAT46" s="44" t="s">
        <v>42</v>
      </c>
      <c r="VAU46" s="44" t="s">
        <v>42</v>
      </c>
      <c r="VAV46" s="44" t="s">
        <v>42</v>
      </c>
      <c r="VAW46" s="44" t="s">
        <v>42</v>
      </c>
      <c r="VAX46" s="44" t="s">
        <v>42</v>
      </c>
      <c r="VAY46" s="44" t="s">
        <v>42</v>
      </c>
      <c r="VAZ46" s="44" t="s">
        <v>42</v>
      </c>
      <c r="VBA46" s="44" t="s">
        <v>42</v>
      </c>
      <c r="VBB46" s="44" t="s">
        <v>42</v>
      </c>
      <c r="VBC46" s="44" t="s">
        <v>42</v>
      </c>
      <c r="VBD46" s="46" t="s">
        <v>42</v>
      </c>
      <c r="VBE46" s="45" t="s">
        <v>42</v>
      </c>
      <c r="VBF46" s="44" t="s">
        <v>42</v>
      </c>
      <c r="VBG46" s="44" t="s">
        <v>42</v>
      </c>
      <c r="VBH46" s="44" t="s">
        <v>42</v>
      </c>
      <c r="VBI46" s="44" t="s">
        <v>42</v>
      </c>
      <c r="VBJ46" s="44" t="s">
        <v>42</v>
      </c>
      <c r="VBK46" s="44" t="s">
        <v>42</v>
      </c>
      <c r="VBL46" s="44" t="s">
        <v>42</v>
      </c>
      <c r="VBM46" s="44" t="s">
        <v>42</v>
      </c>
      <c r="VBN46" s="44" t="s">
        <v>42</v>
      </c>
      <c r="VBO46" s="44" t="s">
        <v>42</v>
      </c>
      <c r="VBP46" s="44" t="s">
        <v>42</v>
      </c>
      <c r="VBQ46" s="44" t="s">
        <v>42</v>
      </c>
      <c r="VBR46" s="44" t="s">
        <v>42</v>
      </c>
      <c r="VBS46" s="44" t="s">
        <v>42</v>
      </c>
      <c r="VBT46" s="44" t="s">
        <v>42</v>
      </c>
      <c r="VBU46" s="44" t="s">
        <v>42</v>
      </c>
      <c r="VBV46" s="44" t="s">
        <v>42</v>
      </c>
      <c r="VBW46" s="44" t="s">
        <v>42</v>
      </c>
      <c r="VBX46" s="44" t="s">
        <v>42</v>
      </c>
      <c r="VBY46" s="44" t="s">
        <v>42</v>
      </c>
      <c r="VBZ46" s="44" t="s">
        <v>42</v>
      </c>
      <c r="VCA46" s="44" t="s">
        <v>42</v>
      </c>
      <c r="VCB46" s="46" t="s">
        <v>42</v>
      </c>
      <c r="VCC46" s="45" t="s">
        <v>42</v>
      </c>
      <c r="VCD46" s="44" t="s">
        <v>42</v>
      </c>
      <c r="VCE46" s="44" t="s">
        <v>42</v>
      </c>
      <c r="VCF46" s="44" t="s">
        <v>42</v>
      </c>
      <c r="VCG46" s="44" t="s">
        <v>42</v>
      </c>
      <c r="VCH46" s="44" t="s">
        <v>42</v>
      </c>
      <c r="VCI46" s="44" t="s">
        <v>42</v>
      </c>
      <c r="VCJ46" s="44" t="s">
        <v>42</v>
      </c>
      <c r="VCK46" s="44" t="s">
        <v>42</v>
      </c>
      <c r="VCL46" s="44" t="s">
        <v>42</v>
      </c>
      <c r="VCM46" s="44" t="s">
        <v>42</v>
      </c>
      <c r="VCN46" s="44" t="s">
        <v>42</v>
      </c>
      <c r="VCO46" s="44" t="s">
        <v>42</v>
      </c>
      <c r="VCP46" s="44" t="s">
        <v>42</v>
      </c>
      <c r="VCQ46" s="44" t="s">
        <v>42</v>
      </c>
      <c r="VCR46" s="44" t="s">
        <v>42</v>
      </c>
      <c r="VCS46" s="44" t="s">
        <v>42</v>
      </c>
      <c r="VCT46" s="44" t="s">
        <v>42</v>
      </c>
      <c r="VCU46" s="44" t="s">
        <v>42</v>
      </c>
      <c r="VCV46" s="44" t="s">
        <v>42</v>
      </c>
      <c r="VCW46" s="44" t="s">
        <v>42</v>
      </c>
      <c r="VCX46" s="44" t="s">
        <v>42</v>
      </c>
      <c r="VCY46" s="44" t="s">
        <v>42</v>
      </c>
      <c r="VCZ46" s="46" t="s">
        <v>42</v>
      </c>
      <c r="VDA46" s="45" t="s">
        <v>42</v>
      </c>
      <c r="VDB46" s="44" t="s">
        <v>42</v>
      </c>
      <c r="VDC46" s="44" t="s">
        <v>42</v>
      </c>
      <c r="VDD46" s="44" t="s">
        <v>42</v>
      </c>
      <c r="VDE46" s="44" t="s">
        <v>42</v>
      </c>
      <c r="VDF46" s="44" t="s">
        <v>42</v>
      </c>
      <c r="VDG46" s="44" t="s">
        <v>42</v>
      </c>
      <c r="VDH46" s="44" t="s">
        <v>42</v>
      </c>
      <c r="VDI46" s="44" t="s">
        <v>42</v>
      </c>
      <c r="VDJ46" s="44" t="s">
        <v>42</v>
      </c>
      <c r="VDK46" s="44" t="s">
        <v>42</v>
      </c>
      <c r="VDL46" s="44" t="s">
        <v>42</v>
      </c>
      <c r="VDM46" s="44" t="s">
        <v>42</v>
      </c>
      <c r="VDN46" s="44" t="s">
        <v>42</v>
      </c>
      <c r="VDO46" s="44" t="s">
        <v>42</v>
      </c>
      <c r="VDP46" s="44" t="s">
        <v>42</v>
      </c>
      <c r="VDQ46" s="44" t="s">
        <v>42</v>
      </c>
      <c r="VDR46" s="44" t="s">
        <v>42</v>
      </c>
      <c r="VDS46" s="44" t="s">
        <v>42</v>
      </c>
      <c r="VDT46" s="44" t="s">
        <v>42</v>
      </c>
      <c r="VDU46" s="44" t="s">
        <v>42</v>
      </c>
      <c r="VDV46" s="44" t="s">
        <v>42</v>
      </c>
      <c r="VDW46" s="44" t="s">
        <v>42</v>
      </c>
      <c r="VDX46" s="46" t="s">
        <v>42</v>
      </c>
      <c r="VDY46" s="45" t="s">
        <v>42</v>
      </c>
      <c r="VDZ46" s="44" t="s">
        <v>42</v>
      </c>
      <c r="VEA46" s="44" t="s">
        <v>42</v>
      </c>
      <c r="VEB46" s="44" t="s">
        <v>42</v>
      </c>
      <c r="VEC46" s="44" t="s">
        <v>42</v>
      </c>
      <c r="VED46" s="44" t="s">
        <v>42</v>
      </c>
      <c r="VEE46" s="44" t="s">
        <v>42</v>
      </c>
      <c r="VEF46" s="44" t="s">
        <v>42</v>
      </c>
      <c r="VEG46" s="44" t="s">
        <v>42</v>
      </c>
      <c r="VEH46" s="44" t="s">
        <v>42</v>
      </c>
      <c r="VEI46" s="44" t="s">
        <v>42</v>
      </c>
      <c r="VEJ46" s="44" t="s">
        <v>42</v>
      </c>
      <c r="VEK46" s="44" t="s">
        <v>42</v>
      </c>
      <c r="VEL46" s="44" t="s">
        <v>42</v>
      </c>
      <c r="VEM46" s="44" t="s">
        <v>42</v>
      </c>
      <c r="VEN46" s="44" t="s">
        <v>42</v>
      </c>
      <c r="VEO46" s="44" t="s">
        <v>42</v>
      </c>
      <c r="VEP46" s="44" t="s">
        <v>42</v>
      </c>
      <c r="VEQ46" s="44" t="s">
        <v>42</v>
      </c>
      <c r="VER46" s="44" t="s">
        <v>42</v>
      </c>
      <c r="VES46" s="44" t="s">
        <v>42</v>
      </c>
      <c r="VET46" s="44" t="s">
        <v>42</v>
      </c>
      <c r="VEU46" s="44" t="s">
        <v>42</v>
      </c>
      <c r="VEV46" s="46" t="s">
        <v>42</v>
      </c>
      <c r="VEW46" s="45" t="s">
        <v>42</v>
      </c>
      <c r="VEX46" s="44" t="s">
        <v>42</v>
      </c>
      <c r="VEY46" s="44" t="s">
        <v>42</v>
      </c>
      <c r="VEZ46" s="44" t="s">
        <v>42</v>
      </c>
      <c r="VFA46" s="44" t="s">
        <v>42</v>
      </c>
      <c r="VFB46" s="44" t="s">
        <v>42</v>
      </c>
      <c r="VFC46" s="44" t="s">
        <v>42</v>
      </c>
      <c r="VFD46" s="44" t="s">
        <v>42</v>
      </c>
      <c r="VFE46" s="44" t="s">
        <v>42</v>
      </c>
      <c r="VFF46" s="44" t="s">
        <v>42</v>
      </c>
      <c r="VFG46" s="44" t="s">
        <v>42</v>
      </c>
      <c r="VFH46" s="44" t="s">
        <v>42</v>
      </c>
      <c r="VFI46" s="44" t="s">
        <v>42</v>
      </c>
      <c r="VFJ46" s="44" t="s">
        <v>42</v>
      </c>
      <c r="VFK46" s="44" t="s">
        <v>42</v>
      </c>
      <c r="VFL46" s="44" t="s">
        <v>42</v>
      </c>
      <c r="VFM46" s="44" t="s">
        <v>42</v>
      </c>
      <c r="VFN46" s="44" t="s">
        <v>42</v>
      </c>
      <c r="VFO46" s="44" t="s">
        <v>42</v>
      </c>
      <c r="VFP46" s="44" t="s">
        <v>42</v>
      </c>
      <c r="VFQ46" s="44" t="s">
        <v>42</v>
      </c>
      <c r="VFR46" s="44" t="s">
        <v>42</v>
      </c>
      <c r="VFS46" s="44" t="s">
        <v>42</v>
      </c>
      <c r="VFT46" s="46" t="s">
        <v>42</v>
      </c>
      <c r="VFU46" s="45" t="s">
        <v>42</v>
      </c>
      <c r="VFV46" s="44" t="s">
        <v>42</v>
      </c>
      <c r="VFW46" s="44" t="s">
        <v>42</v>
      </c>
      <c r="VFX46" s="44" t="s">
        <v>42</v>
      </c>
      <c r="VFY46" s="44" t="s">
        <v>42</v>
      </c>
      <c r="VFZ46" s="44" t="s">
        <v>42</v>
      </c>
      <c r="VGA46" s="44" t="s">
        <v>42</v>
      </c>
      <c r="VGB46" s="44" t="s">
        <v>42</v>
      </c>
      <c r="VGC46" s="44" t="s">
        <v>42</v>
      </c>
      <c r="VGD46" s="44" t="s">
        <v>42</v>
      </c>
      <c r="VGE46" s="44" t="s">
        <v>42</v>
      </c>
      <c r="VGF46" s="44" t="s">
        <v>42</v>
      </c>
      <c r="VGG46" s="44" t="s">
        <v>42</v>
      </c>
      <c r="VGH46" s="44" t="s">
        <v>42</v>
      </c>
      <c r="VGI46" s="44" t="s">
        <v>42</v>
      </c>
      <c r="VGJ46" s="44" t="s">
        <v>42</v>
      </c>
      <c r="VGK46" s="44" t="s">
        <v>42</v>
      </c>
      <c r="VGL46" s="44" t="s">
        <v>42</v>
      </c>
      <c r="VGM46" s="44" t="s">
        <v>42</v>
      </c>
      <c r="VGN46" s="44" t="s">
        <v>42</v>
      </c>
      <c r="VGO46" s="44" t="s">
        <v>42</v>
      </c>
      <c r="VGP46" s="44" t="s">
        <v>42</v>
      </c>
      <c r="VGQ46" s="44" t="s">
        <v>42</v>
      </c>
      <c r="VGR46" s="46" t="s">
        <v>42</v>
      </c>
      <c r="VGS46" s="45" t="s">
        <v>42</v>
      </c>
      <c r="VGT46" s="44" t="s">
        <v>42</v>
      </c>
      <c r="VGU46" s="44" t="s">
        <v>42</v>
      </c>
      <c r="VGV46" s="44" t="s">
        <v>42</v>
      </c>
      <c r="VGW46" s="44" t="s">
        <v>42</v>
      </c>
      <c r="VGX46" s="44" t="s">
        <v>42</v>
      </c>
      <c r="VGY46" s="44" t="s">
        <v>42</v>
      </c>
      <c r="VGZ46" s="44" t="s">
        <v>42</v>
      </c>
      <c r="VHA46" s="44" t="s">
        <v>42</v>
      </c>
      <c r="VHB46" s="44" t="s">
        <v>42</v>
      </c>
      <c r="VHC46" s="44" t="s">
        <v>42</v>
      </c>
      <c r="VHD46" s="44" t="s">
        <v>42</v>
      </c>
      <c r="VHE46" s="44" t="s">
        <v>42</v>
      </c>
      <c r="VHF46" s="44" t="s">
        <v>42</v>
      </c>
      <c r="VHG46" s="44" t="s">
        <v>42</v>
      </c>
      <c r="VHH46" s="44" t="s">
        <v>42</v>
      </c>
      <c r="VHI46" s="44" t="s">
        <v>42</v>
      </c>
      <c r="VHJ46" s="44" t="s">
        <v>42</v>
      </c>
      <c r="VHK46" s="44" t="s">
        <v>42</v>
      </c>
      <c r="VHL46" s="44" t="s">
        <v>42</v>
      </c>
      <c r="VHM46" s="44" t="s">
        <v>42</v>
      </c>
      <c r="VHN46" s="44" t="s">
        <v>42</v>
      </c>
      <c r="VHO46" s="44" t="s">
        <v>42</v>
      </c>
      <c r="VHP46" s="46" t="s">
        <v>42</v>
      </c>
      <c r="VHQ46" s="45" t="s">
        <v>42</v>
      </c>
      <c r="VHR46" s="44" t="s">
        <v>42</v>
      </c>
      <c r="VHS46" s="44" t="s">
        <v>42</v>
      </c>
      <c r="VHT46" s="44" t="s">
        <v>42</v>
      </c>
      <c r="VHU46" s="44" t="s">
        <v>42</v>
      </c>
      <c r="VHV46" s="44" t="s">
        <v>42</v>
      </c>
      <c r="VHW46" s="44" t="s">
        <v>42</v>
      </c>
      <c r="VHX46" s="44" t="s">
        <v>42</v>
      </c>
      <c r="VHY46" s="44" t="s">
        <v>42</v>
      </c>
      <c r="VHZ46" s="44" t="s">
        <v>42</v>
      </c>
      <c r="VIA46" s="44" t="s">
        <v>42</v>
      </c>
      <c r="VIB46" s="44" t="s">
        <v>42</v>
      </c>
      <c r="VIC46" s="44" t="s">
        <v>42</v>
      </c>
      <c r="VID46" s="44" t="s">
        <v>42</v>
      </c>
      <c r="VIE46" s="44" t="s">
        <v>42</v>
      </c>
      <c r="VIF46" s="44" t="s">
        <v>42</v>
      </c>
      <c r="VIG46" s="44" t="s">
        <v>42</v>
      </c>
      <c r="VIH46" s="44" t="s">
        <v>42</v>
      </c>
      <c r="VII46" s="44" t="s">
        <v>42</v>
      </c>
      <c r="VIJ46" s="44" t="s">
        <v>42</v>
      </c>
      <c r="VIK46" s="44" t="s">
        <v>42</v>
      </c>
      <c r="VIL46" s="44" t="s">
        <v>42</v>
      </c>
      <c r="VIM46" s="44" t="s">
        <v>42</v>
      </c>
      <c r="VIN46" s="46" t="s">
        <v>42</v>
      </c>
      <c r="VIO46" s="45" t="s">
        <v>42</v>
      </c>
      <c r="VIP46" s="44" t="s">
        <v>42</v>
      </c>
      <c r="VIQ46" s="44" t="s">
        <v>42</v>
      </c>
      <c r="VIR46" s="44" t="s">
        <v>42</v>
      </c>
      <c r="VIS46" s="44" t="s">
        <v>42</v>
      </c>
      <c r="VIT46" s="44" t="s">
        <v>42</v>
      </c>
      <c r="VIU46" s="44" t="s">
        <v>42</v>
      </c>
      <c r="VIV46" s="44" t="s">
        <v>42</v>
      </c>
      <c r="VIW46" s="44" t="s">
        <v>42</v>
      </c>
      <c r="VIX46" s="44" t="s">
        <v>42</v>
      </c>
      <c r="VIY46" s="44" t="s">
        <v>42</v>
      </c>
      <c r="VIZ46" s="44" t="s">
        <v>42</v>
      </c>
      <c r="VJA46" s="44" t="s">
        <v>42</v>
      </c>
      <c r="VJB46" s="44" t="s">
        <v>42</v>
      </c>
      <c r="VJC46" s="44" t="s">
        <v>42</v>
      </c>
      <c r="VJD46" s="44" t="s">
        <v>42</v>
      </c>
      <c r="VJE46" s="44" t="s">
        <v>42</v>
      </c>
      <c r="VJF46" s="44" t="s">
        <v>42</v>
      </c>
      <c r="VJG46" s="44" t="s">
        <v>42</v>
      </c>
      <c r="VJH46" s="44" t="s">
        <v>42</v>
      </c>
      <c r="VJI46" s="44" t="s">
        <v>42</v>
      </c>
      <c r="VJJ46" s="44" t="s">
        <v>42</v>
      </c>
      <c r="VJK46" s="44" t="s">
        <v>42</v>
      </c>
      <c r="VJL46" s="46" t="s">
        <v>42</v>
      </c>
      <c r="VJM46" s="45" t="s">
        <v>42</v>
      </c>
      <c r="VJN46" s="44" t="s">
        <v>42</v>
      </c>
      <c r="VJO46" s="44" t="s">
        <v>42</v>
      </c>
      <c r="VJP46" s="44" t="s">
        <v>42</v>
      </c>
      <c r="VJQ46" s="44" t="s">
        <v>42</v>
      </c>
      <c r="VJR46" s="44" t="s">
        <v>42</v>
      </c>
      <c r="VJS46" s="44" t="s">
        <v>42</v>
      </c>
      <c r="VJT46" s="44" t="s">
        <v>42</v>
      </c>
      <c r="VJU46" s="44" t="s">
        <v>42</v>
      </c>
      <c r="VJV46" s="44" t="s">
        <v>42</v>
      </c>
      <c r="VJW46" s="44" t="s">
        <v>42</v>
      </c>
      <c r="VJX46" s="44" t="s">
        <v>42</v>
      </c>
      <c r="VJY46" s="44" t="s">
        <v>42</v>
      </c>
      <c r="VJZ46" s="44" t="s">
        <v>42</v>
      </c>
      <c r="VKA46" s="44" t="s">
        <v>42</v>
      </c>
      <c r="VKB46" s="44" t="s">
        <v>42</v>
      </c>
      <c r="VKC46" s="44" t="s">
        <v>42</v>
      </c>
      <c r="VKD46" s="44" t="s">
        <v>42</v>
      </c>
      <c r="VKE46" s="44" t="s">
        <v>42</v>
      </c>
      <c r="VKF46" s="44" t="s">
        <v>42</v>
      </c>
      <c r="VKG46" s="44" t="s">
        <v>42</v>
      </c>
      <c r="VKH46" s="44" t="s">
        <v>42</v>
      </c>
      <c r="VKI46" s="44" t="s">
        <v>42</v>
      </c>
      <c r="VKJ46" s="46" t="s">
        <v>42</v>
      </c>
      <c r="VKK46" s="45" t="s">
        <v>42</v>
      </c>
      <c r="VKL46" s="44" t="s">
        <v>42</v>
      </c>
      <c r="VKM46" s="44" t="s">
        <v>42</v>
      </c>
      <c r="VKN46" s="44" t="s">
        <v>42</v>
      </c>
      <c r="VKO46" s="44" t="s">
        <v>42</v>
      </c>
      <c r="VKP46" s="44" t="s">
        <v>42</v>
      </c>
      <c r="VKQ46" s="44" t="s">
        <v>42</v>
      </c>
      <c r="VKR46" s="44" t="s">
        <v>42</v>
      </c>
      <c r="VKS46" s="44" t="s">
        <v>42</v>
      </c>
      <c r="VKT46" s="44" t="s">
        <v>42</v>
      </c>
      <c r="VKU46" s="44" t="s">
        <v>42</v>
      </c>
      <c r="VKV46" s="44" t="s">
        <v>42</v>
      </c>
      <c r="VKW46" s="44" t="s">
        <v>42</v>
      </c>
      <c r="VKX46" s="44" t="s">
        <v>42</v>
      </c>
      <c r="VKY46" s="44" t="s">
        <v>42</v>
      </c>
      <c r="VKZ46" s="44" t="s">
        <v>42</v>
      </c>
      <c r="VLA46" s="44" t="s">
        <v>42</v>
      </c>
      <c r="VLB46" s="44" t="s">
        <v>42</v>
      </c>
      <c r="VLC46" s="44" t="s">
        <v>42</v>
      </c>
      <c r="VLD46" s="44" t="s">
        <v>42</v>
      </c>
      <c r="VLE46" s="44" t="s">
        <v>42</v>
      </c>
      <c r="VLF46" s="44" t="s">
        <v>42</v>
      </c>
      <c r="VLG46" s="44" t="s">
        <v>42</v>
      </c>
      <c r="VLH46" s="46" t="s">
        <v>42</v>
      </c>
      <c r="VLI46" s="45" t="s">
        <v>42</v>
      </c>
      <c r="VLJ46" s="44" t="s">
        <v>42</v>
      </c>
      <c r="VLK46" s="44" t="s">
        <v>42</v>
      </c>
      <c r="VLL46" s="44" t="s">
        <v>42</v>
      </c>
      <c r="VLM46" s="44" t="s">
        <v>42</v>
      </c>
      <c r="VLN46" s="44" t="s">
        <v>42</v>
      </c>
      <c r="VLO46" s="44" t="s">
        <v>42</v>
      </c>
      <c r="VLP46" s="44" t="s">
        <v>42</v>
      </c>
      <c r="VLQ46" s="44" t="s">
        <v>42</v>
      </c>
      <c r="VLR46" s="44" t="s">
        <v>42</v>
      </c>
      <c r="VLS46" s="44" t="s">
        <v>42</v>
      </c>
      <c r="VLT46" s="44" t="s">
        <v>42</v>
      </c>
      <c r="VLU46" s="44" t="s">
        <v>42</v>
      </c>
      <c r="VLV46" s="44" t="s">
        <v>42</v>
      </c>
      <c r="VLW46" s="44" t="s">
        <v>42</v>
      </c>
      <c r="VLX46" s="44" t="s">
        <v>42</v>
      </c>
      <c r="VLY46" s="44" t="s">
        <v>42</v>
      </c>
      <c r="VLZ46" s="44" t="s">
        <v>42</v>
      </c>
      <c r="VMA46" s="44" t="s">
        <v>42</v>
      </c>
      <c r="VMB46" s="44" t="s">
        <v>42</v>
      </c>
      <c r="VMC46" s="44" t="s">
        <v>42</v>
      </c>
      <c r="VMD46" s="44" t="s">
        <v>42</v>
      </c>
      <c r="VME46" s="44" t="s">
        <v>42</v>
      </c>
      <c r="VMF46" s="46" t="s">
        <v>42</v>
      </c>
      <c r="VMG46" s="45" t="s">
        <v>42</v>
      </c>
      <c r="VMH46" s="44" t="s">
        <v>42</v>
      </c>
      <c r="VMI46" s="44" t="s">
        <v>42</v>
      </c>
      <c r="VMJ46" s="44" t="s">
        <v>42</v>
      </c>
      <c r="VMK46" s="44" t="s">
        <v>42</v>
      </c>
      <c r="VML46" s="44" t="s">
        <v>42</v>
      </c>
      <c r="VMM46" s="44" t="s">
        <v>42</v>
      </c>
      <c r="VMN46" s="44" t="s">
        <v>42</v>
      </c>
      <c r="VMO46" s="44" t="s">
        <v>42</v>
      </c>
      <c r="VMP46" s="44" t="s">
        <v>42</v>
      </c>
      <c r="VMQ46" s="44" t="s">
        <v>42</v>
      </c>
      <c r="VMR46" s="44" t="s">
        <v>42</v>
      </c>
      <c r="VMS46" s="44" t="s">
        <v>42</v>
      </c>
      <c r="VMT46" s="44" t="s">
        <v>42</v>
      </c>
      <c r="VMU46" s="44" t="s">
        <v>42</v>
      </c>
      <c r="VMV46" s="44" t="s">
        <v>42</v>
      </c>
      <c r="VMW46" s="44" t="s">
        <v>42</v>
      </c>
      <c r="VMX46" s="44" t="s">
        <v>42</v>
      </c>
      <c r="VMY46" s="44" t="s">
        <v>42</v>
      </c>
      <c r="VMZ46" s="44" t="s">
        <v>42</v>
      </c>
      <c r="VNA46" s="44" t="s">
        <v>42</v>
      </c>
      <c r="VNB46" s="44" t="s">
        <v>42</v>
      </c>
      <c r="VNC46" s="44" t="s">
        <v>42</v>
      </c>
      <c r="VND46" s="46" t="s">
        <v>42</v>
      </c>
      <c r="VNE46" s="45" t="s">
        <v>42</v>
      </c>
      <c r="VNF46" s="44" t="s">
        <v>42</v>
      </c>
      <c r="VNG46" s="44" t="s">
        <v>42</v>
      </c>
      <c r="VNH46" s="44" t="s">
        <v>42</v>
      </c>
      <c r="VNI46" s="44" t="s">
        <v>42</v>
      </c>
      <c r="VNJ46" s="44" t="s">
        <v>42</v>
      </c>
      <c r="VNK46" s="44" t="s">
        <v>42</v>
      </c>
      <c r="VNL46" s="44" t="s">
        <v>42</v>
      </c>
      <c r="VNM46" s="44" t="s">
        <v>42</v>
      </c>
      <c r="VNN46" s="44" t="s">
        <v>42</v>
      </c>
      <c r="VNO46" s="44" t="s">
        <v>42</v>
      </c>
      <c r="VNP46" s="44" t="s">
        <v>42</v>
      </c>
      <c r="VNQ46" s="44" t="s">
        <v>42</v>
      </c>
      <c r="VNR46" s="44" t="s">
        <v>42</v>
      </c>
      <c r="VNS46" s="44" t="s">
        <v>42</v>
      </c>
      <c r="VNT46" s="44" t="s">
        <v>42</v>
      </c>
      <c r="VNU46" s="44" t="s">
        <v>42</v>
      </c>
      <c r="VNV46" s="44" t="s">
        <v>42</v>
      </c>
      <c r="VNW46" s="44" t="s">
        <v>42</v>
      </c>
      <c r="VNX46" s="44" t="s">
        <v>42</v>
      </c>
      <c r="VNY46" s="44" t="s">
        <v>42</v>
      </c>
      <c r="VNZ46" s="44" t="s">
        <v>42</v>
      </c>
      <c r="VOA46" s="44" t="s">
        <v>42</v>
      </c>
      <c r="VOB46" s="46" t="s">
        <v>42</v>
      </c>
      <c r="VOC46" s="45" t="s">
        <v>42</v>
      </c>
      <c r="VOD46" s="44" t="s">
        <v>42</v>
      </c>
      <c r="VOE46" s="44" t="s">
        <v>42</v>
      </c>
      <c r="VOF46" s="44" t="s">
        <v>42</v>
      </c>
      <c r="VOG46" s="44" t="s">
        <v>42</v>
      </c>
      <c r="VOH46" s="44" t="s">
        <v>42</v>
      </c>
      <c r="VOI46" s="44" t="s">
        <v>42</v>
      </c>
      <c r="VOJ46" s="44" t="s">
        <v>42</v>
      </c>
      <c r="VOK46" s="44" t="s">
        <v>42</v>
      </c>
      <c r="VOL46" s="44" t="s">
        <v>42</v>
      </c>
      <c r="VOM46" s="44" t="s">
        <v>42</v>
      </c>
      <c r="VON46" s="44" t="s">
        <v>42</v>
      </c>
      <c r="VOO46" s="44" t="s">
        <v>42</v>
      </c>
      <c r="VOP46" s="44" t="s">
        <v>42</v>
      </c>
      <c r="VOQ46" s="44" t="s">
        <v>42</v>
      </c>
      <c r="VOR46" s="44" t="s">
        <v>42</v>
      </c>
      <c r="VOS46" s="44" t="s">
        <v>42</v>
      </c>
      <c r="VOT46" s="44" t="s">
        <v>42</v>
      </c>
      <c r="VOU46" s="44" t="s">
        <v>42</v>
      </c>
      <c r="VOV46" s="44" t="s">
        <v>42</v>
      </c>
      <c r="VOW46" s="44" t="s">
        <v>42</v>
      </c>
      <c r="VOX46" s="44" t="s">
        <v>42</v>
      </c>
      <c r="VOY46" s="44" t="s">
        <v>42</v>
      </c>
      <c r="VOZ46" s="46" t="s">
        <v>42</v>
      </c>
      <c r="VPA46" s="45" t="s">
        <v>42</v>
      </c>
      <c r="VPB46" s="44" t="s">
        <v>42</v>
      </c>
      <c r="VPC46" s="44" t="s">
        <v>42</v>
      </c>
      <c r="VPD46" s="44" t="s">
        <v>42</v>
      </c>
      <c r="VPE46" s="44" t="s">
        <v>42</v>
      </c>
      <c r="VPF46" s="44" t="s">
        <v>42</v>
      </c>
      <c r="VPG46" s="44" t="s">
        <v>42</v>
      </c>
      <c r="VPH46" s="44" t="s">
        <v>42</v>
      </c>
      <c r="VPI46" s="44" t="s">
        <v>42</v>
      </c>
      <c r="VPJ46" s="44" t="s">
        <v>42</v>
      </c>
      <c r="VPK46" s="44" t="s">
        <v>42</v>
      </c>
      <c r="VPL46" s="44" t="s">
        <v>42</v>
      </c>
      <c r="VPM46" s="44" t="s">
        <v>42</v>
      </c>
      <c r="VPN46" s="44" t="s">
        <v>42</v>
      </c>
      <c r="VPO46" s="44" t="s">
        <v>42</v>
      </c>
      <c r="VPP46" s="44" t="s">
        <v>42</v>
      </c>
      <c r="VPQ46" s="44" t="s">
        <v>42</v>
      </c>
      <c r="VPR46" s="44" t="s">
        <v>42</v>
      </c>
      <c r="VPS46" s="44" t="s">
        <v>42</v>
      </c>
      <c r="VPT46" s="44" t="s">
        <v>42</v>
      </c>
      <c r="VPU46" s="44" t="s">
        <v>42</v>
      </c>
      <c r="VPV46" s="44" t="s">
        <v>42</v>
      </c>
      <c r="VPW46" s="44" t="s">
        <v>42</v>
      </c>
      <c r="VPX46" s="46" t="s">
        <v>42</v>
      </c>
      <c r="VPY46" s="45" t="s">
        <v>42</v>
      </c>
      <c r="VPZ46" s="44" t="s">
        <v>42</v>
      </c>
      <c r="VQA46" s="44" t="s">
        <v>42</v>
      </c>
      <c r="VQB46" s="44" t="s">
        <v>42</v>
      </c>
      <c r="VQC46" s="44" t="s">
        <v>42</v>
      </c>
      <c r="VQD46" s="44" t="s">
        <v>42</v>
      </c>
      <c r="VQE46" s="44" t="s">
        <v>42</v>
      </c>
      <c r="VQF46" s="44" t="s">
        <v>42</v>
      </c>
      <c r="VQG46" s="44" t="s">
        <v>42</v>
      </c>
      <c r="VQH46" s="44" t="s">
        <v>42</v>
      </c>
      <c r="VQI46" s="44" t="s">
        <v>42</v>
      </c>
      <c r="VQJ46" s="44" t="s">
        <v>42</v>
      </c>
      <c r="VQK46" s="44" t="s">
        <v>42</v>
      </c>
      <c r="VQL46" s="44" t="s">
        <v>42</v>
      </c>
      <c r="VQM46" s="44" t="s">
        <v>42</v>
      </c>
      <c r="VQN46" s="44" t="s">
        <v>42</v>
      </c>
      <c r="VQO46" s="44" t="s">
        <v>42</v>
      </c>
      <c r="VQP46" s="44" t="s">
        <v>42</v>
      </c>
      <c r="VQQ46" s="44" t="s">
        <v>42</v>
      </c>
      <c r="VQR46" s="44" t="s">
        <v>42</v>
      </c>
      <c r="VQS46" s="44" t="s">
        <v>42</v>
      </c>
      <c r="VQT46" s="44" t="s">
        <v>42</v>
      </c>
      <c r="VQU46" s="44" t="s">
        <v>42</v>
      </c>
      <c r="VQV46" s="46" t="s">
        <v>42</v>
      </c>
      <c r="VQW46" s="45" t="s">
        <v>42</v>
      </c>
      <c r="VQX46" s="44" t="s">
        <v>42</v>
      </c>
      <c r="VQY46" s="44" t="s">
        <v>42</v>
      </c>
      <c r="VQZ46" s="44" t="s">
        <v>42</v>
      </c>
      <c r="VRA46" s="44" t="s">
        <v>42</v>
      </c>
      <c r="VRB46" s="44" t="s">
        <v>42</v>
      </c>
      <c r="VRC46" s="44" t="s">
        <v>42</v>
      </c>
      <c r="VRD46" s="44" t="s">
        <v>42</v>
      </c>
      <c r="VRE46" s="44" t="s">
        <v>42</v>
      </c>
      <c r="VRF46" s="44" t="s">
        <v>42</v>
      </c>
      <c r="VRG46" s="44" t="s">
        <v>42</v>
      </c>
      <c r="VRH46" s="44" t="s">
        <v>42</v>
      </c>
      <c r="VRI46" s="44" t="s">
        <v>42</v>
      </c>
      <c r="VRJ46" s="44" t="s">
        <v>42</v>
      </c>
      <c r="VRK46" s="44" t="s">
        <v>42</v>
      </c>
      <c r="VRL46" s="44" t="s">
        <v>42</v>
      </c>
      <c r="VRM46" s="44" t="s">
        <v>42</v>
      </c>
      <c r="VRN46" s="44" t="s">
        <v>42</v>
      </c>
      <c r="VRO46" s="44" t="s">
        <v>42</v>
      </c>
      <c r="VRP46" s="44" t="s">
        <v>42</v>
      </c>
      <c r="VRQ46" s="44" t="s">
        <v>42</v>
      </c>
      <c r="VRR46" s="44" t="s">
        <v>42</v>
      </c>
      <c r="VRS46" s="44" t="s">
        <v>42</v>
      </c>
      <c r="VRT46" s="46" t="s">
        <v>42</v>
      </c>
      <c r="VRU46" s="45" t="s">
        <v>42</v>
      </c>
      <c r="VRV46" s="44" t="s">
        <v>42</v>
      </c>
      <c r="VRW46" s="44" t="s">
        <v>42</v>
      </c>
      <c r="VRX46" s="44" t="s">
        <v>42</v>
      </c>
      <c r="VRY46" s="44" t="s">
        <v>42</v>
      </c>
      <c r="VRZ46" s="44" t="s">
        <v>42</v>
      </c>
      <c r="VSA46" s="44" t="s">
        <v>42</v>
      </c>
      <c r="VSB46" s="44" t="s">
        <v>42</v>
      </c>
      <c r="VSC46" s="44" t="s">
        <v>42</v>
      </c>
      <c r="VSD46" s="44" t="s">
        <v>42</v>
      </c>
      <c r="VSE46" s="44" t="s">
        <v>42</v>
      </c>
      <c r="VSF46" s="44" t="s">
        <v>42</v>
      </c>
      <c r="VSG46" s="44" t="s">
        <v>42</v>
      </c>
      <c r="VSH46" s="44" t="s">
        <v>42</v>
      </c>
      <c r="VSI46" s="44" t="s">
        <v>42</v>
      </c>
      <c r="VSJ46" s="44" t="s">
        <v>42</v>
      </c>
      <c r="VSK46" s="44" t="s">
        <v>42</v>
      </c>
      <c r="VSL46" s="44" t="s">
        <v>42</v>
      </c>
      <c r="VSM46" s="44" t="s">
        <v>42</v>
      </c>
      <c r="VSN46" s="44" t="s">
        <v>42</v>
      </c>
      <c r="VSO46" s="44" t="s">
        <v>42</v>
      </c>
      <c r="VSP46" s="44" t="s">
        <v>42</v>
      </c>
      <c r="VSQ46" s="44" t="s">
        <v>42</v>
      </c>
      <c r="VSR46" s="46" t="s">
        <v>42</v>
      </c>
      <c r="VSS46" s="45" t="s">
        <v>42</v>
      </c>
      <c r="VST46" s="44" t="s">
        <v>42</v>
      </c>
      <c r="VSU46" s="44" t="s">
        <v>42</v>
      </c>
      <c r="VSV46" s="44" t="s">
        <v>42</v>
      </c>
      <c r="VSW46" s="44" t="s">
        <v>42</v>
      </c>
      <c r="VSX46" s="44" t="s">
        <v>42</v>
      </c>
      <c r="VSY46" s="44" t="s">
        <v>42</v>
      </c>
      <c r="VSZ46" s="44" t="s">
        <v>42</v>
      </c>
      <c r="VTA46" s="44" t="s">
        <v>42</v>
      </c>
      <c r="VTB46" s="44" t="s">
        <v>42</v>
      </c>
      <c r="VTC46" s="44" t="s">
        <v>42</v>
      </c>
      <c r="VTD46" s="44" t="s">
        <v>42</v>
      </c>
      <c r="VTE46" s="44" t="s">
        <v>42</v>
      </c>
      <c r="VTF46" s="44" t="s">
        <v>42</v>
      </c>
      <c r="VTG46" s="44" t="s">
        <v>42</v>
      </c>
      <c r="VTH46" s="44" t="s">
        <v>42</v>
      </c>
      <c r="VTI46" s="44" t="s">
        <v>42</v>
      </c>
      <c r="VTJ46" s="44" t="s">
        <v>42</v>
      </c>
      <c r="VTK46" s="44" t="s">
        <v>42</v>
      </c>
      <c r="VTL46" s="44" t="s">
        <v>42</v>
      </c>
      <c r="VTM46" s="44" t="s">
        <v>42</v>
      </c>
      <c r="VTN46" s="44" t="s">
        <v>42</v>
      </c>
      <c r="VTO46" s="44" t="s">
        <v>42</v>
      </c>
      <c r="VTP46" s="46" t="s">
        <v>42</v>
      </c>
      <c r="VTQ46" s="45" t="s">
        <v>42</v>
      </c>
      <c r="VTR46" s="44" t="s">
        <v>42</v>
      </c>
      <c r="VTS46" s="44" t="s">
        <v>42</v>
      </c>
      <c r="VTT46" s="44" t="s">
        <v>42</v>
      </c>
      <c r="VTU46" s="44" t="s">
        <v>42</v>
      </c>
      <c r="VTV46" s="44" t="s">
        <v>42</v>
      </c>
      <c r="VTW46" s="44" t="s">
        <v>42</v>
      </c>
      <c r="VTX46" s="44" t="s">
        <v>42</v>
      </c>
      <c r="VTY46" s="44" t="s">
        <v>42</v>
      </c>
      <c r="VTZ46" s="44" t="s">
        <v>42</v>
      </c>
      <c r="VUA46" s="44" t="s">
        <v>42</v>
      </c>
      <c r="VUB46" s="44" t="s">
        <v>42</v>
      </c>
      <c r="VUC46" s="44" t="s">
        <v>42</v>
      </c>
      <c r="VUD46" s="44" t="s">
        <v>42</v>
      </c>
      <c r="VUE46" s="44" t="s">
        <v>42</v>
      </c>
      <c r="VUF46" s="44" t="s">
        <v>42</v>
      </c>
      <c r="VUG46" s="44" t="s">
        <v>42</v>
      </c>
      <c r="VUH46" s="44" t="s">
        <v>42</v>
      </c>
      <c r="VUI46" s="44" t="s">
        <v>42</v>
      </c>
      <c r="VUJ46" s="44" t="s">
        <v>42</v>
      </c>
      <c r="VUK46" s="44" t="s">
        <v>42</v>
      </c>
      <c r="VUL46" s="44" t="s">
        <v>42</v>
      </c>
      <c r="VUM46" s="44" t="s">
        <v>42</v>
      </c>
      <c r="VUN46" s="46" t="s">
        <v>42</v>
      </c>
      <c r="VUO46" s="45" t="s">
        <v>42</v>
      </c>
      <c r="VUP46" s="44" t="s">
        <v>42</v>
      </c>
      <c r="VUQ46" s="44" t="s">
        <v>42</v>
      </c>
      <c r="VUR46" s="44" t="s">
        <v>42</v>
      </c>
      <c r="VUS46" s="44" t="s">
        <v>42</v>
      </c>
      <c r="VUT46" s="44" t="s">
        <v>42</v>
      </c>
      <c r="VUU46" s="44" t="s">
        <v>42</v>
      </c>
      <c r="VUV46" s="44" t="s">
        <v>42</v>
      </c>
      <c r="VUW46" s="44" t="s">
        <v>42</v>
      </c>
      <c r="VUX46" s="44" t="s">
        <v>42</v>
      </c>
      <c r="VUY46" s="44" t="s">
        <v>42</v>
      </c>
      <c r="VUZ46" s="44" t="s">
        <v>42</v>
      </c>
      <c r="VVA46" s="44" t="s">
        <v>42</v>
      </c>
      <c r="VVB46" s="44" t="s">
        <v>42</v>
      </c>
      <c r="VVC46" s="44" t="s">
        <v>42</v>
      </c>
      <c r="VVD46" s="44" t="s">
        <v>42</v>
      </c>
      <c r="VVE46" s="44" t="s">
        <v>42</v>
      </c>
      <c r="VVF46" s="44" t="s">
        <v>42</v>
      </c>
      <c r="VVG46" s="44" t="s">
        <v>42</v>
      </c>
      <c r="VVH46" s="44" t="s">
        <v>42</v>
      </c>
      <c r="VVI46" s="44" t="s">
        <v>42</v>
      </c>
      <c r="VVJ46" s="44" t="s">
        <v>42</v>
      </c>
      <c r="VVK46" s="44" t="s">
        <v>42</v>
      </c>
      <c r="VVL46" s="46" t="s">
        <v>42</v>
      </c>
      <c r="VVM46" s="45" t="s">
        <v>42</v>
      </c>
      <c r="VVN46" s="44" t="s">
        <v>42</v>
      </c>
      <c r="VVO46" s="44" t="s">
        <v>42</v>
      </c>
      <c r="VVP46" s="44" t="s">
        <v>42</v>
      </c>
      <c r="VVQ46" s="44" t="s">
        <v>42</v>
      </c>
      <c r="VVR46" s="44" t="s">
        <v>42</v>
      </c>
      <c r="VVS46" s="44" t="s">
        <v>42</v>
      </c>
      <c r="VVT46" s="44" t="s">
        <v>42</v>
      </c>
      <c r="VVU46" s="44" t="s">
        <v>42</v>
      </c>
      <c r="VVV46" s="44" t="s">
        <v>42</v>
      </c>
      <c r="VVW46" s="44" t="s">
        <v>42</v>
      </c>
      <c r="VVX46" s="44" t="s">
        <v>42</v>
      </c>
      <c r="VVY46" s="44" t="s">
        <v>42</v>
      </c>
      <c r="VVZ46" s="44" t="s">
        <v>42</v>
      </c>
      <c r="VWA46" s="44" t="s">
        <v>42</v>
      </c>
      <c r="VWB46" s="44" t="s">
        <v>42</v>
      </c>
      <c r="VWC46" s="44" t="s">
        <v>42</v>
      </c>
      <c r="VWD46" s="44" t="s">
        <v>42</v>
      </c>
      <c r="VWE46" s="44" t="s">
        <v>42</v>
      </c>
      <c r="VWF46" s="44" t="s">
        <v>42</v>
      </c>
      <c r="VWG46" s="44" t="s">
        <v>42</v>
      </c>
      <c r="VWH46" s="44" t="s">
        <v>42</v>
      </c>
      <c r="VWI46" s="44" t="s">
        <v>42</v>
      </c>
      <c r="VWJ46" s="46" t="s">
        <v>42</v>
      </c>
      <c r="VWK46" s="45" t="s">
        <v>42</v>
      </c>
      <c r="VWL46" s="44" t="s">
        <v>42</v>
      </c>
      <c r="VWM46" s="44" t="s">
        <v>42</v>
      </c>
      <c r="VWN46" s="44" t="s">
        <v>42</v>
      </c>
      <c r="VWO46" s="44" t="s">
        <v>42</v>
      </c>
      <c r="VWP46" s="44" t="s">
        <v>42</v>
      </c>
      <c r="VWQ46" s="44" t="s">
        <v>42</v>
      </c>
      <c r="VWR46" s="44" t="s">
        <v>42</v>
      </c>
      <c r="VWS46" s="44" t="s">
        <v>42</v>
      </c>
      <c r="VWT46" s="44" t="s">
        <v>42</v>
      </c>
      <c r="VWU46" s="44" t="s">
        <v>42</v>
      </c>
      <c r="VWV46" s="44" t="s">
        <v>42</v>
      </c>
      <c r="VWW46" s="44" t="s">
        <v>42</v>
      </c>
      <c r="VWX46" s="44" t="s">
        <v>42</v>
      </c>
      <c r="VWY46" s="44" t="s">
        <v>42</v>
      </c>
      <c r="VWZ46" s="44" t="s">
        <v>42</v>
      </c>
      <c r="VXA46" s="44" t="s">
        <v>42</v>
      </c>
      <c r="VXB46" s="44" t="s">
        <v>42</v>
      </c>
      <c r="VXC46" s="44" t="s">
        <v>42</v>
      </c>
      <c r="VXD46" s="44" t="s">
        <v>42</v>
      </c>
      <c r="VXE46" s="44" t="s">
        <v>42</v>
      </c>
      <c r="VXF46" s="44" t="s">
        <v>42</v>
      </c>
      <c r="VXG46" s="44" t="s">
        <v>42</v>
      </c>
      <c r="VXH46" s="46" t="s">
        <v>42</v>
      </c>
      <c r="VXI46" s="45" t="s">
        <v>42</v>
      </c>
      <c r="VXJ46" s="44" t="s">
        <v>42</v>
      </c>
      <c r="VXK46" s="44" t="s">
        <v>42</v>
      </c>
      <c r="VXL46" s="44" t="s">
        <v>42</v>
      </c>
      <c r="VXM46" s="44" t="s">
        <v>42</v>
      </c>
      <c r="VXN46" s="44" t="s">
        <v>42</v>
      </c>
      <c r="VXO46" s="44" t="s">
        <v>42</v>
      </c>
      <c r="VXP46" s="44" t="s">
        <v>42</v>
      </c>
      <c r="VXQ46" s="44" t="s">
        <v>42</v>
      </c>
      <c r="VXR46" s="44" t="s">
        <v>42</v>
      </c>
      <c r="VXS46" s="44" t="s">
        <v>42</v>
      </c>
      <c r="VXT46" s="44" t="s">
        <v>42</v>
      </c>
      <c r="VXU46" s="44" t="s">
        <v>42</v>
      </c>
      <c r="VXV46" s="44" t="s">
        <v>42</v>
      </c>
      <c r="VXW46" s="44" t="s">
        <v>42</v>
      </c>
      <c r="VXX46" s="44" t="s">
        <v>42</v>
      </c>
      <c r="VXY46" s="44" t="s">
        <v>42</v>
      </c>
      <c r="VXZ46" s="44" t="s">
        <v>42</v>
      </c>
      <c r="VYA46" s="44" t="s">
        <v>42</v>
      </c>
      <c r="VYB46" s="44" t="s">
        <v>42</v>
      </c>
      <c r="VYC46" s="44" t="s">
        <v>42</v>
      </c>
      <c r="VYD46" s="44" t="s">
        <v>42</v>
      </c>
      <c r="VYE46" s="44" t="s">
        <v>42</v>
      </c>
      <c r="VYF46" s="46" t="s">
        <v>42</v>
      </c>
      <c r="VYG46" s="45" t="s">
        <v>42</v>
      </c>
      <c r="VYH46" s="44" t="s">
        <v>42</v>
      </c>
      <c r="VYI46" s="44" t="s">
        <v>42</v>
      </c>
      <c r="VYJ46" s="44" t="s">
        <v>42</v>
      </c>
      <c r="VYK46" s="44" t="s">
        <v>42</v>
      </c>
      <c r="VYL46" s="44" t="s">
        <v>42</v>
      </c>
      <c r="VYM46" s="44" t="s">
        <v>42</v>
      </c>
      <c r="VYN46" s="44" t="s">
        <v>42</v>
      </c>
      <c r="VYO46" s="44" t="s">
        <v>42</v>
      </c>
      <c r="VYP46" s="44" t="s">
        <v>42</v>
      </c>
      <c r="VYQ46" s="44" t="s">
        <v>42</v>
      </c>
      <c r="VYR46" s="44" t="s">
        <v>42</v>
      </c>
      <c r="VYS46" s="44" t="s">
        <v>42</v>
      </c>
      <c r="VYT46" s="44" t="s">
        <v>42</v>
      </c>
      <c r="VYU46" s="44" t="s">
        <v>42</v>
      </c>
      <c r="VYV46" s="44" t="s">
        <v>42</v>
      </c>
      <c r="VYW46" s="44" t="s">
        <v>42</v>
      </c>
      <c r="VYX46" s="44" t="s">
        <v>42</v>
      </c>
      <c r="VYY46" s="44" t="s">
        <v>42</v>
      </c>
      <c r="VYZ46" s="44" t="s">
        <v>42</v>
      </c>
      <c r="VZA46" s="44" t="s">
        <v>42</v>
      </c>
      <c r="VZB46" s="44" t="s">
        <v>42</v>
      </c>
      <c r="VZC46" s="44" t="s">
        <v>42</v>
      </c>
      <c r="VZD46" s="46" t="s">
        <v>42</v>
      </c>
      <c r="VZE46" s="45" t="s">
        <v>42</v>
      </c>
      <c r="VZF46" s="44" t="s">
        <v>42</v>
      </c>
      <c r="VZG46" s="44" t="s">
        <v>42</v>
      </c>
      <c r="VZH46" s="44" t="s">
        <v>42</v>
      </c>
      <c r="VZI46" s="44" t="s">
        <v>42</v>
      </c>
      <c r="VZJ46" s="44" t="s">
        <v>42</v>
      </c>
      <c r="VZK46" s="44" t="s">
        <v>42</v>
      </c>
      <c r="VZL46" s="44" t="s">
        <v>42</v>
      </c>
      <c r="VZM46" s="44" t="s">
        <v>42</v>
      </c>
      <c r="VZN46" s="44" t="s">
        <v>42</v>
      </c>
      <c r="VZO46" s="44" t="s">
        <v>42</v>
      </c>
      <c r="VZP46" s="44" t="s">
        <v>42</v>
      </c>
      <c r="VZQ46" s="44" t="s">
        <v>42</v>
      </c>
      <c r="VZR46" s="44" t="s">
        <v>42</v>
      </c>
      <c r="VZS46" s="44" t="s">
        <v>42</v>
      </c>
      <c r="VZT46" s="44" t="s">
        <v>42</v>
      </c>
      <c r="VZU46" s="44" t="s">
        <v>42</v>
      </c>
      <c r="VZV46" s="44" t="s">
        <v>42</v>
      </c>
      <c r="VZW46" s="44" t="s">
        <v>42</v>
      </c>
      <c r="VZX46" s="44" t="s">
        <v>42</v>
      </c>
      <c r="VZY46" s="44" t="s">
        <v>42</v>
      </c>
      <c r="VZZ46" s="44" t="s">
        <v>42</v>
      </c>
      <c r="WAA46" s="44" t="s">
        <v>42</v>
      </c>
      <c r="WAB46" s="46" t="s">
        <v>42</v>
      </c>
      <c r="WAC46" s="45" t="s">
        <v>42</v>
      </c>
      <c r="WAD46" s="44" t="s">
        <v>42</v>
      </c>
      <c r="WAE46" s="44" t="s">
        <v>42</v>
      </c>
      <c r="WAF46" s="44" t="s">
        <v>42</v>
      </c>
      <c r="WAG46" s="44" t="s">
        <v>42</v>
      </c>
      <c r="WAH46" s="44" t="s">
        <v>42</v>
      </c>
      <c r="WAI46" s="44" t="s">
        <v>42</v>
      </c>
      <c r="WAJ46" s="44" t="s">
        <v>42</v>
      </c>
      <c r="WAK46" s="44" t="s">
        <v>42</v>
      </c>
      <c r="WAL46" s="44" t="s">
        <v>42</v>
      </c>
      <c r="WAM46" s="44" t="s">
        <v>42</v>
      </c>
      <c r="WAN46" s="44" t="s">
        <v>42</v>
      </c>
      <c r="WAO46" s="44" t="s">
        <v>42</v>
      </c>
      <c r="WAP46" s="44" t="s">
        <v>42</v>
      </c>
      <c r="WAQ46" s="44" t="s">
        <v>42</v>
      </c>
      <c r="WAR46" s="44" t="s">
        <v>42</v>
      </c>
      <c r="WAS46" s="44" t="s">
        <v>42</v>
      </c>
      <c r="WAT46" s="44" t="s">
        <v>42</v>
      </c>
      <c r="WAU46" s="44" t="s">
        <v>42</v>
      </c>
      <c r="WAV46" s="44" t="s">
        <v>42</v>
      </c>
      <c r="WAW46" s="44" t="s">
        <v>42</v>
      </c>
      <c r="WAX46" s="44" t="s">
        <v>42</v>
      </c>
      <c r="WAY46" s="44" t="s">
        <v>42</v>
      </c>
      <c r="WAZ46" s="46" t="s">
        <v>42</v>
      </c>
      <c r="WBA46" s="45" t="s">
        <v>42</v>
      </c>
      <c r="WBB46" s="44" t="s">
        <v>42</v>
      </c>
      <c r="WBC46" s="44" t="s">
        <v>42</v>
      </c>
      <c r="WBD46" s="44" t="s">
        <v>42</v>
      </c>
      <c r="WBE46" s="44" t="s">
        <v>42</v>
      </c>
      <c r="WBF46" s="44" t="s">
        <v>42</v>
      </c>
      <c r="WBG46" s="44" t="s">
        <v>42</v>
      </c>
      <c r="WBH46" s="44" t="s">
        <v>42</v>
      </c>
      <c r="WBI46" s="44" t="s">
        <v>42</v>
      </c>
      <c r="WBJ46" s="44" t="s">
        <v>42</v>
      </c>
      <c r="WBK46" s="44" t="s">
        <v>42</v>
      </c>
      <c r="WBL46" s="44" t="s">
        <v>42</v>
      </c>
      <c r="WBM46" s="44" t="s">
        <v>42</v>
      </c>
      <c r="WBN46" s="44" t="s">
        <v>42</v>
      </c>
      <c r="WBO46" s="44" t="s">
        <v>42</v>
      </c>
      <c r="WBP46" s="44" t="s">
        <v>42</v>
      </c>
      <c r="WBQ46" s="44" t="s">
        <v>42</v>
      </c>
      <c r="WBR46" s="44" t="s">
        <v>42</v>
      </c>
      <c r="WBS46" s="44" t="s">
        <v>42</v>
      </c>
      <c r="WBT46" s="44" t="s">
        <v>42</v>
      </c>
      <c r="WBU46" s="44" t="s">
        <v>42</v>
      </c>
      <c r="WBV46" s="44" t="s">
        <v>42</v>
      </c>
      <c r="WBW46" s="44" t="s">
        <v>42</v>
      </c>
      <c r="WBX46" s="46" t="s">
        <v>42</v>
      </c>
      <c r="WBY46" s="45" t="s">
        <v>42</v>
      </c>
      <c r="WBZ46" s="44" t="s">
        <v>42</v>
      </c>
      <c r="WCA46" s="44" t="s">
        <v>42</v>
      </c>
      <c r="WCB46" s="44" t="s">
        <v>42</v>
      </c>
      <c r="WCC46" s="44" t="s">
        <v>42</v>
      </c>
      <c r="WCD46" s="44" t="s">
        <v>42</v>
      </c>
      <c r="WCE46" s="44" t="s">
        <v>42</v>
      </c>
      <c r="WCF46" s="44" t="s">
        <v>42</v>
      </c>
      <c r="WCG46" s="44" t="s">
        <v>42</v>
      </c>
      <c r="WCH46" s="44" t="s">
        <v>42</v>
      </c>
      <c r="WCI46" s="44" t="s">
        <v>42</v>
      </c>
      <c r="WCJ46" s="44" t="s">
        <v>42</v>
      </c>
      <c r="WCK46" s="44" t="s">
        <v>42</v>
      </c>
      <c r="WCL46" s="44" t="s">
        <v>42</v>
      </c>
      <c r="WCM46" s="44" t="s">
        <v>42</v>
      </c>
      <c r="WCN46" s="44" t="s">
        <v>42</v>
      </c>
      <c r="WCO46" s="44" t="s">
        <v>42</v>
      </c>
      <c r="WCP46" s="44" t="s">
        <v>42</v>
      </c>
      <c r="WCQ46" s="44" t="s">
        <v>42</v>
      </c>
      <c r="WCR46" s="44" t="s">
        <v>42</v>
      </c>
      <c r="WCS46" s="44" t="s">
        <v>42</v>
      </c>
      <c r="WCT46" s="44" t="s">
        <v>42</v>
      </c>
      <c r="WCU46" s="44" t="s">
        <v>42</v>
      </c>
      <c r="WCV46" s="46" t="s">
        <v>42</v>
      </c>
      <c r="WCW46" s="45" t="s">
        <v>42</v>
      </c>
      <c r="WCX46" s="44" t="s">
        <v>42</v>
      </c>
      <c r="WCY46" s="44" t="s">
        <v>42</v>
      </c>
      <c r="WCZ46" s="44" t="s">
        <v>42</v>
      </c>
      <c r="WDA46" s="44" t="s">
        <v>42</v>
      </c>
      <c r="WDB46" s="44" t="s">
        <v>42</v>
      </c>
      <c r="WDC46" s="44" t="s">
        <v>42</v>
      </c>
      <c r="WDD46" s="44" t="s">
        <v>42</v>
      </c>
      <c r="WDE46" s="44" t="s">
        <v>42</v>
      </c>
      <c r="WDF46" s="44" t="s">
        <v>42</v>
      </c>
      <c r="WDG46" s="44" t="s">
        <v>42</v>
      </c>
      <c r="WDH46" s="44" t="s">
        <v>42</v>
      </c>
      <c r="WDI46" s="44" t="s">
        <v>42</v>
      </c>
      <c r="WDJ46" s="44" t="s">
        <v>42</v>
      </c>
      <c r="WDK46" s="44" t="s">
        <v>42</v>
      </c>
      <c r="WDL46" s="44" t="s">
        <v>42</v>
      </c>
      <c r="WDM46" s="44" t="s">
        <v>42</v>
      </c>
      <c r="WDN46" s="44" t="s">
        <v>42</v>
      </c>
      <c r="WDO46" s="44" t="s">
        <v>42</v>
      </c>
      <c r="WDP46" s="44" t="s">
        <v>42</v>
      </c>
      <c r="WDQ46" s="44" t="s">
        <v>42</v>
      </c>
      <c r="WDR46" s="44" t="s">
        <v>42</v>
      </c>
      <c r="WDS46" s="44" t="s">
        <v>42</v>
      </c>
      <c r="WDT46" s="46" t="s">
        <v>42</v>
      </c>
      <c r="WDU46" s="45" t="s">
        <v>42</v>
      </c>
      <c r="WDV46" s="44" t="s">
        <v>42</v>
      </c>
      <c r="WDW46" s="44" t="s">
        <v>42</v>
      </c>
      <c r="WDX46" s="44" t="s">
        <v>42</v>
      </c>
      <c r="WDY46" s="44" t="s">
        <v>42</v>
      </c>
      <c r="WDZ46" s="44" t="s">
        <v>42</v>
      </c>
      <c r="WEA46" s="44" t="s">
        <v>42</v>
      </c>
      <c r="WEB46" s="44" t="s">
        <v>42</v>
      </c>
      <c r="WEC46" s="44" t="s">
        <v>42</v>
      </c>
      <c r="WED46" s="44" t="s">
        <v>42</v>
      </c>
      <c r="WEE46" s="44" t="s">
        <v>42</v>
      </c>
      <c r="WEF46" s="44" t="s">
        <v>42</v>
      </c>
      <c r="WEG46" s="44" t="s">
        <v>42</v>
      </c>
      <c r="WEH46" s="44" t="s">
        <v>42</v>
      </c>
      <c r="WEI46" s="44" t="s">
        <v>42</v>
      </c>
      <c r="WEJ46" s="44" t="s">
        <v>42</v>
      </c>
      <c r="WEK46" s="44" t="s">
        <v>42</v>
      </c>
      <c r="WEL46" s="44" t="s">
        <v>42</v>
      </c>
      <c r="WEM46" s="44" t="s">
        <v>42</v>
      </c>
      <c r="WEN46" s="44" t="s">
        <v>42</v>
      </c>
      <c r="WEO46" s="44" t="s">
        <v>42</v>
      </c>
      <c r="WEP46" s="44" t="s">
        <v>42</v>
      </c>
      <c r="WEQ46" s="44" t="s">
        <v>42</v>
      </c>
      <c r="WER46" s="46" t="s">
        <v>42</v>
      </c>
      <c r="WES46" s="45" t="s">
        <v>42</v>
      </c>
      <c r="WET46" s="44" t="s">
        <v>42</v>
      </c>
      <c r="WEU46" s="44" t="s">
        <v>42</v>
      </c>
      <c r="WEV46" s="44" t="s">
        <v>42</v>
      </c>
      <c r="WEW46" s="44" t="s">
        <v>42</v>
      </c>
      <c r="WEX46" s="44" t="s">
        <v>42</v>
      </c>
      <c r="WEY46" s="44" t="s">
        <v>42</v>
      </c>
      <c r="WEZ46" s="44" t="s">
        <v>42</v>
      </c>
      <c r="WFA46" s="44" t="s">
        <v>42</v>
      </c>
      <c r="WFB46" s="44" t="s">
        <v>42</v>
      </c>
      <c r="WFC46" s="44" t="s">
        <v>42</v>
      </c>
      <c r="WFD46" s="44" t="s">
        <v>42</v>
      </c>
      <c r="WFE46" s="44" t="s">
        <v>42</v>
      </c>
      <c r="WFF46" s="44" t="s">
        <v>42</v>
      </c>
      <c r="WFG46" s="44" t="s">
        <v>42</v>
      </c>
      <c r="WFH46" s="44" t="s">
        <v>42</v>
      </c>
      <c r="WFI46" s="44" t="s">
        <v>42</v>
      </c>
      <c r="WFJ46" s="44" t="s">
        <v>42</v>
      </c>
      <c r="WFK46" s="44" t="s">
        <v>42</v>
      </c>
      <c r="WFL46" s="44" t="s">
        <v>42</v>
      </c>
      <c r="WFM46" s="44" t="s">
        <v>42</v>
      </c>
      <c r="WFN46" s="44" t="s">
        <v>42</v>
      </c>
      <c r="WFO46" s="44" t="s">
        <v>42</v>
      </c>
      <c r="WFP46" s="46" t="s">
        <v>42</v>
      </c>
      <c r="WFQ46" s="45" t="s">
        <v>42</v>
      </c>
      <c r="WFR46" s="44" t="s">
        <v>42</v>
      </c>
      <c r="WFS46" s="44" t="s">
        <v>42</v>
      </c>
      <c r="WFT46" s="44" t="s">
        <v>42</v>
      </c>
      <c r="WFU46" s="44" t="s">
        <v>42</v>
      </c>
      <c r="WFV46" s="44" t="s">
        <v>42</v>
      </c>
      <c r="WFW46" s="44" t="s">
        <v>42</v>
      </c>
      <c r="WFX46" s="44" t="s">
        <v>42</v>
      </c>
      <c r="WFY46" s="44" t="s">
        <v>42</v>
      </c>
      <c r="WFZ46" s="44" t="s">
        <v>42</v>
      </c>
      <c r="WGA46" s="44" t="s">
        <v>42</v>
      </c>
      <c r="WGB46" s="44" t="s">
        <v>42</v>
      </c>
      <c r="WGC46" s="44" t="s">
        <v>42</v>
      </c>
      <c r="WGD46" s="44" t="s">
        <v>42</v>
      </c>
      <c r="WGE46" s="44" t="s">
        <v>42</v>
      </c>
      <c r="WGF46" s="44" t="s">
        <v>42</v>
      </c>
      <c r="WGG46" s="44" t="s">
        <v>42</v>
      </c>
      <c r="WGH46" s="44" t="s">
        <v>42</v>
      </c>
      <c r="WGI46" s="44" t="s">
        <v>42</v>
      </c>
      <c r="WGJ46" s="44" t="s">
        <v>42</v>
      </c>
      <c r="WGK46" s="44" t="s">
        <v>42</v>
      </c>
      <c r="WGL46" s="44" t="s">
        <v>42</v>
      </c>
      <c r="WGM46" s="44" t="s">
        <v>42</v>
      </c>
      <c r="WGN46" s="46" t="s">
        <v>42</v>
      </c>
      <c r="WGO46" s="45" t="s">
        <v>42</v>
      </c>
      <c r="WGP46" s="44" t="s">
        <v>42</v>
      </c>
      <c r="WGQ46" s="44" t="s">
        <v>42</v>
      </c>
      <c r="WGR46" s="44" t="s">
        <v>42</v>
      </c>
      <c r="WGS46" s="44" t="s">
        <v>42</v>
      </c>
      <c r="WGT46" s="44" t="s">
        <v>42</v>
      </c>
      <c r="WGU46" s="44" t="s">
        <v>42</v>
      </c>
      <c r="WGV46" s="44" t="s">
        <v>42</v>
      </c>
      <c r="WGW46" s="44" t="s">
        <v>42</v>
      </c>
      <c r="WGX46" s="44" t="s">
        <v>42</v>
      </c>
      <c r="WGY46" s="44" t="s">
        <v>42</v>
      </c>
      <c r="WGZ46" s="44" t="s">
        <v>42</v>
      </c>
      <c r="WHA46" s="44" t="s">
        <v>42</v>
      </c>
      <c r="WHB46" s="44" t="s">
        <v>42</v>
      </c>
      <c r="WHC46" s="44" t="s">
        <v>42</v>
      </c>
      <c r="WHD46" s="44" t="s">
        <v>42</v>
      </c>
      <c r="WHE46" s="44" t="s">
        <v>42</v>
      </c>
      <c r="WHF46" s="44" t="s">
        <v>42</v>
      </c>
      <c r="WHG46" s="44" t="s">
        <v>42</v>
      </c>
      <c r="WHH46" s="44" t="s">
        <v>42</v>
      </c>
      <c r="WHI46" s="44" t="s">
        <v>42</v>
      </c>
      <c r="WHJ46" s="44" t="s">
        <v>42</v>
      </c>
      <c r="WHK46" s="44" t="s">
        <v>42</v>
      </c>
      <c r="WHL46" s="46" t="s">
        <v>42</v>
      </c>
      <c r="WHM46" s="45" t="s">
        <v>42</v>
      </c>
      <c r="WHN46" s="44" t="s">
        <v>42</v>
      </c>
      <c r="WHO46" s="44" t="s">
        <v>42</v>
      </c>
      <c r="WHP46" s="44" t="s">
        <v>42</v>
      </c>
      <c r="WHQ46" s="44" t="s">
        <v>42</v>
      </c>
      <c r="WHR46" s="44" t="s">
        <v>42</v>
      </c>
      <c r="WHS46" s="44" t="s">
        <v>42</v>
      </c>
      <c r="WHT46" s="44" t="s">
        <v>42</v>
      </c>
      <c r="WHU46" s="44" t="s">
        <v>42</v>
      </c>
      <c r="WHV46" s="44" t="s">
        <v>42</v>
      </c>
      <c r="WHW46" s="44" t="s">
        <v>42</v>
      </c>
      <c r="WHX46" s="44" t="s">
        <v>42</v>
      </c>
      <c r="WHY46" s="44" t="s">
        <v>42</v>
      </c>
      <c r="WHZ46" s="44" t="s">
        <v>42</v>
      </c>
      <c r="WIA46" s="44" t="s">
        <v>42</v>
      </c>
      <c r="WIB46" s="44" t="s">
        <v>42</v>
      </c>
      <c r="WIC46" s="44" t="s">
        <v>42</v>
      </c>
      <c r="WID46" s="44" t="s">
        <v>42</v>
      </c>
      <c r="WIE46" s="44" t="s">
        <v>42</v>
      </c>
      <c r="WIF46" s="44" t="s">
        <v>42</v>
      </c>
      <c r="WIG46" s="44" t="s">
        <v>42</v>
      </c>
      <c r="WIH46" s="44" t="s">
        <v>42</v>
      </c>
      <c r="WII46" s="44" t="s">
        <v>42</v>
      </c>
      <c r="WIJ46" s="46" t="s">
        <v>42</v>
      </c>
      <c r="WIK46" s="45" t="s">
        <v>42</v>
      </c>
      <c r="WIL46" s="44" t="s">
        <v>42</v>
      </c>
      <c r="WIM46" s="44" t="s">
        <v>42</v>
      </c>
      <c r="WIN46" s="44" t="s">
        <v>42</v>
      </c>
      <c r="WIO46" s="44" t="s">
        <v>42</v>
      </c>
      <c r="WIP46" s="44" t="s">
        <v>42</v>
      </c>
      <c r="WIQ46" s="44" t="s">
        <v>42</v>
      </c>
      <c r="WIR46" s="44" t="s">
        <v>42</v>
      </c>
      <c r="WIS46" s="44" t="s">
        <v>42</v>
      </c>
      <c r="WIT46" s="44" t="s">
        <v>42</v>
      </c>
      <c r="WIU46" s="44" t="s">
        <v>42</v>
      </c>
      <c r="WIV46" s="44" t="s">
        <v>42</v>
      </c>
      <c r="WIW46" s="44" t="s">
        <v>42</v>
      </c>
      <c r="WIX46" s="44" t="s">
        <v>42</v>
      </c>
      <c r="WIY46" s="44" t="s">
        <v>42</v>
      </c>
      <c r="WIZ46" s="44" t="s">
        <v>42</v>
      </c>
      <c r="WJA46" s="44" t="s">
        <v>42</v>
      </c>
      <c r="WJB46" s="44" t="s">
        <v>42</v>
      </c>
      <c r="WJC46" s="44" t="s">
        <v>42</v>
      </c>
      <c r="WJD46" s="44" t="s">
        <v>42</v>
      </c>
      <c r="WJE46" s="44" t="s">
        <v>42</v>
      </c>
      <c r="WJF46" s="44" t="s">
        <v>42</v>
      </c>
      <c r="WJG46" s="44" t="s">
        <v>42</v>
      </c>
      <c r="WJH46" s="46" t="s">
        <v>42</v>
      </c>
      <c r="WJI46" s="45" t="s">
        <v>42</v>
      </c>
      <c r="WJJ46" s="44" t="s">
        <v>42</v>
      </c>
      <c r="WJK46" s="44" t="s">
        <v>42</v>
      </c>
      <c r="WJL46" s="44" t="s">
        <v>42</v>
      </c>
      <c r="WJM46" s="44" t="s">
        <v>42</v>
      </c>
      <c r="WJN46" s="44" t="s">
        <v>42</v>
      </c>
      <c r="WJO46" s="44" t="s">
        <v>42</v>
      </c>
      <c r="WJP46" s="44" t="s">
        <v>42</v>
      </c>
      <c r="WJQ46" s="44" t="s">
        <v>42</v>
      </c>
      <c r="WJR46" s="44" t="s">
        <v>42</v>
      </c>
      <c r="WJS46" s="44" t="s">
        <v>42</v>
      </c>
      <c r="WJT46" s="44" t="s">
        <v>42</v>
      </c>
      <c r="WJU46" s="44" t="s">
        <v>42</v>
      </c>
      <c r="WJV46" s="44" t="s">
        <v>42</v>
      </c>
      <c r="WJW46" s="44" t="s">
        <v>42</v>
      </c>
      <c r="WJX46" s="44" t="s">
        <v>42</v>
      </c>
      <c r="WJY46" s="44" t="s">
        <v>42</v>
      </c>
      <c r="WJZ46" s="44" t="s">
        <v>42</v>
      </c>
      <c r="WKA46" s="44" t="s">
        <v>42</v>
      </c>
      <c r="WKB46" s="44" t="s">
        <v>42</v>
      </c>
      <c r="WKC46" s="44" t="s">
        <v>42</v>
      </c>
      <c r="WKD46" s="44" t="s">
        <v>42</v>
      </c>
      <c r="WKE46" s="44" t="s">
        <v>42</v>
      </c>
      <c r="WKF46" s="46" t="s">
        <v>42</v>
      </c>
      <c r="WKG46" s="45" t="s">
        <v>42</v>
      </c>
      <c r="WKH46" s="44" t="s">
        <v>42</v>
      </c>
      <c r="WKI46" s="44" t="s">
        <v>42</v>
      </c>
      <c r="WKJ46" s="44" t="s">
        <v>42</v>
      </c>
      <c r="WKK46" s="44" t="s">
        <v>42</v>
      </c>
      <c r="WKL46" s="44" t="s">
        <v>42</v>
      </c>
      <c r="WKM46" s="44" t="s">
        <v>42</v>
      </c>
      <c r="WKN46" s="44" t="s">
        <v>42</v>
      </c>
      <c r="WKO46" s="44" t="s">
        <v>42</v>
      </c>
      <c r="WKP46" s="44" t="s">
        <v>42</v>
      </c>
      <c r="WKQ46" s="44" t="s">
        <v>42</v>
      </c>
      <c r="WKR46" s="44" t="s">
        <v>42</v>
      </c>
      <c r="WKS46" s="44" t="s">
        <v>42</v>
      </c>
      <c r="WKT46" s="44" t="s">
        <v>42</v>
      </c>
      <c r="WKU46" s="44" t="s">
        <v>42</v>
      </c>
      <c r="WKV46" s="44" t="s">
        <v>42</v>
      </c>
      <c r="WKW46" s="44" t="s">
        <v>42</v>
      </c>
      <c r="WKX46" s="44" t="s">
        <v>42</v>
      </c>
      <c r="WKY46" s="44" t="s">
        <v>42</v>
      </c>
      <c r="WKZ46" s="44" t="s">
        <v>42</v>
      </c>
      <c r="WLA46" s="44" t="s">
        <v>42</v>
      </c>
      <c r="WLB46" s="44" t="s">
        <v>42</v>
      </c>
      <c r="WLC46" s="44" t="s">
        <v>42</v>
      </c>
      <c r="WLD46" s="46" t="s">
        <v>42</v>
      </c>
      <c r="WLE46" s="45" t="s">
        <v>42</v>
      </c>
      <c r="WLF46" s="44" t="s">
        <v>42</v>
      </c>
      <c r="WLG46" s="44" t="s">
        <v>42</v>
      </c>
      <c r="WLH46" s="44" t="s">
        <v>42</v>
      </c>
      <c r="WLI46" s="44" t="s">
        <v>42</v>
      </c>
      <c r="WLJ46" s="44" t="s">
        <v>42</v>
      </c>
      <c r="WLK46" s="44" t="s">
        <v>42</v>
      </c>
      <c r="WLL46" s="44" t="s">
        <v>42</v>
      </c>
      <c r="WLM46" s="44" t="s">
        <v>42</v>
      </c>
      <c r="WLN46" s="44" t="s">
        <v>42</v>
      </c>
      <c r="WLO46" s="44" t="s">
        <v>42</v>
      </c>
      <c r="WLP46" s="44" t="s">
        <v>42</v>
      </c>
      <c r="WLQ46" s="44" t="s">
        <v>42</v>
      </c>
      <c r="WLR46" s="44" t="s">
        <v>42</v>
      </c>
      <c r="WLS46" s="44" t="s">
        <v>42</v>
      </c>
      <c r="WLT46" s="44" t="s">
        <v>42</v>
      </c>
      <c r="WLU46" s="44" t="s">
        <v>42</v>
      </c>
      <c r="WLV46" s="44" t="s">
        <v>42</v>
      </c>
      <c r="WLW46" s="44" t="s">
        <v>42</v>
      </c>
      <c r="WLX46" s="44" t="s">
        <v>42</v>
      </c>
      <c r="WLY46" s="44" t="s">
        <v>42</v>
      </c>
      <c r="WLZ46" s="44" t="s">
        <v>42</v>
      </c>
      <c r="WMA46" s="44" t="s">
        <v>42</v>
      </c>
      <c r="WMB46" s="46" t="s">
        <v>42</v>
      </c>
      <c r="WMC46" s="45" t="s">
        <v>42</v>
      </c>
      <c r="WMD46" s="44" t="s">
        <v>42</v>
      </c>
      <c r="WME46" s="44" t="s">
        <v>42</v>
      </c>
      <c r="WMF46" s="44" t="s">
        <v>42</v>
      </c>
      <c r="WMG46" s="44" t="s">
        <v>42</v>
      </c>
      <c r="WMH46" s="44" t="s">
        <v>42</v>
      </c>
      <c r="WMI46" s="44" t="s">
        <v>42</v>
      </c>
      <c r="WMJ46" s="44" t="s">
        <v>42</v>
      </c>
      <c r="WMK46" s="44" t="s">
        <v>42</v>
      </c>
      <c r="WML46" s="44" t="s">
        <v>42</v>
      </c>
      <c r="WMM46" s="44" t="s">
        <v>42</v>
      </c>
      <c r="WMN46" s="44" t="s">
        <v>42</v>
      </c>
      <c r="WMO46" s="44" t="s">
        <v>42</v>
      </c>
      <c r="WMP46" s="44" t="s">
        <v>42</v>
      </c>
      <c r="WMQ46" s="44" t="s">
        <v>42</v>
      </c>
      <c r="WMR46" s="44" t="s">
        <v>42</v>
      </c>
      <c r="WMS46" s="44" t="s">
        <v>42</v>
      </c>
      <c r="WMT46" s="44" t="s">
        <v>42</v>
      </c>
      <c r="WMU46" s="44" t="s">
        <v>42</v>
      </c>
      <c r="WMV46" s="44" t="s">
        <v>42</v>
      </c>
      <c r="WMW46" s="44" t="s">
        <v>42</v>
      </c>
      <c r="WMX46" s="44" t="s">
        <v>42</v>
      </c>
      <c r="WMY46" s="44" t="s">
        <v>42</v>
      </c>
      <c r="WMZ46" s="46" t="s">
        <v>42</v>
      </c>
      <c r="WNA46" s="45" t="s">
        <v>42</v>
      </c>
      <c r="WNB46" s="44" t="s">
        <v>42</v>
      </c>
      <c r="WNC46" s="44" t="s">
        <v>42</v>
      </c>
      <c r="WND46" s="44" t="s">
        <v>42</v>
      </c>
      <c r="WNE46" s="44" t="s">
        <v>42</v>
      </c>
      <c r="WNF46" s="44" t="s">
        <v>42</v>
      </c>
      <c r="WNG46" s="44" t="s">
        <v>42</v>
      </c>
      <c r="WNH46" s="44" t="s">
        <v>42</v>
      </c>
      <c r="WNI46" s="44" t="s">
        <v>42</v>
      </c>
      <c r="WNJ46" s="44" t="s">
        <v>42</v>
      </c>
      <c r="WNK46" s="44" t="s">
        <v>42</v>
      </c>
      <c r="WNL46" s="44" t="s">
        <v>42</v>
      </c>
      <c r="WNM46" s="44" t="s">
        <v>42</v>
      </c>
      <c r="WNN46" s="44" t="s">
        <v>42</v>
      </c>
      <c r="WNO46" s="44" t="s">
        <v>42</v>
      </c>
      <c r="WNP46" s="44" t="s">
        <v>42</v>
      </c>
      <c r="WNQ46" s="44" t="s">
        <v>42</v>
      </c>
      <c r="WNR46" s="44" t="s">
        <v>42</v>
      </c>
      <c r="WNS46" s="44" t="s">
        <v>42</v>
      </c>
      <c r="WNT46" s="44" t="s">
        <v>42</v>
      </c>
      <c r="WNU46" s="44" t="s">
        <v>42</v>
      </c>
      <c r="WNV46" s="44" t="s">
        <v>42</v>
      </c>
      <c r="WNW46" s="44" t="s">
        <v>42</v>
      </c>
      <c r="WNX46" s="46" t="s">
        <v>42</v>
      </c>
      <c r="WNY46" s="45" t="s">
        <v>42</v>
      </c>
      <c r="WNZ46" s="44" t="s">
        <v>42</v>
      </c>
      <c r="WOA46" s="44" t="s">
        <v>42</v>
      </c>
      <c r="WOB46" s="44" t="s">
        <v>42</v>
      </c>
      <c r="WOC46" s="44" t="s">
        <v>42</v>
      </c>
      <c r="WOD46" s="44" t="s">
        <v>42</v>
      </c>
      <c r="WOE46" s="44" t="s">
        <v>42</v>
      </c>
      <c r="WOF46" s="44" t="s">
        <v>42</v>
      </c>
      <c r="WOG46" s="44" t="s">
        <v>42</v>
      </c>
      <c r="WOH46" s="44" t="s">
        <v>42</v>
      </c>
      <c r="WOI46" s="44" t="s">
        <v>42</v>
      </c>
      <c r="WOJ46" s="44" t="s">
        <v>42</v>
      </c>
      <c r="WOK46" s="44" t="s">
        <v>42</v>
      </c>
      <c r="WOL46" s="44" t="s">
        <v>42</v>
      </c>
      <c r="WOM46" s="44" t="s">
        <v>42</v>
      </c>
      <c r="WON46" s="44" t="s">
        <v>42</v>
      </c>
      <c r="WOO46" s="44" t="s">
        <v>42</v>
      </c>
      <c r="WOP46" s="44" t="s">
        <v>42</v>
      </c>
      <c r="WOQ46" s="44" t="s">
        <v>42</v>
      </c>
      <c r="WOR46" s="44" t="s">
        <v>42</v>
      </c>
      <c r="WOS46" s="44" t="s">
        <v>42</v>
      </c>
      <c r="WOT46" s="44" t="s">
        <v>42</v>
      </c>
      <c r="WOU46" s="44" t="s">
        <v>42</v>
      </c>
      <c r="WOV46" s="46" t="s">
        <v>42</v>
      </c>
      <c r="WOW46" s="45" t="s">
        <v>42</v>
      </c>
      <c r="WOX46" s="44" t="s">
        <v>42</v>
      </c>
      <c r="WOY46" s="44" t="s">
        <v>42</v>
      </c>
      <c r="WOZ46" s="44" t="s">
        <v>42</v>
      </c>
      <c r="WPA46" s="44" t="s">
        <v>42</v>
      </c>
      <c r="WPB46" s="44" t="s">
        <v>42</v>
      </c>
      <c r="WPC46" s="44" t="s">
        <v>42</v>
      </c>
      <c r="WPD46" s="44" t="s">
        <v>42</v>
      </c>
      <c r="WPE46" s="44" t="s">
        <v>42</v>
      </c>
      <c r="WPF46" s="44" t="s">
        <v>42</v>
      </c>
      <c r="WPG46" s="44" t="s">
        <v>42</v>
      </c>
      <c r="WPH46" s="44" t="s">
        <v>42</v>
      </c>
      <c r="WPI46" s="44" t="s">
        <v>42</v>
      </c>
      <c r="WPJ46" s="44" t="s">
        <v>42</v>
      </c>
      <c r="WPK46" s="44" t="s">
        <v>42</v>
      </c>
      <c r="WPL46" s="44" t="s">
        <v>42</v>
      </c>
      <c r="WPM46" s="44" t="s">
        <v>42</v>
      </c>
      <c r="WPN46" s="44" t="s">
        <v>42</v>
      </c>
      <c r="WPO46" s="44" t="s">
        <v>42</v>
      </c>
      <c r="WPP46" s="44" t="s">
        <v>42</v>
      </c>
      <c r="WPQ46" s="44" t="s">
        <v>42</v>
      </c>
      <c r="WPR46" s="44" t="s">
        <v>42</v>
      </c>
      <c r="WPS46" s="44" t="s">
        <v>42</v>
      </c>
      <c r="WPT46" s="46" t="s">
        <v>42</v>
      </c>
      <c r="WPU46" s="45" t="s">
        <v>42</v>
      </c>
      <c r="WPV46" s="44" t="s">
        <v>42</v>
      </c>
      <c r="WPW46" s="44" t="s">
        <v>42</v>
      </c>
      <c r="WPX46" s="44" t="s">
        <v>42</v>
      </c>
      <c r="WPY46" s="44" t="s">
        <v>42</v>
      </c>
      <c r="WPZ46" s="44" t="s">
        <v>42</v>
      </c>
      <c r="WQA46" s="44" t="s">
        <v>42</v>
      </c>
      <c r="WQB46" s="44" t="s">
        <v>42</v>
      </c>
      <c r="WQC46" s="44" t="s">
        <v>42</v>
      </c>
      <c r="WQD46" s="44" t="s">
        <v>42</v>
      </c>
      <c r="WQE46" s="44" t="s">
        <v>42</v>
      </c>
      <c r="WQF46" s="44" t="s">
        <v>42</v>
      </c>
      <c r="WQG46" s="44" t="s">
        <v>42</v>
      </c>
      <c r="WQH46" s="44" t="s">
        <v>42</v>
      </c>
      <c r="WQI46" s="44" t="s">
        <v>42</v>
      </c>
      <c r="WQJ46" s="44" t="s">
        <v>42</v>
      </c>
      <c r="WQK46" s="44" t="s">
        <v>42</v>
      </c>
      <c r="WQL46" s="44" t="s">
        <v>42</v>
      </c>
      <c r="WQM46" s="44" t="s">
        <v>42</v>
      </c>
      <c r="WQN46" s="44" t="s">
        <v>42</v>
      </c>
      <c r="WQO46" s="44" t="s">
        <v>42</v>
      </c>
      <c r="WQP46" s="44" t="s">
        <v>42</v>
      </c>
      <c r="WQQ46" s="44" t="s">
        <v>42</v>
      </c>
      <c r="WQR46" s="46" t="s">
        <v>42</v>
      </c>
      <c r="WQS46" s="45" t="s">
        <v>42</v>
      </c>
      <c r="WQT46" s="44" t="s">
        <v>42</v>
      </c>
      <c r="WQU46" s="44" t="s">
        <v>42</v>
      </c>
      <c r="WQV46" s="44" t="s">
        <v>42</v>
      </c>
      <c r="WQW46" s="44" t="s">
        <v>42</v>
      </c>
      <c r="WQX46" s="44" t="s">
        <v>42</v>
      </c>
      <c r="WQY46" s="44" t="s">
        <v>42</v>
      </c>
      <c r="WQZ46" s="44" t="s">
        <v>42</v>
      </c>
      <c r="WRA46" s="44" t="s">
        <v>42</v>
      </c>
      <c r="WRB46" s="44" t="s">
        <v>42</v>
      </c>
      <c r="WRC46" s="44" t="s">
        <v>42</v>
      </c>
      <c r="WRD46" s="44" t="s">
        <v>42</v>
      </c>
      <c r="WRE46" s="44" t="s">
        <v>42</v>
      </c>
      <c r="WRF46" s="44" t="s">
        <v>42</v>
      </c>
      <c r="WRG46" s="44" t="s">
        <v>42</v>
      </c>
      <c r="WRH46" s="44" t="s">
        <v>42</v>
      </c>
      <c r="WRI46" s="44" t="s">
        <v>42</v>
      </c>
      <c r="WRJ46" s="44" t="s">
        <v>42</v>
      </c>
      <c r="WRK46" s="44" t="s">
        <v>42</v>
      </c>
      <c r="WRL46" s="44" t="s">
        <v>42</v>
      </c>
      <c r="WRM46" s="44" t="s">
        <v>42</v>
      </c>
      <c r="WRN46" s="44" t="s">
        <v>42</v>
      </c>
      <c r="WRO46" s="44" t="s">
        <v>42</v>
      </c>
      <c r="WRP46" s="46" t="s">
        <v>42</v>
      </c>
      <c r="WRQ46" s="45" t="s">
        <v>42</v>
      </c>
      <c r="WRR46" s="44" t="s">
        <v>42</v>
      </c>
      <c r="WRS46" s="44" t="s">
        <v>42</v>
      </c>
      <c r="WRT46" s="44" t="s">
        <v>42</v>
      </c>
      <c r="WRU46" s="44" t="s">
        <v>42</v>
      </c>
      <c r="WRV46" s="44" t="s">
        <v>42</v>
      </c>
      <c r="WRW46" s="44" t="s">
        <v>42</v>
      </c>
      <c r="WRX46" s="44" t="s">
        <v>42</v>
      </c>
      <c r="WRY46" s="44" t="s">
        <v>42</v>
      </c>
      <c r="WRZ46" s="44" t="s">
        <v>42</v>
      </c>
      <c r="WSA46" s="44" t="s">
        <v>42</v>
      </c>
      <c r="WSB46" s="44" t="s">
        <v>42</v>
      </c>
      <c r="WSC46" s="44" t="s">
        <v>42</v>
      </c>
      <c r="WSD46" s="44" t="s">
        <v>42</v>
      </c>
      <c r="WSE46" s="44" t="s">
        <v>42</v>
      </c>
      <c r="WSF46" s="44" t="s">
        <v>42</v>
      </c>
      <c r="WSG46" s="44" t="s">
        <v>42</v>
      </c>
      <c r="WSH46" s="44" t="s">
        <v>42</v>
      </c>
      <c r="WSI46" s="44" t="s">
        <v>42</v>
      </c>
      <c r="WSJ46" s="44" t="s">
        <v>42</v>
      </c>
      <c r="WSK46" s="44" t="s">
        <v>42</v>
      </c>
      <c r="WSL46" s="44" t="s">
        <v>42</v>
      </c>
      <c r="WSM46" s="44" t="s">
        <v>42</v>
      </c>
      <c r="WSN46" s="46" t="s">
        <v>42</v>
      </c>
      <c r="WSO46" s="45" t="s">
        <v>42</v>
      </c>
      <c r="WSP46" s="44" t="s">
        <v>42</v>
      </c>
      <c r="WSQ46" s="44" t="s">
        <v>42</v>
      </c>
      <c r="WSR46" s="44" t="s">
        <v>42</v>
      </c>
      <c r="WSS46" s="44" t="s">
        <v>42</v>
      </c>
      <c r="WST46" s="44" t="s">
        <v>42</v>
      </c>
      <c r="WSU46" s="44" t="s">
        <v>42</v>
      </c>
      <c r="WSV46" s="44" t="s">
        <v>42</v>
      </c>
      <c r="WSW46" s="44" t="s">
        <v>42</v>
      </c>
      <c r="WSX46" s="44" t="s">
        <v>42</v>
      </c>
      <c r="WSY46" s="44" t="s">
        <v>42</v>
      </c>
      <c r="WSZ46" s="44" t="s">
        <v>42</v>
      </c>
      <c r="WTA46" s="44" t="s">
        <v>42</v>
      </c>
      <c r="WTB46" s="44" t="s">
        <v>42</v>
      </c>
      <c r="WTC46" s="44" t="s">
        <v>42</v>
      </c>
      <c r="WTD46" s="44" t="s">
        <v>42</v>
      </c>
      <c r="WTE46" s="44" t="s">
        <v>42</v>
      </c>
      <c r="WTF46" s="44" t="s">
        <v>42</v>
      </c>
      <c r="WTG46" s="44" t="s">
        <v>42</v>
      </c>
      <c r="WTH46" s="44" t="s">
        <v>42</v>
      </c>
      <c r="WTI46" s="44" t="s">
        <v>42</v>
      </c>
      <c r="WTJ46" s="44" t="s">
        <v>42</v>
      </c>
      <c r="WTK46" s="44" t="s">
        <v>42</v>
      </c>
      <c r="WTL46" s="46" t="s">
        <v>42</v>
      </c>
      <c r="WTM46" s="45" t="s">
        <v>42</v>
      </c>
      <c r="WTN46" s="44" t="s">
        <v>42</v>
      </c>
      <c r="WTO46" s="44" t="s">
        <v>42</v>
      </c>
      <c r="WTP46" s="44" t="s">
        <v>42</v>
      </c>
      <c r="WTQ46" s="44" t="s">
        <v>42</v>
      </c>
      <c r="WTR46" s="44" t="s">
        <v>42</v>
      </c>
      <c r="WTS46" s="44" t="s">
        <v>42</v>
      </c>
      <c r="WTT46" s="44" t="s">
        <v>42</v>
      </c>
      <c r="WTU46" s="44" t="s">
        <v>42</v>
      </c>
      <c r="WTV46" s="44" t="s">
        <v>42</v>
      </c>
      <c r="WTW46" s="44" t="s">
        <v>42</v>
      </c>
      <c r="WTX46" s="44" t="s">
        <v>42</v>
      </c>
      <c r="WTY46" s="44" t="s">
        <v>42</v>
      </c>
      <c r="WTZ46" s="44" t="s">
        <v>42</v>
      </c>
      <c r="WUA46" s="44" t="s">
        <v>42</v>
      </c>
      <c r="WUB46" s="44" t="s">
        <v>42</v>
      </c>
      <c r="WUC46" s="44" t="s">
        <v>42</v>
      </c>
      <c r="WUD46" s="44" t="s">
        <v>42</v>
      </c>
      <c r="WUE46" s="44" t="s">
        <v>42</v>
      </c>
      <c r="WUF46" s="44" t="s">
        <v>42</v>
      </c>
      <c r="WUG46" s="44" t="s">
        <v>42</v>
      </c>
      <c r="WUH46" s="44" t="s">
        <v>42</v>
      </c>
      <c r="WUI46" s="44" t="s">
        <v>42</v>
      </c>
      <c r="WUJ46" s="46" t="s">
        <v>42</v>
      </c>
      <c r="WUK46" s="45" t="s">
        <v>42</v>
      </c>
      <c r="WUL46" s="44" t="s">
        <v>42</v>
      </c>
      <c r="WUM46" s="44" t="s">
        <v>42</v>
      </c>
      <c r="WUN46" s="44" t="s">
        <v>42</v>
      </c>
      <c r="WUO46" s="44" t="s">
        <v>42</v>
      </c>
      <c r="WUP46" s="44" t="s">
        <v>42</v>
      </c>
      <c r="WUQ46" s="44" t="s">
        <v>42</v>
      </c>
      <c r="WUR46" s="44" t="s">
        <v>42</v>
      </c>
      <c r="WUS46" s="44" t="s">
        <v>42</v>
      </c>
      <c r="WUT46" s="44" t="s">
        <v>42</v>
      </c>
      <c r="WUU46" s="44" t="s">
        <v>42</v>
      </c>
      <c r="WUV46" s="44" t="s">
        <v>42</v>
      </c>
      <c r="WUW46" s="44" t="s">
        <v>42</v>
      </c>
      <c r="WUX46" s="44" t="s">
        <v>42</v>
      </c>
      <c r="WUY46" s="44" t="s">
        <v>42</v>
      </c>
      <c r="WUZ46" s="44" t="s">
        <v>42</v>
      </c>
      <c r="WVA46" s="44" t="s">
        <v>42</v>
      </c>
      <c r="WVB46" s="44" t="s">
        <v>42</v>
      </c>
      <c r="WVC46" s="44" t="s">
        <v>42</v>
      </c>
      <c r="WVD46" s="44" t="s">
        <v>42</v>
      </c>
      <c r="WVE46" s="44" t="s">
        <v>42</v>
      </c>
      <c r="WVF46" s="44" t="s">
        <v>42</v>
      </c>
      <c r="WVG46" s="44" t="s">
        <v>42</v>
      </c>
      <c r="WVH46" s="46" t="s">
        <v>42</v>
      </c>
      <c r="WVI46" s="45" t="s">
        <v>42</v>
      </c>
      <c r="WVJ46" s="44" t="s">
        <v>42</v>
      </c>
      <c r="WVK46" s="44" t="s">
        <v>42</v>
      </c>
      <c r="WVL46" s="44" t="s">
        <v>42</v>
      </c>
      <c r="WVM46" s="44" t="s">
        <v>42</v>
      </c>
      <c r="WVN46" s="44" t="s">
        <v>42</v>
      </c>
      <c r="WVO46" s="44" t="s">
        <v>42</v>
      </c>
      <c r="WVP46" s="44" t="s">
        <v>42</v>
      </c>
      <c r="WVQ46" s="44" t="s">
        <v>42</v>
      </c>
      <c r="WVR46" s="44" t="s">
        <v>42</v>
      </c>
      <c r="WVS46" s="44" t="s">
        <v>42</v>
      </c>
      <c r="WVT46" s="44" t="s">
        <v>42</v>
      </c>
      <c r="WVU46" s="44" t="s">
        <v>42</v>
      </c>
      <c r="WVV46" s="44" t="s">
        <v>42</v>
      </c>
      <c r="WVW46" s="44" t="s">
        <v>42</v>
      </c>
      <c r="WVX46" s="44" t="s">
        <v>42</v>
      </c>
      <c r="WVY46" s="44" t="s">
        <v>42</v>
      </c>
      <c r="WVZ46" s="44" t="s">
        <v>42</v>
      </c>
      <c r="WWA46" s="44" t="s">
        <v>42</v>
      </c>
      <c r="WWB46" s="44" t="s">
        <v>42</v>
      </c>
      <c r="WWC46" s="44" t="s">
        <v>42</v>
      </c>
      <c r="WWD46" s="44" t="s">
        <v>42</v>
      </c>
      <c r="WWE46" s="44" t="s">
        <v>42</v>
      </c>
      <c r="WWF46" s="46" t="s">
        <v>42</v>
      </c>
      <c r="WWG46" s="45" t="s">
        <v>42</v>
      </c>
      <c r="WWH46" s="44" t="s">
        <v>42</v>
      </c>
      <c r="WWI46" s="44" t="s">
        <v>42</v>
      </c>
      <c r="WWJ46" s="44" t="s">
        <v>42</v>
      </c>
      <c r="WWK46" s="44" t="s">
        <v>42</v>
      </c>
      <c r="WWL46" s="44" t="s">
        <v>42</v>
      </c>
      <c r="WWM46" s="44" t="s">
        <v>42</v>
      </c>
      <c r="WWN46" s="44" t="s">
        <v>42</v>
      </c>
      <c r="WWO46" s="44" t="s">
        <v>42</v>
      </c>
      <c r="WWP46" s="44" t="s">
        <v>42</v>
      </c>
      <c r="WWQ46" s="44" t="s">
        <v>42</v>
      </c>
      <c r="WWR46" s="44" t="s">
        <v>42</v>
      </c>
      <c r="WWS46" s="44" t="s">
        <v>42</v>
      </c>
      <c r="WWT46" s="44" t="s">
        <v>42</v>
      </c>
      <c r="WWU46" s="44" t="s">
        <v>42</v>
      </c>
      <c r="WWV46" s="44" t="s">
        <v>42</v>
      </c>
      <c r="WWW46" s="44" t="s">
        <v>42</v>
      </c>
      <c r="WWX46" s="44" t="s">
        <v>42</v>
      </c>
      <c r="WWY46" s="44" t="s">
        <v>42</v>
      </c>
      <c r="WWZ46" s="44" t="s">
        <v>42</v>
      </c>
      <c r="WXA46" s="44" t="s">
        <v>42</v>
      </c>
      <c r="WXB46" s="44" t="s">
        <v>42</v>
      </c>
      <c r="WXC46" s="44" t="s">
        <v>42</v>
      </c>
      <c r="WXD46" s="46" t="s">
        <v>42</v>
      </c>
      <c r="WXE46" s="45" t="s">
        <v>42</v>
      </c>
      <c r="WXF46" s="44" t="s">
        <v>42</v>
      </c>
      <c r="WXG46" s="44" t="s">
        <v>42</v>
      </c>
      <c r="WXH46" s="44" t="s">
        <v>42</v>
      </c>
      <c r="WXI46" s="44" t="s">
        <v>42</v>
      </c>
      <c r="WXJ46" s="44" t="s">
        <v>42</v>
      </c>
      <c r="WXK46" s="44" t="s">
        <v>42</v>
      </c>
      <c r="WXL46" s="44" t="s">
        <v>42</v>
      </c>
      <c r="WXM46" s="44" t="s">
        <v>42</v>
      </c>
      <c r="WXN46" s="44" t="s">
        <v>42</v>
      </c>
      <c r="WXO46" s="44" t="s">
        <v>42</v>
      </c>
      <c r="WXP46" s="44" t="s">
        <v>42</v>
      </c>
      <c r="WXQ46" s="44" t="s">
        <v>42</v>
      </c>
      <c r="WXR46" s="44" t="s">
        <v>42</v>
      </c>
      <c r="WXS46" s="44" t="s">
        <v>42</v>
      </c>
      <c r="WXT46" s="44" t="s">
        <v>42</v>
      </c>
      <c r="WXU46" s="44" t="s">
        <v>42</v>
      </c>
      <c r="WXV46" s="44" t="s">
        <v>42</v>
      </c>
      <c r="WXW46" s="44" t="s">
        <v>42</v>
      </c>
      <c r="WXX46" s="44" t="s">
        <v>42</v>
      </c>
      <c r="WXY46" s="44" t="s">
        <v>42</v>
      </c>
      <c r="WXZ46" s="44" t="s">
        <v>42</v>
      </c>
      <c r="WYA46" s="44" t="s">
        <v>42</v>
      </c>
      <c r="WYB46" s="46" t="s">
        <v>42</v>
      </c>
      <c r="WYC46" s="45" t="s">
        <v>42</v>
      </c>
      <c r="WYD46" s="44" t="s">
        <v>42</v>
      </c>
      <c r="WYE46" s="44" t="s">
        <v>42</v>
      </c>
      <c r="WYF46" s="44" t="s">
        <v>42</v>
      </c>
      <c r="WYG46" s="44" t="s">
        <v>42</v>
      </c>
      <c r="WYH46" s="44" t="s">
        <v>42</v>
      </c>
      <c r="WYI46" s="44" t="s">
        <v>42</v>
      </c>
      <c r="WYJ46" s="44" t="s">
        <v>42</v>
      </c>
      <c r="WYK46" s="44" t="s">
        <v>42</v>
      </c>
      <c r="WYL46" s="44" t="s">
        <v>42</v>
      </c>
      <c r="WYM46" s="44" t="s">
        <v>42</v>
      </c>
      <c r="WYN46" s="44" t="s">
        <v>42</v>
      </c>
      <c r="WYO46" s="44" t="s">
        <v>42</v>
      </c>
      <c r="WYP46" s="44" t="s">
        <v>42</v>
      </c>
      <c r="WYQ46" s="44" t="s">
        <v>42</v>
      </c>
      <c r="WYR46" s="44" t="s">
        <v>42</v>
      </c>
      <c r="WYS46" s="44" t="s">
        <v>42</v>
      </c>
      <c r="WYT46" s="44" t="s">
        <v>42</v>
      </c>
      <c r="WYU46" s="44" t="s">
        <v>42</v>
      </c>
      <c r="WYV46" s="44" t="s">
        <v>42</v>
      </c>
      <c r="WYW46" s="44" t="s">
        <v>42</v>
      </c>
      <c r="WYX46" s="44" t="s">
        <v>42</v>
      </c>
      <c r="WYY46" s="44" t="s">
        <v>42</v>
      </c>
      <c r="WYZ46" s="46" t="s">
        <v>42</v>
      </c>
      <c r="WZA46" s="45" t="s">
        <v>42</v>
      </c>
      <c r="WZB46" s="44" t="s">
        <v>42</v>
      </c>
      <c r="WZC46" s="44" t="s">
        <v>42</v>
      </c>
      <c r="WZD46" s="44" t="s">
        <v>42</v>
      </c>
      <c r="WZE46" s="44" t="s">
        <v>42</v>
      </c>
      <c r="WZF46" s="44" t="s">
        <v>42</v>
      </c>
      <c r="WZG46" s="44" t="s">
        <v>42</v>
      </c>
      <c r="WZH46" s="44" t="s">
        <v>42</v>
      </c>
      <c r="WZI46" s="44" t="s">
        <v>42</v>
      </c>
      <c r="WZJ46" s="44" t="s">
        <v>42</v>
      </c>
      <c r="WZK46" s="44" t="s">
        <v>42</v>
      </c>
      <c r="WZL46" s="44" t="s">
        <v>42</v>
      </c>
      <c r="WZM46" s="44" t="s">
        <v>42</v>
      </c>
      <c r="WZN46" s="44" t="s">
        <v>42</v>
      </c>
      <c r="WZO46" s="44" t="s">
        <v>42</v>
      </c>
      <c r="WZP46" s="44" t="s">
        <v>42</v>
      </c>
      <c r="WZQ46" s="44" t="s">
        <v>42</v>
      </c>
      <c r="WZR46" s="44" t="s">
        <v>42</v>
      </c>
      <c r="WZS46" s="44" t="s">
        <v>42</v>
      </c>
      <c r="WZT46" s="44" t="s">
        <v>42</v>
      </c>
      <c r="WZU46" s="44" t="s">
        <v>42</v>
      </c>
      <c r="WZV46" s="44" t="s">
        <v>42</v>
      </c>
      <c r="WZW46" s="44" t="s">
        <v>42</v>
      </c>
      <c r="WZX46" s="46" t="s">
        <v>42</v>
      </c>
      <c r="WZY46" s="45" t="s">
        <v>42</v>
      </c>
      <c r="WZZ46" s="44" t="s">
        <v>42</v>
      </c>
      <c r="XAA46" s="44" t="s">
        <v>42</v>
      </c>
      <c r="XAB46" s="44" t="s">
        <v>42</v>
      </c>
      <c r="XAC46" s="44" t="s">
        <v>42</v>
      </c>
      <c r="XAD46" s="44" t="s">
        <v>42</v>
      </c>
      <c r="XAE46" s="44" t="s">
        <v>42</v>
      </c>
      <c r="XAF46" s="44" t="s">
        <v>42</v>
      </c>
      <c r="XAG46" s="44" t="s">
        <v>42</v>
      </c>
      <c r="XAH46" s="44" t="s">
        <v>42</v>
      </c>
      <c r="XAI46" s="44" t="s">
        <v>42</v>
      </c>
      <c r="XAJ46" s="44" t="s">
        <v>42</v>
      </c>
      <c r="XAK46" s="44" t="s">
        <v>42</v>
      </c>
      <c r="XAL46" s="44" t="s">
        <v>42</v>
      </c>
      <c r="XAM46" s="44" t="s">
        <v>42</v>
      </c>
      <c r="XAN46" s="44" t="s">
        <v>42</v>
      </c>
      <c r="XAO46" s="44" t="s">
        <v>42</v>
      </c>
      <c r="XAP46" s="44" t="s">
        <v>42</v>
      </c>
      <c r="XAQ46" s="44" t="s">
        <v>42</v>
      </c>
      <c r="XAR46" s="44" t="s">
        <v>42</v>
      </c>
      <c r="XAS46" s="44" t="s">
        <v>42</v>
      </c>
      <c r="XAT46" s="44" t="s">
        <v>42</v>
      </c>
      <c r="XAU46" s="44" t="s">
        <v>42</v>
      </c>
      <c r="XAV46" s="46" t="s">
        <v>42</v>
      </c>
      <c r="XAW46" s="45" t="s">
        <v>42</v>
      </c>
      <c r="XAX46" s="44" t="s">
        <v>42</v>
      </c>
      <c r="XAY46" s="44" t="s">
        <v>42</v>
      </c>
      <c r="XAZ46" s="44" t="s">
        <v>42</v>
      </c>
      <c r="XBA46" s="44" t="s">
        <v>42</v>
      </c>
      <c r="XBB46" s="44" t="s">
        <v>42</v>
      </c>
      <c r="XBC46" s="44" t="s">
        <v>42</v>
      </c>
      <c r="XBD46" s="44" t="s">
        <v>42</v>
      </c>
      <c r="XBE46" s="44" t="s">
        <v>42</v>
      </c>
      <c r="XBF46" s="44" t="s">
        <v>42</v>
      </c>
      <c r="XBG46" s="44" t="s">
        <v>42</v>
      </c>
      <c r="XBH46" s="44" t="s">
        <v>42</v>
      </c>
      <c r="XBI46" s="44" t="s">
        <v>42</v>
      </c>
      <c r="XBJ46" s="44" t="s">
        <v>42</v>
      </c>
      <c r="XBK46" s="44" t="s">
        <v>42</v>
      </c>
      <c r="XBL46" s="44" t="s">
        <v>42</v>
      </c>
      <c r="XBM46" s="44" t="s">
        <v>42</v>
      </c>
      <c r="XBN46" s="44" t="s">
        <v>42</v>
      </c>
      <c r="XBO46" s="44" t="s">
        <v>42</v>
      </c>
      <c r="XBP46" s="44" t="s">
        <v>42</v>
      </c>
      <c r="XBQ46" s="44" t="s">
        <v>42</v>
      </c>
      <c r="XBR46" s="44" t="s">
        <v>42</v>
      </c>
      <c r="XBS46" s="44" t="s">
        <v>42</v>
      </c>
      <c r="XBT46" s="46" t="s">
        <v>42</v>
      </c>
      <c r="XBU46" s="45" t="s">
        <v>42</v>
      </c>
      <c r="XBV46" s="44" t="s">
        <v>42</v>
      </c>
      <c r="XBW46" s="44" t="s">
        <v>42</v>
      </c>
      <c r="XBX46" s="44" t="s">
        <v>42</v>
      </c>
      <c r="XBY46" s="44" t="s">
        <v>42</v>
      </c>
      <c r="XBZ46" s="44" t="s">
        <v>42</v>
      </c>
      <c r="XCA46" s="44" t="s">
        <v>42</v>
      </c>
      <c r="XCB46" s="44" t="s">
        <v>42</v>
      </c>
      <c r="XCC46" s="44" t="s">
        <v>42</v>
      </c>
      <c r="XCD46" s="44" t="s">
        <v>42</v>
      </c>
      <c r="XCE46" s="44" t="s">
        <v>42</v>
      </c>
      <c r="XCF46" s="44" t="s">
        <v>42</v>
      </c>
      <c r="XCG46" s="44" t="s">
        <v>42</v>
      </c>
      <c r="XCH46" s="44" t="s">
        <v>42</v>
      </c>
      <c r="XCI46" s="44" t="s">
        <v>42</v>
      </c>
      <c r="XCJ46" s="44" t="s">
        <v>42</v>
      </c>
      <c r="XCK46" s="44" t="s">
        <v>42</v>
      </c>
      <c r="XCL46" s="44" t="s">
        <v>42</v>
      </c>
      <c r="XCM46" s="44" t="s">
        <v>42</v>
      </c>
      <c r="XCN46" s="44" t="s">
        <v>42</v>
      </c>
      <c r="XCO46" s="44" t="s">
        <v>42</v>
      </c>
      <c r="XCP46" s="44" t="s">
        <v>42</v>
      </c>
      <c r="XCQ46" s="44" t="s">
        <v>42</v>
      </c>
      <c r="XCR46" s="46" t="s">
        <v>42</v>
      </c>
      <c r="XCS46" s="45" t="s">
        <v>42</v>
      </c>
      <c r="XCT46" s="44" t="s">
        <v>42</v>
      </c>
      <c r="XCU46" s="44" t="s">
        <v>42</v>
      </c>
      <c r="XCV46" s="44" t="s">
        <v>42</v>
      </c>
      <c r="XCW46" s="44" t="s">
        <v>42</v>
      </c>
      <c r="XCX46" s="44" t="s">
        <v>42</v>
      </c>
      <c r="XCY46" s="44" t="s">
        <v>42</v>
      </c>
      <c r="XCZ46" s="44" t="s">
        <v>42</v>
      </c>
      <c r="XDA46" s="44" t="s">
        <v>42</v>
      </c>
      <c r="XDB46" s="44" t="s">
        <v>42</v>
      </c>
      <c r="XDC46" s="44" t="s">
        <v>42</v>
      </c>
      <c r="XDD46" s="44" t="s">
        <v>42</v>
      </c>
      <c r="XDE46" s="44" t="s">
        <v>42</v>
      </c>
      <c r="XDF46" s="44" t="s">
        <v>42</v>
      </c>
      <c r="XDG46" s="44" t="s">
        <v>42</v>
      </c>
      <c r="XDH46" s="44" t="s">
        <v>42</v>
      </c>
      <c r="XDI46" s="44" t="s">
        <v>42</v>
      </c>
      <c r="XDJ46" s="44" t="s">
        <v>42</v>
      </c>
      <c r="XDK46" s="44" t="s">
        <v>42</v>
      </c>
      <c r="XDL46" s="44" t="s">
        <v>42</v>
      </c>
      <c r="XDM46" s="44" t="s">
        <v>42</v>
      </c>
      <c r="XDN46" s="44" t="s">
        <v>42</v>
      </c>
      <c r="XDO46" s="44" t="s">
        <v>42</v>
      </c>
      <c r="XDP46" s="46" t="s">
        <v>42</v>
      </c>
      <c r="XDQ46" s="45" t="s">
        <v>42</v>
      </c>
      <c r="XDR46" s="44" t="s">
        <v>42</v>
      </c>
      <c r="XDS46" s="44" t="s">
        <v>42</v>
      </c>
      <c r="XDT46" s="44" t="s">
        <v>42</v>
      </c>
      <c r="XDU46" s="44" t="s">
        <v>42</v>
      </c>
      <c r="XDV46" s="44" t="s">
        <v>42</v>
      </c>
      <c r="XDW46" s="44" t="s">
        <v>42</v>
      </c>
      <c r="XDX46" s="44" t="s">
        <v>42</v>
      </c>
      <c r="XDY46" s="44" t="s">
        <v>42</v>
      </c>
      <c r="XDZ46" s="44" t="s">
        <v>42</v>
      </c>
      <c r="XEA46" s="44" t="s">
        <v>42</v>
      </c>
      <c r="XEB46" s="44" t="s">
        <v>42</v>
      </c>
      <c r="XEC46" s="44" t="s">
        <v>42</v>
      </c>
      <c r="XED46" s="44" t="s">
        <v>42</v>
      </c>
      <c r="XEE46" s="44" t="s">
        <v>42</v>
      </c>
      <c r="XEF46" s="44" t="s">
        <v>42</v>
      </c>
      <c r="XEG46" s="44" t="s">
        <v>42</v>
      </c>
      <c r="XEH46" s="44" t="s">
        <v>42</v>
      </c>
      <c r="XEI46" s="44" t="s">
        <v>42</v>
      </c>
      <c r="XEJ46" s="44" t="s">
        <v>42</v>
      </c>
      <c r="XEK46" s="44" t="s">
        <v>42</v>
      </c>
      <c r="XEL46" s="44" t="s">
        <v>42</v>
      </c>
      <c r="XEM46" s="44" t="s">
        <v>42</v>
      </c>
      <c r="XEN46" s="46" t="s">
        <v>42</v>
      </c>
      <c r="XEO46" s="45" t="s">
        <v>42</v>
      </c>
      <c r="XEP46" s="44" t="s">
        <v>42</v>
      </c>
      <c r="XEQ46" s="44" t="s">
        <v>42</v>
      </c>
      <c r="XER46" s="44" t="s">
        <v>42</v>
      </c>
      <c r="XES46" s="44" t="s">
        <v>42</v>
      </c>
      <c r="XET46" s="44" t="s">
        <v>42</v>
      </c>
      <c r="XEU46" s="44" t="s">
        <v>42</v>
      </c>
      <c r="XEV46" s="44" t="s">
        <v>42</v>
      </c>
      <c r="XEW46" s="44" t="s">
        <v>42</v>
      </c>
      <c r="XEX46" s="44" t="s">
        <v>42</v>
      </c>
      <c r="XEY46" s="44" t="s">
        <v>42</v>
      </c>
      <c r="XEZ46" s="44" t="s">
        <v>42</v>
      </c>
      <c r="XFA46" s="44" t="s">
        <v>42</v>
      </c>
      <c r="XFB46" s="44" t="s">
        <v>42</v>
      </c>
      <c r="XFC46" s="44" t="s">
        <v>42</v>
      </c>
      <c r="XFD46" s="44" t="s">
        <v>42</v>
      </c>
    </row>
    <row r="47" spans="1:16384" ht="36" customHeight="1" x14ac:dyDescent="0.2">
      <c r="A47" s="321"/>
      <c r="B47" s="322"/>
      <c r="C47" s="323"/>
      <c r="D47" s="323"/>
      <c r="E47" s="323"/>
      <c r="F47" s="323"/>
      <c r="G47" s="323"/>
      <c r="H47" s="323"/>
      <c r="I47" s="323"/>
      <c r="J47" s="323"/>
      <c r="K47" s="324" t="str">
        <f>+"Korting Betaald OSV"</f>
        <v>Korting Betaald OSV</v>
      </c>
      <c r="L47" s="325"/>
      <c r="M47" s="325"/>
      <c r="N47" s="325"/>
      <c r="O47" s="325"/>
      <c r="P47" s="57"/>
      <c r="Q47" s="326"/>
      <c r="R47" s="327"/>
      <c r="S47" s="324" t="str">
        <f>+"Korting Onbetaald OSV"</f>
        <v>Korting Onbetaald OSV</v>
      </c>
      <c r="T47" s="325"/>
      <c r="U47" s="325"/>
      <c r="V47" s="325"/>
      <c r="W47" s="325"/>
      <c r="X47" s="57"/>
      <c r="Y47" s="321"/>
    </row>
    <row r="48" spans="1:16384" ht="18" x14ac:dyDescent="0.25">
      <c r="A48" s="10"/>
      <c r="B48" s="89"/>
      <c r="C48" s="88"/>
      <c r="D48" s="88"/>
      <c r="E48" s="88"/>
      <c r="F48" s="88"/>
      <c r="G48" s="88"/>
      <c r="H48" s="88"/>
      <c r="I48" s="88"/>
      <c r="J48" s="88"/>
      <c r="K48" s="425" t="str">
        <f>IF(OR(K32="",K11=0,Kalender!AH22=0,P41=0),"",(K35/(415*K11)*(135%/Kalender!AH22)) * (K11*40)/P41)</f>
        <v/>
      </c>
      <c r="L48" s="426"/>
      <c r="M48" s="426"/>
      <c r="N48" s="426"/>
      <c r="O48" s="427"/>
      <c r="P48" s="87"/>
      <c r="Q48" s="14"/>
      <c r="R48" s="50"/>
      <c r="S48" s="425" t="str">
        <f>IF(S32="","",100%)</f>
        <v/>
      </c>
      <c r="T48" s="426"/>
      <c r="U48" s="426"/>
      <c r="V48" s="426"/>
      <c r="W48" s="427"/>
      <c r="X48" s="86"/>
      <c r="Y48" s="14"/>
    </row>
    <row r="49" spans="1:16384" ht="18" x14ac:dyDescent="0.25">
      <c r="A49" s="10"/>
      <c r="B49" s="78"/>
      <c r="C49" s="78"/>
      <c r="D49" s="78"/>
      <c r="E49" s="78"/>
      <c r="F49" s="78"/>
      <c r="G49" s="78"/>
      <c r="H49" s="78"/>
      <c r="I49" s="78"/>
      <c r="J49" s="77"/>
      <c r="K49" s="428" t="str">
        <f>IF(K32="","",P41)</f>
        <v/>
      </c>
      <c r="L49" s="429"/>
      <c r="M49" s="429"/>
      <c r="N49" s="429"/>
      <c r="O49" s="430"/>
      <c r="P49" s="85"/>
      <c r="Q49" s="82"/>
      <c r="R49" s="82"/>
      <c r="S49" s="428" t="str">
        <f>IF(S32="","",X41)</f>
        <v/>
      </c>
      <c r="T49" s="429"/>
      <c r="U49" s="429"/>
      <c r="V49" s="429"/>
      <c r="W49" s="430"/>
      <c r="X49" s="85"/>
      <c r="Y49" s="84"/>
    </row>
    <row r="50" spans="1:16384" ht="13.5" customHeight="1" x14ac:dyDescent="0.25">
      <c r="A50" s="10"/>
      <c r="B50" s="78"/>
      <c r="C50" s="78"/>
      <c r="D50" s="78"/>
      <c r="E50" s="78"/>
      <c r="F50" s="78"/>
      <c r="G50" s="78"/>
      <c r="H50" s="78"/>
      <c r="I50" s="78"/>
      <c r="J50" s="77"/>
      <c r="K50" s="83" t="str">
        <f>IF(OR(K32="",K11=0,Kalender!AH22=0,P41=0),"","("&amp;K35&amp;"/(415x"&amp;K11&amp;")) x (135%/"&amp;TEXT(Kalender!AH22,"0,000")&amp;")  x  (40x"&amp;K11&amp;")/"&amp;P41&amp;" %")</f>
        <v/>
      </c>
      <c r="L50" s="83"/>
      <c r="M50" s="83"/>
      <c r="N50" s="83"/>
      <c r="O50" s="83"/>
      <c r="P50" s="79"/>
      <c r="Q50" s="82"/>
      <c r="R50" s="82"/>
      <c r="S50" s="81"/>
      <c r="T50" s="80"/>
      <c r="U50" s="80"/>
      <c r="V50" s="80"/>
      <c r="W50" s="80"/>
      <c r="X50" s="79"/>
      <c r="Y50" s="48"/>
    </row>
    <row r="51" spans="1:16384" ht="26.25" customHeight="1" x14ac:dyDescent="0.2">
      <c r="A51" s="316"/>
      <c r="B51" s="328"/>
      <c r="C51" s="329"/>
      <c r="D51" s="329"/>
      <c r="E51" s="329"/>
      <c r="F51" s="329"/>
      <c r="G51" s="329"/>
      <c r="H51" s="329"/>
      <c r="I51" s="329"/>
      <c r="J51" s="330"/>
      <c r="K51" s="316"/>
      <c r="L51" s="316"/>
      <c r="M51" s="316"/>
      <c r="N51" s="316"/>
      <c r="O51" s="316"/>
      <c r="P51" s="71"/>
      <c r="Q51" s="316"/>
      <c r="R51" s="316"/>
      <c r="S51" s="316"/>
      <c r="T51" s="316"/>
      <c r="U51" s="316"/>
      <c r="V51" s="316"/>
      <c r="W51" s="316"/>
      <c r="X51" s="71"/>
      <c r="Y51" s="48"/>
    </row>
    <row r="52" spans="1:16384" ht="19.5" customHeight="1" x14ac:dyDescent="0.2">
      <c r="A52" s="290" t="s">
        <v>152</v>
      </c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0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91"/>
      <c r="AY52" s="290"/>
      <c r="AZ52" s="291"/>
      <c r="BA52" s="291"/>
      <c r="BB52" s="291"/>
      <c r="BC52" s="291"/>
      <c r="BD52" s="291"/>
      <c r="BE52" s="291"/>
      <c r="BF52" s="291"/>
      <c r="BG52" s="291"/>
      <c r="BH52" s="291"/>
      <c r="BI52" s="291"/>
      <c r="BJ52" s="291"/>
      <c r="BK52" s="291"/>
      <c r="BL52" s="291"/>
      <c r="BM52" s="291"/>
      <c r="BN52" s="291"/>
      <c r="BO52" s="291"/>
      <c r="BP52" s="291"/>
      <c r="BQ52" s="291"/>
      <c r="BR52" s="291"/>
      <c r="BS52" s="291"/>
      <c r="BT52" s="291"/>
      <c r="BU52" s="291"/>
      <c r="BV52" s="291"/>
      <c r="BW52" s="291"/>
      <c r="BX52" s="290"/>
      <c r="BY52" s="291"/>
      <c r="BZ52" s="291"/>
      <c r="CA52" s="291"/>
      <c r="CB52" s="291"/>
      <c r="CC52" s="291"/>
      <c r="CD52" s="291"/>
      <c r="CE52" s="291"/>
      <c r="CF52" s="291"/>
      <c r="CG52" s="291"/>
      <c r="CH52" s="291"/>
      <c r="CI52" s="291"/>
      <c r="CJ52" s="291"/>
      <c r="CK52" s="291"/>
      <c r="CL52" s="291"/>
      <c r="CM52" s="291"/>
      <c r="CN52" s="291"/>
      <c r="CO52" s="291"/>
      <c r="CP52" s="291"/>
      <c r="CQ52" s="291"/>
      <c r="CR52" s="291"/>
      <c r="CS52" s="291"/>
      <c r="CT52" s="291"/>
      <c r="CU52" s="291"/>
      <c r="CV52" s="291"/>
      <c r="CW52" s="290"/>
      <c r="CX52" s="291"/>
      <c r="CY52" s="291"/>
      <c r="CZ52" s="291"/>
      <c r="DA52" s="291"/>
      <c r="DB52" s="291"/>
      <c r="DC52" s="291"/>
      <c r="DD52" s="291"/>
      <c r="DE52" s="291"/>
      <c r="DF52" s="291"/>
      <c r="DG52" s="291"/>
      <c r="DH52" s="291"/>
      <c r="DI52" s="291"/>
      <c r="DJ52" s="291"/>
      <c r="DK52" s="291"/>
      <c r="DL52" s="291"/>
      <c r="DM52" s="291"/>
      <c r="DN52" s="291"/>
      <c r="DO52" s="291"/>
      <c r="DP52" s="291"/>
      <c r="DQ52" s="291"/>
      <c r="DR52" s="291"/>
      <c r="DS52" s="291"/>
      <c r="DT52" s="291"/>
      <c r="DU52" s="291"/>
      <c r="DV52" s="290"/>
      <c r="DW52" s="291"/>
      <c r="DX52" s="291"/>
      <c r="DY52" s="291"/>
      <c r="DZ52" s="291"/>
      <c r="EA52" s="291"/>
      <c r="EB52" s="291"/>
      <c r="EC52" s="291"/>
      <c r="ED52" s="291"/>
      <c r="EE52" s="291"/>
      <c r="EF52" s="291"/>
      <c r="EG52" s="291"/>
      <c r="EH52" s="291"/>
      <c r="EI52" s="291"/>
      <c r="EJ52" s="291"/>
      <c r="EK52" s="291"/>
      <c r="EL52" s="291"/>
      <c r="EM52" s="291"/>
      <c r="EN52" s="291"/>
      <c r="EO52" s="291"/>
      <c r="EP52" s="291"/>
      <c r="EQ52" s="291"/>
      <c r="ER52" s="291"/>
      <c r="ES52" s="291"/>
      <c r="ET52" s="291"/>
      <c r="EU52" s="290"/>
      <c r="EV52" s="291"/>
      <c r="EW52" s="291"/>
      <c r="EX52" s="291"/>
      <c r="EY52" s="291"/>
      <c r="EZ52" s="291"/>
      <c r="FA52" s="291"/>
      <c r="FB52" s="291"/>
      <c r="FC52" s="291"/>
      <c r="FD52" s="291"/>
      <c r="FE52" s="291"/>
      <c r="FF52" s="291"/>
      <c r="FG52" s="291"/>
      <c r="FH52" s="291"/>
      <c r="FI52" s="291"/>
      <c r="FJ52" s="291"/>
      <c r="FK52" s="291"/>
      <c r="FL52" s="291"/>
      <c r="FM52" s="291"/>
      <c r="FN52" s="291"/>
      <c r="FO52" s="291"/>
      <c r="FP52" s="291"/>
      <c r="FQ52" s="291"/>
      <c r="FR52" s="291"/>
      <c r="FS52" s="291"/>
      <c r="FT52" s="290"/>
      <c r="FU52" s="291"/>
      <c r="FV52" s="291"/>
      <c r="FW52" s="291"/>
      <c r="FX52" s="291"/>
      <c r="FY52" s="291"/>
      <c r="FZ52" s="291"/>
      <c r="GA52" s="291"/>
      <c r="GB52" s="291"/>
      <c r="GC52" s="291"/>
      <c r="GD52" s="291"/>
      <c r="GE52" s="291"/>
      <c r="GF52" s="291"/>
      <c r="GG52" s="291"/>
      <c r="GH52" s="291"/>
      <c r="GI52" s="291"/>
      <c r="GJ52" s="291"/>
      <c r="GK52" s="291"/>
      <c r="GL52" s="291"/>
      <c r="GM52" s="291"/>
      <c r="GN52" s="291"/>
      <c r="GO52" s="291"/>
      <c r="GP52" s="291"/>
      <c r="GQ52" s="291"/>
      <c r="GR52" s="291"/>
      <c r="GS52" s="290"/>
      <c r="GT52" s="291"/>
      <c r="GU52" s="291"/>
      <c r="GV52" s="291"/>
      <c r="GW52" s="291"/>
      <c r="GX52" s="291"/>
      <c r="GY52" s="291"/>
      <c r="GZ52" s="291"/>
      <c r="HA52" s="291"/>
      <c r="HB52" s="291"/>
      <c r="HC52" s="291"/>
      <c r="HD52" s="291"/>
      <c r="HE52" s="291"/>
      <c r="HF52" s="291"/>
      <c r="HG52" s="291"/>
      <c r="HH52" s="291"/>
      <c r="HI52" s="291"/>
      <c r="HJ52" s="291"/>
      <c r="HK52" s="291"/>
      <c r="HL52" s="291"/>
      <c r="HM52" s="291"/>
      <c r="HN52" s="291"/>
      <c r="HO52" s="291"/>
      <c r="HP52" s="291"/>
      <c r="HQ52" s="291"/>
      <c r="HR52" s="290"/>
      <c r="HS52" s="291"/>
      <c r="HT52" s="291"/>
      <c r="HU52" s="291"/>
      <c r="HV52" s="291"/>
      <c r="HW52" s="291"/>
      <c r="HX52" s="291"/>
      <c r="HY52" s="291"/>
      <c r="HZ52" s="291"/>
      <c r="IA52" s="291"/>
      <c r="IB52" s="291"/>
      <c r="IC52" s="291"/>
      <c r="ID52" s="291"/>
      <c r="IE52" s="291"/>
      <c r="IF52" s="291"/>
      <c r="IG52" s="291"/>
      <c r="IH52" s="291"/>
      <c r="II52" s="291"/>
      <c r="IJ52" s="291"/>
      <c r="IK52" s="291"/>
      <c r="IL52" s="291"/>
      <c r="IM52" s="291"/>
      <c r="IN52" s="291"/>
      <c r="IO52" s="291"/>
      <c r="IP52" s="291"/>
      <c r="IQ52" s="290"/>
      <c r="IR52" s="291"/>
      <c r="IS52" s="291"/>
      <c r="IT52" s="291"/>
      <c r="IU52" s="291"/>
      <c r="IV52" s="291"/>
      <c r="IW52" s="291"/>
      <c r="IX52" s="291"/>
      <c r="IY52" s="291"/>
      <c r="IZ52" s="291"/>
      <c r="JA52" s="291"/>
      <c r="JB52" s="291"/>
      <c r="JC52" s="291"/>
      <c r="JD52" s="291"/>
      <c r="JE52" s="291"/>
      <c r="JF52" s="291"/>
      <c r="JG52" s="291"/>
      <c r="JH52" s="291"/>
      <c r="JI52" s="291"/>
      <c r="JJ52" s="291"/>
      <c r="JK52" s="291"/>
      <c r="JL52" s="291"/>
      <c r="JM52" s="291"/>
      <c r="JN52" s="291"/>
      <c r="JO52" s="291"/>
      <c r="JP52" s="290"/>
      <c r="JQ52" s="291"/>
      <c r="JR52" s="291"/>
      <c r="JS52" s="291"/>
      <c r="JT52" s="291"/>
      <c r="JU52" s="291"/>
      <c r="JV52" s="291"/>
      <c r="JW52" s="291"/>
      <c r="JX52" s="291"/>
      <c r="JY52" s="291"/>
      <c r="JZ52" s="291"/>
      <c r="KA52" s="291"/>
      <c r="KB52" s="291"/>
      <c r="KC52" s="291"/>
      <c r="KD52" s="291"/>
      <c r="KE52" s="291"/>
      <c r="KF52" s="291"/>
      <c r="KG52" s="291"/>
      <c r="KH52" s="291"/>
      <c r="KI52" s="291"/>
      <c r="KJ52" s="291"/>
      <c r="KK52" s="291"/>
      <c r="KL52" s="291"/>
      <c r="KM52" s="291"/>
      <c r="KN52" s="291"/>
      <c r="KO52" s="290"/>
      <c r="KP52" s="291"/>
      <c r="KQ52" s="291"/>
      <c r="KR52" s="291"/>
      <c r="KS52" s="291"/>
      <c r="KT52" s="291"/>
      <c r="KU52" s="291"/>
      <c r="KV52" s="291"/>
      <c r="KW52" s="291"/>
      <c r="KX52" s="291"/>
      <c r="KY52" s="291"/>
      <c r="KZ52" s="291"/>
      <c r="LA52" s="291"/>
      <c r="LB52" s="291"/>
      <c r="LC52" s="291"/>
      <c r="LD52" s="291"/>
      <c r="LE52" s="291"/>
      <c r="LF52" s="291"/>
      <c r="LG52" s="291"/>
      <c r="LH52" s="291"/>
      <c r="LI52" s="291"/>
      <c r="LJ52" s="291"/>
      <c r="LK52" s="291"/>
      <c r="LL52" s="291"/>
      <c r="LM52" s="291"/>
      <c r="LN52" s="290"/>
      <c r="LO52" s="291"/>
      <c r="LP52" s="291"/>
      <c r="LQ52" s="291"/>
      <c r="LR52" s="291"/>
      <c r="LS52" s="291"/>
      <c r="LT52" s="291"/>
      <c r="LU52" s="291"/>
      <c r="LV52" s="291"/>
      <c r="LW52" s="291"/>
      <c r="LX52" s="291"/>
      <c r="LY52" s="291"/>
      <c r="LZ52" s="291"/>
      <c r="MA52" s="291"/>
      <c r="MB52" s="291"/>
      <c r="MC52" s="291"/>
      <c r="MD52" s="291"/>
      <c r="ME52" s="291"/>
      <c r="MF52" s="291"/>
      <c r="MG52" s="291"/>
      <c r="MH52" s="291"/>
      <c r="MI52" s="291"/>
      <c r="MJ52" s="291"/>
      <c r="MK52" s="291"/>
      <c r="ML52" s="291"/>
      <c r="MM52" s="290"/>
      <c r="MN52" s="291"/>
      <c r="MO52" s="291"/>
      <c r="MP52" s="291"/>
      <c r="MQ52" s="291"/>
      <c r="MR52" s="291"/>
      <c r="MS52" s="291"/>
      <c r="MT52" s="291"/>
      <c r="MU52" s="291"/>
      <c r="MV52" s="291"/>
      <c r="MW52" s="291"/>
      <c r="MX52" s="291"/>
      <c r="MY52" s="291"/>
      <c r="MZ52" s="291"/>
      <c r="NA52" s="291"/>
      <c r="NB52" s="291"/>
      <c r="NC52" s="291"/>
      <c r="ND52" s="291"/>
      <c r="NE52" s="291"/>
      <c r="NF52" s="291"/>
      <c r="NG52" s="291"/>
      <c r="NH52" s="291"/>
      <c r="NI52" s="291"/>
      <c r="NJ52" s="291"/>
      <c r="NK52" s="291"/>
      <c r="NL52" s="290"/>
      <c r="NM52" s="291"/>
      <c r="NN52" s="291"/>
      <c r="NO52" s="291"/>
      <c r="NP52" s="291"/>
      <c r="NQ52" s="291"/>
      <c r="NR52" s="291"/>
      <c r="NS52" s="291"/>
      <c r="NT52" s="291"/>
      <c r="NU52" s="291"/>
      <c r="NV52" s="291"/>
      <c r="NW52" s="291"/>
      <c r="NX52" s="291"/>
      <c r="NY52" s="291"/>
      <c r="NZ52" s="291"/>
      <c r="OA52" s="291"/>
      <c r="OB52" s="291"/>
      <c r="OC52" s="291"/>
      <c r="OD52" s="291"/>
      <c r="OE52" s="291"/>
      <c r="OF52" s="291"/>
      <c r="OG52" s="291"/>
      <c r="OH52" s="291"/>
      <c r="OI52" s="291"/>
      <c r="OJ52" s="291"/>
      <c r="OK52" s="290"/>
      <c r="OL52" s="291"/>
      <c r="OM52" s="291"/>
      <c r="ON52" s="291"/>
      <c r="OO52" s="291"/>
      <c r="OP52" s="291"/>
      <c r="OQ52" s="291"/>
      <c r="OR52" s="291"/>
      <c r="OS52" s="291"/>
      <c r="OT52" s="291"/>
      <c r="OU52" s="291"/>
      <c r="OV52" s="291"/>
      <c r="OW52" s="291"/>
      <c r="OX52" s="291"/>
      <c r="OY52" s="291"/>
      <c r="OZ52" s="291"/>
      <c r="PA52" s="291"/>
      <c r="PB52" s="291"/>
      <c r="PC52" s="291"/>
      <c r="PD52" s="291"/>
      <c r="PE52" s="291"/>
      <c r="PF52" s="291"/>
      <c r="PG52" s="291"/>
      <c r="PH52" s="291"/>
      <c r="PI52" s="291"/>
      <c r="PJ52" s="290"/>
      <c r="PK52" s="291"/>
      <c r="PL52" s="291"/>
      <c r="PM52" s="291"/>
      <c r="PN52" s="291"/>
      <c r="PO52" s="291"/>
      <c r="PP52" s="291"/>
      <c r="PQ52" s="291"/>
      <c r="PR52" s="291"/>
      <c r="PS52" s="291"/>
      <c r="PT52" s="291"/>
      <c r="PU52" s="291"/>
      <c r="PV52" s="291"/>
      <c r="PW52" s="291"/>
      <c r="PX52" s="291"/>
      <c r="PY52" s="291"/>
      <c r="PZ52" s="291"/>
      <c r="QA52" s="291"/>
      <c r="QB52" s="291"/>
      <c r="QC52" s="291"/>
      <c r="QD52" s="291"/>
      <c r="QE52" s="291"/>
      <c r="QF52" s="291"/>
      <c r="QG52" s="291"/>
      <c r="QH52" s="291"/>
      <c r="QI52" s="290"/>
      <c r="QJ52" s="291"/>
      <c r="QK52" s="291"/>
      <c r="QL52" s="291"/>
      <c r="QM52" s="291"/>
      <c r="QN52" s="291"/>
      <c r="QO52" s="291"/>
      <c r="QP52" s="291"/>
      <c r="QQ52" s="291"/>
      <c r="QR52" s="291"/>
      <c r="QS52" s="291"/>
      <c r="QT52" s="291"/>
      <c r="QU52" s="291"/>
      <c r="QV52" s="291"/>
      <c r="QW52" s="291"/>
      <c r="QX52" s="291"/>
      <c r="QY52" s="291"/>
      <c r="QZ52" s="291"/>
      <c r="RA52" s="291"/>
      <c r="RB52" s="291"/>
      <c r="RC52" s="291"/>
      <c r="RD52" s="291"/>
      <c r="RE52" s="291"/>
      <c r="RF52" s="291"/>
      <c r="RG52" s="291"/>
      <c r="RH52" s="290"/>
      <c r="RI52" s="291"/>
      <c r="RJ52" s="291"/>
      <c r="RK52" s="291"/>
      <c r="RL52" s="291"/>
      <c r="RM52" s="291"/>
      <c r="RN52" s="291"/>
      <c r="RO52" s="291"/>
      <c r="RP52" s="291"/>
      <c r="RQ52" s="291"/>
      <c r="RR52" s="291"/>
      <c r="RS52" s="291"/>
      <c r="RT52" s="291"/>
      <c r="RU52" s="291"/>
      <c r="RV52" s="291"/>
      <c r="RW52" s="291"/>
      <c r="RX52" s="291"/>
      <c r="RY52" s="291"/>
      <c r="RZ52" s="291"/>
      <c r="SA52" s="291"/>
      <c r="SB52" s="291"/>
      <c r="SC52" s="291"/>
      <c r="SD52" s="291"/>
      <c r="SE52" s="291"/>
      <c r="SF52" s="291"/>
      <c r="SG52" s="290"/>
      <c r="SH52" s="291"/>
      <c r="SI52" s="291"/>
      <c r="SJ52" s="291"/>
      <c r="SK52" s="291"/>
      <c r="SL52" s="291"/>
      <c r="SM52" s="291"/>
      <c r="SN52" s="291"/>
      <c r="SO52" s="291"/>
      <c r="SP52" s="291"/>
      <c r="SQ52" s="291"/>
      <c r="SR52" s="291"/>
      <c r="SS52" s="291"/>
      <c r="ST52" s="291"/>
      <c r="SU52" s="291"/>
      <c r="SV52" s="291"/>
      <c r="SW52" s="291"/>
      <c r="SX52" s="291"/>
      <c r="SY52" s="291"/>
      <c r="SZ52" s="291"/>
      <c r="TA52" s="291"/>
      <c r="TB52" s="291"/>
      <c r="TC52" s="291"/>
      <c r="TD52" s="291"/>
      <c r="TE52" s="291"/>
      <c r="TF52" s="290"/>
      <c r="TG52" s="291"/>
      <c r="TH52" s="291"/>
      <c r="TI52" s="291"/>
      <c r="TJ52" s="291"/>
      <c r="TK52" s="291"/>
      <c r="TL52" s="291"/>
      <c r="TM52" s="291"/>
      <c r="TN52" s="291"/>
      <c r="TO52" s="291"/>
      <c r="TP52" s="291"/>
      <c r="TQ52" s="291"/>
      <c r="TR52" s="291"/>
      <c r="TS52" s="291"/>
      <c r="TT52" s="291"/>
      <c r="TU52" s="291"/>
      <c r="TV52" s="291"/>
      <c r="TW52" s="291"/>
      <c r="TX52" s="291"/>
      <c r="TY52" s="291"/>
      <c r="TZ52" s="291"/>
      <c r="UA52" s="291"/>
      <c r="UB52" s="291"/>
      <c r="UC52" s="291"/>
      <c r="UD52" s="291"/>
      <c r="UE52" s="290"/>
      <c r="UF52" s="291"/>
      <c r="UG52" s="291"/>
      <c r="UH52" s="291"/>
      <c r="UI52" s="291"/>
      <c r="UJ52" s="291"/>
      <c r="UK52" s="291"/>
      <c r="UL52" s="291"/>
      <c r="UM52" s="291"/>
      <c r="UN52" s="291"/>
      <c r="UO52" s="291"/>
      <c r="UP52" s="291"/>
      <c r="UQ52" s="291"/>
      <c r="UR52" s="291"/>
      <c r="US52" s="291"/>
      <c r="UT52" s="291"/>
      <c r="UU52" s="291"/>
      <c r="UV52" s="291"/>
      <c r="UW52" s="291"/>
      <c r="UX52" s="291"/>
      <c r="UY52" s="291"/>
      <c r="UZ52" s="291"/>
      <c r="VA52" s="291"/>
      <c r="VB52" s="291"/>
      <c r="VC52" s="291"/>
      <c r="VD52" s="290"/>
      <c r="VE52" s="291"/>
      <c r="VF52" s="291"/>
      <c r="VG52" s="291"/>
      <c r="VH52" s="291"/>
      <c r="VI52" s="291"/>
      <c r="VJ52" s="291"/>
      <c r="VK52" s="291"/>
      <c r="VL52" s="291"/>
      <c r="VM52" s="291"/>
      <c r="VN52" s="291"/>
      <c r="VO52" s="291"/>
      <c r="VP52" s="291"/>
      <c r="VQ52" s="291"/>
      <c r="VR52" s="291"/>
      <c r="VS52" s="291"/>
      <c r="VT52" s="291"/>
      <c r="VU52" s="291"/>
      <c r="VV52" s="291"/>
      <c r="VW52" s="291"/>
      <c r="VX52" s="291"/>
      <c r="VY52" s="291"/>
      <c r="VZ52" s="291"/>
      <c r="WA52" s="291"/>
      <c r="WB52" s="291"/>
      <c r="WC52" s="290"/>
      <c r="WD52" s="291"/>
      <c r="WE52" s="291"/>
      <c r="WF52" s="291"/>
      <c r="WG52" s="291"/>
      <c r="WH52" s="291"/>
      <c r="WI52" s="291"/>
      <c r="WJ52" s="291"/>
      <c r="WK52" s="291"/>
      <c r="WL52" s="291"/>
      <c r="WM52" s="291"/>
      <c r="WN52" s="291"/>
      <c r="WO52" s="291"/>
      <c r="WP52" s="291"/>
      <c r="WQ52" s="291"/>
      <c r="WR52" s="291"/>
      <c r="WS52" s="291"/>
      <c r="WT52" s="291"/>
      <c r="WU52" s="291"/>
      <c r="WV52" s="291"/>
      <c r="WW52" s="291"/>
      <c r="WX52" s="291"/>
      <c r="WY52" s="291"/>
      <c r="WZ52" s="291"/>
      <c r="XA52" s="291"/>
      <c r="XB52" s="290"/>
      <c r="XC52" s="291"/>
      <c r="XD52" s="291"/>
      <c r="XE52" s="291"/>
      <c r="XF52" s="291"/>
      <c r="XG52" s="291"/>
      <c r="XH52" s="291"/>
      <c r="XI52" s="291"/>
      <c r="XJ52" s="291"/>
      <c r="XK52" s="291"/>
      <c r="XL52" s="291"/>
      <c r="XM52" s="291"/>
      <c r="XN52" s="291"/>
      <c r="XO52" s="291"/>
      <c r="XP52" s="291"/>
      <c r="XQ52" s="291"/>
      <c r="XR52" s="291"/>
      <c r="XS52" s="291"/>
      <c r="XT52" s="291"/>
      <c r="XU52" s="291"/>
      <c r="XV52" s="291"/>
      <c r="XW52" s="291"/>
      <c r="XX52" s="291"/>
      <c r="XY52" s="291"/>
      <c r="XZ52" s="291"/>
      <c r="YA52" s="290"/>
      <c r="YB52" s="291"/>
      <c r="YC52" s="291"/>
      <c r="YD52" s="291"/>
      <c r="YE52" s="291"/>
      <c r="YF52" s="291"/>
      <c r="YG52" s="291"/>
      <c r="YH52" s="291"/>
      <c r="YI52" s="291"/>
      <c r="YJ52" s="291"/>
      <c r="YK52" s="291"/>
      <c r="YL52" s="291"/>
      <c r="YM52" s="291"/>
      <c r="YN52" s="291"/>
      <c r="YO52" s="291"/>
      <c r="YP52" s="291"/>
      <c r="YQ52" s="291"/>
      <c r="YR52" s="291"/>
      <c r="YS52" s="291"/>
      <c r="YT52" s="291"/>
      <c r="YU52" s="291"/>
      <c r="YV52" s="291"/>
      <c r="YW52" s="291"/>
      <c r="YX52" s="291"/>
      <c r="YY52" s="291"/>
      <c r="YZ52" s="290"/>
      <c r="ZA52" s="291"/>
      <c r="ZB52" s="291"/>
      <c r="ZC52" s="291"/>
      <c r="ZD52" s="291"/>
      <c r="ZE52" s="291"/>
      <c r="ZF52" s="291"/>
      <c r="ZG52" s="291"/>
      <c r="ZH52" s="291"/>
      <c r="ZI52" s="291"/>
      <c r="ZJ52" s="291"/>
      <c r="ZK52" s="291"/>
      <c r="ZL52" s="291"/>
      <c r="ZM52" s="291"/>
      <c r="ZN52" s="291"/>
      <c r="ZO52" s="291"/>
      <c r="ZP52" s="291"/>
      <c r="ZQ52" s="291"/>
      <c r="ZR52" s="291"/>
      <c r="ZS52" s="291"/>
      <c r="ZT52" s="291"/>
      <c r="ZU52" s="291"/>
      <c r="ZV52" s="291"/>
      <c r="ZW52" s="291"/>
      <c r="ZX52" s="291"/>
      <c r="ZY52" s="290"/>
      <c r="ZZ52" s="291"/>
      <c r="AAA52" s="291"/>
      <c r="AAB52" s="291"/>
      <c r="AAC52" s="291"/>
      <c r="AAD52" s="291"/>
      <c r="AAE52" s="291"/>
      <c r="AAF52" s="291"/>
      <c r="AAG52" s="291"/>
      <c r="AAH52" s="291"/>
      <c r="AAI52" s="291"/>
      <c r="AAJ52" s="291"/>
      <c r="AAK52" s="291"/>
      <c r="AAL52" s="291"/>
      <c r="AAM52" s="291"/>
      <c r="AAN52" s="291"/>
      <c r="AAO52" s="291"/>
      <c r="AAP52" s="291"/>
      <c r="AAQ52" s="291"/>
      <c r="AAR52" s="291"/>
      <c r="AAS52" s="291"/>
      <c r="AAT52" s="291"/>
      <c r="AAU52" s="291"/>
      <c r="AAV52" s="291"/>
      <c r="AAW52" s="291"/>
      <c r="AAX52" s="290"/>
      <c r="AAY52" s="291"/>
      <c r="AAZ52" s="291"/>
      <c r="ABA52" s="291"/>
      <c r="ABB52" s="291"/>
      <c r="ABC52" s="291"/>
      <c r="ABD52" s="291"/>
      <c r="ABE52" s="291"/>
      <c r="ABF52" s="291"/>
      <c r="ABG52" s="291"/>
      <c r="ABH52" s="291"/>
      <c r="ABI52" s="291"/>
      <c r="ABJ52" s="291"/>
      <c r="ABK52" s="291"/>
      <c r="ABL52" s="291"/>
      <c r="ABM52" s="291"/>
      <c r="ABN52" s="291"/>
      <c r="ABO52" s="291"/>
      <c r="ABP52" s="291"/>
      <c r="ABQ52" s="291"/>
      <c r="ABR52" s="291"/>
      <c r="ABS52" s="291"/>
      <c r="ABT52" s="291"/>
      <c r="ABU52" s="291"/>
      <c r="ABV52" s="291"/>
      <c r="ABW52" s="290"/>
      <c r="ABX52" s="291"/>
      <c r="ABY52" s="291"/>
      <c r="ABZ52" s="291"/>
      <c r="ACA52" s="291"/>
      <c r="ACB52" s="291"/>
      <c r="ACC52" s="291"/>
      <c r="ACD52" s="291"/>
      <c r="ACE52" s="291"/>
      <c r="ACF52" s="291"/>
      <c r="ACG52" s="291"/>
      <c r="ACH52" s="291"/>
      <c r="ACI52" s="291"/>
      <c r="ACJ52" s="291"/>
      <c r="ACK52" s="291"/>
      <c r="ACL52" s="291"/>
      <c r="ACM52" s="291"/>
      <c r="ACN52" s="291"/>
      <c r="ACO52" s="291"/>
      <c r="ACP52" s="291"/>
      <c r="ACQ52" s="291"/>
      <c r="ACR52" s="291"/>
      <c r="ACS52" s="291"/>
      <c r="ACT52" s="291"/>
      <c r="ACU52" s="291"/>
      <c r="ACV52" s="290"/>
      <c r="ACW52" s="291"/>
      <c r="ACX52" s="291"/>
      <c r="ACY52" s="291"/>
      <c r="ACZ52" s="291"/>
      <c r="ADA52" s="291"/>
      <c r="ADB52" s="291"/>
      <c r="ADC52" s="291"/>
      <c r="ADD52" s="291"/>
      <c r="ADE52" s="291"/>
      <c r="ADF52" s="291"/>
      <c r="ADG52" s="291"/>
      <c r="ADH52" s="291"/>
      <c r="ADI52" s="291"/>
      <c r="ADJ52" s="291"/>
      <c r="ADK52" s="291"/>
      <c r="ADL52" s="291"/>
      <c r="ADM52" s="291"/>
      <c r="ADN52" s="291"/>
      <c r="ADO52" s="291"/>
      <c r="ADP52" s="291"/>
      <c r="ADQ52" s="291"/>
      <c r="ADR52" s="291"/>
      <c r="ADS52" s="291"/>
      <c r="ADT52" s="291"/>
      <c r="ADU52" s="290"/>
      <c r="ADV52" s="291"/>
      <c r="ADW52" s="291"/>
      <c r="ADX52" s="291"/>
      <c r="ADY52" s="291"/>
      <c r="ADZ52" s="291"/>
      <c r="AEA52" s="291"/>
      <c r="AEB52" s="291"/>
      <c r="AEC52" s="291"/>
      <c r="AED52" s="291"/>
      <c r="AEE52" s="291"/>
      <c r="AEF52" s="291"/>
      <c r="AEG52" s="291"/>
      <c r="AEH52" s="291"/>
      <c r="AEI52" s="291"/>
      <c r="AEJ52" s="291"/>
      <c r="AEK52" s="291"/>
      <c r="AEL52" s="291"/>
      <c r="AEM52" s="291"/>
      <c r="AEN52" s="291"/>
      <c r="AEO52" s="291"/>
      <c r="AEP52" s="291"/>
      <c r="AEQ52" s="291"/>
      <c r="AER52" s="291"/>
      <c r="AES52" s="291"/>
      <c r="AET52" s="290"/>
      <c r="AEU52" s="291"/>
      <c r="AEV52" s="291"/>
      <c r="AEW52" s="291"/>
      <c r="AEX52" s="291"/>
      <c r="AEY52" s="291"/>
      <c r="AEZ52" s="291"/>
      <c r="AFA52" s="291"/>
      <c r="AFB52" s="291"/>
      <c r="AFC52" s="291"/>
      <c r="AFD52" s="291"/>
      <c r="AFE52" s="291"/>
      <c r="AFF52" s="291"/>
      <c r="AFG52" s="291"/>
      <c r="AFH52" s="291"/>
      <c r="AFI52" s="291"/>
      <c r="AFJ52" s="291"/>
      <c r="AFK52" s="291"/>
      <c r="AFL52" s="291"/>
      <c r="AFM52" s="291"/>
      <c r="AFN52" s="291"/>
      <c r="AFO52" s="291"/>
      <c r="AFP52" s="291"/>
      <c r="AFQ52" s="291"/>
      <c r="AFR52" s="291"/>
      <c r="AFS52" s="290"/>
      <c r="AFT52" s="291"/>
      <c r="AFU52" s="291"/>
      <c r="AFV52" s="291"/>
      <c r="AFW52" s="291"/>
      <c r="AFX52" s="291"/>
      <c r="AFY52" s="291"/>
      <c r="AFZ52" s="291"/>
      <c r="AGA52" s="291"/>
      <c r="AGB52" s="291"/>
      <c r="AGC52" s="291"/>
      <c r="AGD52" s="291"/>
      <c r="AGE52" s="291"/>
      <c r="AGF52" s="291"/>
      <c r="AGG52" s="291"/>
      <c r="AGH52" s="291"/>
      <c r="AGI52" s="291"/>
      <c r="AGJ52" s="291"/>
      <c r="AGK52" s="291"/>
      <c r="AGL52" s="291"/>
      <c r="AGM52" s="291"/>
      <c r="AGN52" s="291"/>
      <c r="AGO52" s="291"/>
      <c r="AGP52" s="291"/>
      <c r="AGQ52" s="291"/>
      <c r="AGR52" s="290"/>
      <c r="AGS52" s="291"/>
      <c r="AGT52" s="291"/>
      <c r="AGU52" s="291"/>
      <c r="AGV52" s="291"/>
      <c r="AGW52" s="291"/>
      <c r="AGX52" s="291"/>
      <c r="AGY52" s="291"/>
      <c r="AGZ52" s="291"/>
      <c r="AHA52" s="291"/>
      <c r="AHB52" s="291"/>
      <c r="AHC52" s="291"/>
      <c r="AHD52" s="291"/>
      <c r="AHE52" s="291"/>
      <c r="AHF52" s="291"/>
      <c r="AHG52" s="291"/>
      <c r="AHH52" s="291"/>
      <c r="AHI52" s="291"/>
      <c r="AHJ52" s="291"/>
      <c r="AHK52" s="291"/>
      <c r="AHL52" s="291"/>
      <c r="AHM52" s="291"/>
      <c r="AHN52" s="291"/>
      <c r="AHO52" s="291"/>
      <c r="AHP52" s="291"/>
      <c r="AHQ52" s="290"/>
      <c r="AHR52" s="291"/>
      <c r="AHS52" s="291"/>
      <c r="AHT52" s="291"/>
      <c r="AHU52" s="291"/>
      <c r="AHV52" s="291"/>
      <c r="AHW52" s="291"/>
      <c r="AHX52" s="291"/>
      <c r="AHY52" s="291"/>
      <c r="AHZ52" s="291"/>
      <c r="AIA52" s="291"/>
      <c r="AIB52" s="291"/>
      <c r="AIC52" s="291"/>
      <c r="AID52" s="291"/>
      <c r="AIE52" s="291"/>
      <c r="AIF52" s="291"/>
      <c r="AIG52" s="291"/>
      <c r="AIH52" s="291"/>
      <c r="AII52" s="291"/>
      <c r="AIJ52" s="291"/>
      <c r="AIK52" s="291"/>
      <c r="AIL52" s="291"/>
      <c r="AIM52" s="291"/>
      <c r="AIN52" s="291"/>
      <c r="AIO52" s="291"/>
      <c r="AIP52" s="290"/>
      <c r="AIQ52" s="291"/>
      <c r="AIR52" s="291"/>
      <c r="AIS52" s="291"/>
      <c r="AIT52" s="291"/>
      <c r="AIU52" s="291"/>
      <c r="AIV52" s="291"/>
      <c r="AIW52" s="291"/>
      <c r="AIX52" s="291"/>
      <c r="AIY52" s="291"/>
      <c r="AIZ52" s="291"/>
      <c r="AJA52" s="291"/>
      <c r="AJB52" s="291"/>
      <c r="AJC52" s="291"/>
      <c r="AJD52" s="291"/>
      <c r="AJE52" s="291"/>
      <c r="AJF52" s="291"/>
      <c r="AJG52" s="291"/>
      <c r="AJH52" s="291"/>
      <c r="AJI52" s="291"/>
      <c r="AJJ52" s="291"/>
      <c r="AJK52" s="291"/>
      <c r="AJL52" s="291"/>
      <c r="AJM52" s="291"/>
      <c r="AJN52" s="291"/>
      <c r="AJO52" s="290"/>
      <c r="AJP52" s="291"/>
      <c r="AJQ52" s="291"/>
      <c r="AJR52" s="291"/>
      <c r="AJS52" s="291"/>
      <c r="AJT52" s="291"/>
      <c r="AJU52" s="291"/>
      <c r="AJV52" s="291"/>
      <c r="AJW52" s="291"/>
      <c r="AJX52" s="291"/>
      <c r="AJY52" s="291"/>
      <c r="AJZ52" s="291"/>
      <c r="AKA52" s="291"/>
      <c r="AKB52" s="291"/>
      <c r="AKC52" s="291"/>
      <c r="AKD52" s="291"/>
      <c r="AKE52" s="291"/>
      <c r="AKF52" s="291"/>
      <c r="AKG52" s="291"/>
      <c r="AKH52" s="291"/>
      <c r="AKI52" s="291"/>
      <c r="AKJ52" s="291"/>
      <c r="AKK52" s="291"/>
      <c r="AKL52" s="291"/>
      <c r="AKM52" s="291"/>
      <c r="AKN52" s="290"/>
      <c r="AKO52" s="291"/>
      <c r="AKP52" s="291"/>
      <c r="AKQ52" s="291"/>
      <c r="AKR52" s="291"/>
      <c r="AKS52" s="291"/>
      <c r="AKT52" s="291"/>
      <c r="AKU52" s="291"/>
      <c r="AKV52" s="291"/>
      <c r="AKW52" s="291"/>
      <c r="AKX52" s="291"/>
      <c r="AKY52" s="291"/>
      <c r="AKZ52" s="291"/>
      <c r="ALA52" s="291"/>
      <c r="ALB52" s="291"/>
      <c r="ALC52" s="291"/>
      <c r="ALD52" s="291"/>
      <c r="ALE52" s="291"/>
      <c r="ALF52" s="291"/>
      <c r="ALG52" s="291"/>
      <c r="ALH52" s="291"/>
      <c r="ALI52" s="291"/>
      <c r="ALJ52" s="291"/>
      <c r="ALK52" s="291"/>
      <c r="ALL52" s="291"/>
      <c r="ALM52" s="290"/>
      <c r="ALN52" s="291"/>
      <c r="ALO52" s="291"/>
      <c r="ALP52" s="291"/>
      <c r="ALQ52" s="291"/>
      <c r="ALR52" s="291"/>
      <c r="ALS52" s="291"/>
      <c r="ALT52" s="291"/>
      <c r="ALU52" s="291"/>
      <c r="ALV52" s="291"/>
      <c r="ALW52" s="291"/>
      <c r="ALX52" s="291"/>
      <c r="ALY52" s="291"/>
      <c r="ALZ52" s="291"/>
      <c r="AMA52" s="291"/>
      <c r="AMB52" s="291"/>
      <c r="AMC52" s="291"/>
      <c r="AMD52" s="291"/>
      <c r="AME52" s="291"/>
      <c r="AMF52" s="291"/>
      <c r="AMG52" s="291"/>
      <c r="AMH52" s="291"/>
      <c r="AMI52" s="291"/>
      <c r="AMJ52" s="291"/>
      <c r="AMK52" s="291"/>
      <c r="AML52" s="290"/>
      <c r="AMM52" s="291"/>
      <c r="AMN52" s="291"/>
      <c r="AMO52" s="291"/>
      <c r="AMP52" s="291"/>
      <c r="AMQ52" s="291"/>
      <c r="AMR52" s="291"/>
      <c r="AMS52" s="291"/>
      <c r="AMT52" s="291"/>
      <c r="AMU52" s="291"/>
      <c r="AMV52" s="291"/>
      <c r="AMW52" s="291"/>
      <c r="AMX52" s="291"/>
      <c r="AMY52" s="291"/>
      <c r="AMZ52" s="291"/>
      <c r="ANA52" s="291"/>
      <c r="ANB52" s="291"/>
      <c r="ANC52" s="291"/>
      <c r="AND52" s="291"/>
      <c r="ANE52" s="291"/>
      <c r="ANF52" s="291"/>
      <c r="ANG52" s="291"/>
      <c r="ANH52" s="291"/>
      <c r="ANI52" s="291"/>
      <c r="ANJ52" s="291"/>
      <c r="ANK52" s="290"/>
      <c r="ANL52" s="291"/>
      <c r="ANM52" s="291"/>
      <c r="ANN52" s="291"/>
      <c r="ANO52" s="291"/>
      <c r="ANP52" s="291"/>
      <c r="ANQ52" s="291"/>
      <c r="ANR52" s="291"/>
      <c r="ANS52" s="291"/>
      <c r="ANT52" s="291"/>
      <c r="ANU52" s="291"/>
      <c r="ANV52" s="291"/>
      <c r="ANW52" s="291"/>
      <c r="ANX52" s="291"/>
      <c r="ANY52" s="291"/>
      <c r="ANZ52" s="291"/>
      <c r="AOA52" s="291"/>
      <c r="AOB52" s="291"/>
      <c r="AOC52" s="291"/>
      <c r="AOD52" s="291"/>
      <c r="AOE52" s="291"/>
      <c r="AOF52" s="291"/>
      <c r="AOG52" s="291"/>
      <c r="AOH52" s="291"/>
      <c r="AOI52" s="291"/>
      <c r="AOJ52" s="290"/>
      <c r="AOK52" s="291"/>
      <c r="AOL52" s="291"/>
      <c r="AOM52" s="291"/>
      <c r="AON52" s="291"/>
      <c r="AOO52" s="291"/>
      <c r="AOP52" s="291"/>
      <c r="AOQ52" s="291"/>
      <c r="AOR52" s="291"/>
      <c r="AOS52" s="291"/>
      <c r="AOT52" s="291"/>
      <c r="AOU52" s="291"/>
      <c r="AOV52" s="291"/>
      <c r="AOW52" s="291"/>
      <c r="AOX52" s="291"/>
      <c r="AOY52" s="291"/>
      <c r="AOZ52" s="291"/>
      <c r="APA52" s="291"/>
      <c r="APB52" s="291"/>
      <c r="APC52" s="291"/>
      <c r="APD52" s="291"/>
      <c r="APE52" s="291"/>
      <c r="APF52" s="291"/>
      <c r="APG52" s="291"/>
      <c r="APH52" s="291"/>
      <c r="API52" s="290"/>
      <c r="APJ52" s="291"/>
      <c r="APK52" s="291"/>
      <c r="APL52" s="291"/>
      <c r="APM52" s="291"/>
      <c r="APN52" s="291"/>
      <c r="APO52" s="291"/>
      <c r="APP52" s="291"/>
      <c r="APQ52" s="291"/>
      <c r="APR52" s="291"/>
      <c r="APS52" s="291"/>
      <c r="APT52" s="291"/>
      <c r="APU52" s="291"/>
      <c r="APV52" s="291"/>
      <c r="APW52" s="291"/>
      <c r="APX52" s="291"/>
      <c r="APY52" s="291"/>
      <c r="APZ52" s="291"/>
      <c r="AQA52" s="291"/>
      <c r="AQB52" s="291"/>
      <c r="AQC52" s="291"/>
      <c r="AQD52" s="291"/>
      <c r="AQE52" s="291"/>
      <c r="AQF52" s="291"/>
      <c r="AQG52" s="291"/>
      <c r="AQH52" s="290"/>
      <c r="AQI52" s="291"/>
      <c r="AQJ52" s="291"/>
      <c r="AQK52" s="291"/>
      <c r="AQL52" s="291"/>
      <c r="AQM52" s="291"/>
      <c r="AQN52" s="291"/>
      <c r="AQO52" s="291"/>
      <c r="AQP52" s="291"/>
      <c r="AQQ52" s="291"/>
      <c r="AQR52" s="291"/>
      <c r="AQS52" s="291"/>
      <c r="AQT52" s="291"/>
      <c r="AQU52" s="291"/>
      <c r="AQV52" s="291"/>
      <c r="AQW52" s="291"/>
      <c r="AQX52" s="291"/>
      <c r="AQY52" s="291"/>
      <c r="AQZ52" s="291"/>
      <c r="ARA52" s="291"/>
      <c r="ARB52" s="291"/>
      <c r="ARC52" s="291"/>
      <c r="ARD52" s="291"/>
      <c r="ARE52" s="291"/>
      <c r="ARF52" s="291"/>
      <c r="ARG52" s="290"/>
      <c r="ARH52" s="291"/>
      <c r="ARI52" s="291"/>
      <c r="ARJ52" s="291"/>
      <c r="ARK52" s="291"/>
      <c r="ARL52" s="291"/>
      <c r="ARM52" s="291"/>
      <c r="ARN52" s="291"/>
      <c r="ARO52" s="291"/>
      <c r="ARP52" s="291"/>
      <c r="ARQ52" s="291"/>
      <c r="ARR52" s="291"/>
      <c r="ARS52" s="291"/>
      <c r="ART52" s="291"/>
      <c r="ARU52" s="291"/>
      <c r="ARV52" s="291"/>
      <c r="ARW52" s="291"/>
      <c r="ARX52" s="291"/>
      <c r="ARY52" s="291"/>
      <c r="ARZ52" s="291"/>
      <c r="ASA52" s="291"/>
      <c r="ASB52" s="291"/>
      <c r="ASC52" s="291"/>
      <c r="ASD52" s="291"/>
      <c r="ASE52" s="291"/>
      <c r="ASF52" s="290"/>
      <c r="ASG52" s="291"/>
      <c r="ASH52" s="291"/>
      <c r="ASI52" s="291"/>
      <c r="ASJ52" s="291"/>
      <c r="ASK52" s="291"/>
      <c r="ASL52" s="291"/>
      <c r="ASM52" s="291"/>
      <c r="ASN52" s="291"/>
      <c r="ASO52" s="291"/>
      <c r="ASP52" s="291"/>
      <c r="ASQ52" s="291"/>
      <c r="ASR52" s="291"/>
      <c r="ASS52" s="291"/>
      <c r="AST52" s="291"/>
      <c r="ASU52" s="291"/>
      <c r="ASV52" s="291"/>
      <c r="ASW52" s="291"/>
      <c r="ASX52" s="291"/>
      <c r="ASY52" s="291"/>
      <c r="ASZ52" s="291"/>
      <c r="ATA52" s="291"/>
      <c r="ATB52" s="291"/>
      <c r="ATC52" s="291"/>
      <c r="ATD52" s="291"/>
      <c r="ATE52" s="290"/>
      <c r="ATF52" s="291"/>
      <c r="ATG52" s="291"/>
      <c r="ATH52" s="291"/>
      <c r="ATI52" s="291"/>
      <c r="ATJ52" s="291"/>
      <c r="ATK52" s="291"/>
      <c r="ATL52" s="291"/>
      <c r="ATM52" s="291"/>
      <c r="ATN52" s="291"/>
      <c r="ATO52" s="291"/>
      <c r="ATP52" s="291"/>
      <c r="ATQ52" s="291"/>
      <c r="ATR52" s="291"/>
      <c r="ATS52" s="291"/>
      <c r="ATT52" s="291"/>
      <c r="ATU52" s="291"/>
      <c r="ATV52" s="291"/>
      <c r="ATW52" s="291"/>
      <c r="ATX52" s="291"/>
      <c r="ATY52" s="291"/>
      <c r="ATZ52" s="291"/>
      <c r="AUA52" s="291"/>
      <c r="AUB52" s="291"/>
      <c r="AUC52" s="291"/>
      <c r="AUD52" s="290"/>
      <c r="AUE52" s="291"/>
      <c r="AUF52" s="291"/>
      <c r="AUG52" s="291"/>
      <c r="AUH52" s="291"/>
      <c r="AUI52" s="291"/>
      <c r="AUJ52" s="291"/>
      <c r="AUK52" s="291"/>
      <c r="AUL52" s="291"/>
      <c r="AUM52" s="291"/>
      <c r="AUN52" s="291"/>
      <c r="AUO52" s="291"/>
      <c r="AUP52" s="291"/>
      <c r="AUQ52" s="291"/>
      <c r="AUR52" s="291"/>
      <c r="AUS52" s="291"/>
      <c r="AUT52" s="291"/>
      <c r="AUU52" s="291"/>
      <c r="AUV52" s="291"/>
      <c r="AUW52" s="291"/>
      <c r="AUX52" s="291"/>
      <c r="AUY52" s="291"/>
      <c r="AUZ52" s="291"/>
      <c r="AVA52" s="291"/>
      <c r="AVB52" s="291"/>
      <c r="AVC52" s="290"/>
      <c r="AVD52" s="291"/>
      <c r="AVE52" s="291"/>
      <c r="AVF52" s="291"/>
      <c r="AVG52" s="291"/>
      <c r="AVH52" s="291"/>
      <c r="AVI52" s="291"/>
      <c r="AVJ52" s="291"/>
      <c r="AVK52" s="291"/>
      <c r="AVL52" s="291"/>
      <c r="AVM52" s="291"/>
      <c r="AVN52" s="291"/>
      <c r="AVO52" s="291"/>
      <c r="AVP52" s="291"/>
      <c r="AVQ52" s="291"/>
      <c r="AVR52" s="291"/>
      <c r="AVS52" s="291"/>
      <c r="AVT52" s="291"/>
      <c r="AVU52" s="291"/>
      <c r="AVV52" s="291"/>
      <c r="AVW52" s="291"/>
      <c r="AVX52" s="291"/>
      <c r="AVY52" s="291"/>
      <c r="AVZ52" s="291"/>
      <c r="AWA52" s="291"/>
      <c r="AWB52" s="290"/>
      <c r="AWC52" s="291"/>
      <c r="AWD52" s="291"/>
      <c r="AWE52" s="291"/>
      <c r="AWF52" s="291"/>
      <c r="AWG52" s="291"/>
      <c r="AWH52" s="291"/>
      <c r="AWI52" s="291"/>
      <c r="AWJ52" s="291"/>
      <c r="AWK52" s="291"/>
      <c r="AWL52" s="291"/>
      <c r="AWM52" s="291"/>
      <c r="AWN52" s="291"/>
      <c r="AWO52" s="291"/>
      <c r="AWP52" s="291"/>
      <c r="AWQ52" s="291"/>
      <c r="AWR52" s="291"/>
      <c r="AWS52" s="291"/>
      <c r="AWT52" s="291"/>
      <c r="AWU52" s="291"/>
      <c r="AWV52" s="291"/>
      <c r="AWW52" s="291"/>
      <c r="AWX52" s="291"/>
      <c r="AWY52" s="291"/>
      <c r="AWZ52" s="291"/>
      <c r="AXA52" s="290"/>
      <c r="AXB52" s="291"/>
      <c r="AXC52" s="291"/>
      <c r="AXD52" s="291"/>
      <c r="AXE52" s="291"/>
      <c r="AXF52" s="291"/>
      <c r="AXG52" s="291"/>
      <c r="AXH52" s="291"/>
      <c r="AXI52" s="291"/>
      <c r="AXJ52" s="291"/>
      <c r="AXK52" s="291"/>
      <c r="AXL52" s="291"/>
      <c r="AXM52" s="291"/>
      <c r="AXN52" s="291"/>
      <c r="AXO52" s="291"/>
      <c r="AXP52" s="291"/>
      <c r="AXQ52" s="291"/>
      <c r="AXR52" s="291"/>
      <c r="AXS52" s="291"/>
      <c r="AXT52" s="291"/>
      <c r="AXU52" s="291"/>
      <c r="AXV52" s="291"/>
      <c r="AXW52" s="291"/>
      <c r="AXX52" s="291"/>
      <c r="AXY52" s="291"/>
      <c r="AXZ52" s="290"/>
      <c r="AYA52" s="291"/>
      <c r="AYB52" s="291"/>
      <c r="AYC52" s="291"/>
      <c r="AYD52" s="291"/>
      <c r="AYE52" s="291"/>
      <c r="AYF52" s="291"/>
      <c r="AYG52" s="291"/>
      <c r="AYH52" s="291"/>
      <c r="AYI52" s="291"/>
      <c r="AYJ52" s="291"/>
      <c r="AYK52" s="291"/>
      <c r="AYL52" s="291"/>
      <c r="AYM52" s="291"/>
      <c r="AYN52" s="291"/>
      <c r="AYO52" s="291"/>
      <c r="AYP52" s="291"/>
      <c r="AYQ52" s="291"/>
      <c r="AYR52" s="291"/>
      <c r="AYS52" s="291"/>
      <c r="AYT52" s="291"/>
      <c r="AYU52" s="291"/>
      <c r="AYV52" s="291"/>
      <c r="AYW52" s="291"/>
      <c r="AYX52" s="291"/>
      <c r="AYY52" s="290"/>
      <c r="AYZ52" s="291"/>
      <c r="AZA52" s="291"/>
      <c r="AZB52" s="291"/>
      <c r="AZC52" s="291"/>
      <c r="AZD52" s="291"/>
      <c r="AZE52" s="291"/>
      <c r="AZF52" s="291"/>
      <c r="AZG52" s="291"/>
      <c r="AZH52" s="291"/>
      <c r="AZI52" s="291"/>
      <c r="AZJ52" s="291"/>
      <c r="AZK52" s="291"/>
      <c r="AZL52" s="291"/>
      <c r="AZM52" s="291"/>
      <c r="AZN52" s="291"/>
      <c r="AZO52" s="291"/>
      <c r="AZP52" s="291"/>
      <c r="AZQ52" s="291"/>
      <c r="AZR52" s="291"/>
      <c r="AZS52" s="291"/>
      <c r="AZT52" s="291"/>
      <c r="AZU52" s="291"/>
      <c r="AZV52" s="291"/>
      <c r="AZW52" s="291"/>
      <c r="AZX52" s="290"/>
      <c r="AZY52" s="291"/>
      <c r="AZZ52" s="291"/>
      <c r="BAA52" s="291"/>
      <c r="BAB52" s="291"/>
      <c r="BAC52" s="291"/>
      <c r="BAD52" s="291"/>
      <c r="BAE52" s="291"/>
      <c r="BAF52" s="291"/>
      <c r="BAG52" s="291"/>
      <c r="BAH52" s="291"/>
      <c r="BAI52" s="291"/>
      <c r="BAJ52" s="291"/>
      <c r="BAK52" s="291"/>
      <c r="BAL52" s="291"/>
      <c r="BAM52" s="291"/>
      <c r="BAN52" s="291"/>
      <c r="BAO52" s="291"/>
      <c r="BAP52" s="291"/>
      <c r="BAQ52" s="291"/>
      <c r="BAR52" s="291"/>
      <c r="BAS52" s="291"/>
      <c r="BAT52" s="291"/>
      <c r="BAU52" s="291"/>
      <c r="BAV52" s="291"/>
      <c r="BAW52" s="290"/>
      <c r="BAX52" s="291"/>
      <c r="BAY52" s="291"/>
      <c r="BAZ52" s="291"/>
      <c r="BBA52" s="291"/>
      <c r="BBB52" s="291"/>
      <c r="BBC52" s="291"/>
      <c r="BBD52" s="291"/>
      <c r="BBE52" s="291"/>
      <c r="BBF52" s="291"/>
      <c r="BBG52" s="291"/>
      <c r="BBH52" s="291"/>
      <c r="BBI52" s="291"/>
      <c r="BBJ52" s="291"/>
      <c r="BBK52" s="291"/>
      <c r="BBL52" s="291"/>
      <c r="BBM52" s="291"/>
      <c r="BBN52" s="291"/>
      <c r="BBO52" s="291"/>
      <c r="BBP52" s="291"/>
      <c r="BBQ52" s="291"/>
      <c r="BBR52" s="291"/>
      <c r="BBS52" s="291"/>
      <c r="BBT52" s="291"/>
      <c r="BBU52" s="291"/>
      <c r="BBV52" s="290"/>
      <c r="BBW52" s="291"/>
      <c r="BBX52" s="291"/>
      <c r="BBY52" s="291"/>
      <c r="BBZ52" s="291"/>
      <c r="BCA52" s="291"/>
      <c r="BCB52" s="291"/>
      <c r="BCC52" s="291"/>
      <c r="BCD52" s="291"/>
      <c r="BCE52" s="291"/>
      <c r="BCF52" s="291"/>
      <c r="BCG52" s="291"/>
      <c r="BCH52" s="291"/>
      <c r="BCI52" s="291"/>
      <c r="BCJ52" s="291"/>
      <c r="BCK52" s="291"/>
      <c r="BCL52" s="291"/>
      <c r="BCM52" s="291"/>
      <c r="BCN52" s="291"/>
      <c r="BCO52" s="291"/>
      <c r="BCP52" s="291"/>
      <c r="BCQ52" s="291"/>
      <c r="BCR52" s="291"/>
      <c r="BCS52" s="291"/>
      <c r="BCT52" s="291"/>
      <c r="BCU52" s="290"/>
      <c r="BCV52" s="291"/>
      <c r="BCW52" s="291"/>
      <c r="BCX52" s="291"/>
      <c r="BCY52" s="291"/>
      <c r="BCZ52" s="291"/>
      <c r="BDA52" s="291"/>
      <c r="BDB52" s="291"/>
      <c r="BDC52" s="291"/>
      <c r="BDD52" s="291"/>
      <c r="BDE52" s="291"/>
      <c r="BDF52" s="291"/>
      <c r="BDG52" s="291"/>
      <c r="BDH52" s="291"/>
      <c r="BDI52" s="291"/>
      <c r="BDJ52" s="291"/>
      <c r="BDK52" s="291"/>
      <c r="BDL52" s="291"/>
      <c r="BDM52" s="291"/>
      <c r="BDN52" s="291"/>
      <c r="BDO52" s="291"/>
      <c r="BDP52" s="291"/>
      <c r="BDQ52" s="291"/>
      <c r="BDR52" s="291"/>
      <c r="BDS52" s="291"/>
      <c r="BDT52" s="290"/>
      <c r="BDU52" s="291"/>
      <c r="BDV52" s="291"/>
      <c r="BDW52" s="291"/>
      <c r="BDX52" s="291"/>
      <c r="BDY52" s="291"/>
      <c r="BDZ52" s="291"/>
      <c r="BEA52" s="291"/>
      <c r="BEB52" s="291"/>
      <c r="BEC52" s="291"/>
      <c r="BED52" s="291"/>
      <c r="BEE52" s="291"/>
      <c r="BEF52" s="291"/>
      <c r="BEG52" s="291"/>
      <c r="BEH52" s="291"/>
      <c r="BEI52" s="291"/>
      <c r="BEJ52" s="291"/>
      <c r="BEK52" s="291"/>
      <c r="BEL52" s="291"/>
      <c r="BEM52" s="291"/>
      <c r="BEN52" s="291"/>
      <c r="BEO52" s="291"/>
      <c r="BEP52" s="291"/>
      <c r="BEQ52" s="291"/>
      <c r="BER52" s="291"/>
      <c r="BES52" s="290"/>
      <c r="BET52" s="291"/>
      <c r="BEU52" s="291"/>
      <c r="BEV52" s="291"/>
      <c r="BEW52" s="291"/>
      <c r="BEX52" s="291"/>
      <c r="BEY52" s="291"/>
      <c r="BEZ52" s="291"/>
      <c r="BFA52" s="291"/>
      <c r="BFB52" s="291"/>
      <c r="BFC52" s="291"/>
      <c r="BFD52" s="291"/>
      <c r="BFE52" s="291"/>
      <c r="BFF52" s="291"/>
      <c r="BFG52" s="291"/>
      <c r="BFH52" s="291"/>
      <c r="BFI52" s="291"/>
      <c r="BFJ52" s="291"/>
      <c r="BFK52" s="291"/>
      <c r="BFL52" s="291"/>
      <c r="BFM52" s="291"/>
      <c r="BFN52" s="291"/>
      <c r="BFO52" s="291"/>
      <c r="BFP52" s="291"/>
      <c r="BFQ52" s="291"/>
      <c r="BFR52" s="290"/>
      <c r="BFS52" s="291"/>
      <c r="BFT52" s="291"/>
      <c r="BFU52" s="291"/>
      <c r="BFV52" s="291"/>
      <c r="BFW52" s="291"/>
      <c r="BFX52" s="291"/>
      <c r="BFY52" s="291"/>
      <c r="BFZ52" s="291"/>
      <c r="BGA52" s="291"/>
      <c r="BGB52" s="291"/>
      <c r="BGC52" s="291"/>
      <c r="BGD52" s="291"/>
      <c r="BGE52" s="291"/>
      <c r="BGF52" s="291"/>
      <c r="BGG52" s="291"/>
      <c r="BGH52" s="291"/>
      <c r="BGI52" s="291"/>
      <c r="BGJ52" s="291"/>
      <c r="BGK52" s="291"/>
      <c r="BGL52" s="291"/>
      <c r="BGM52" s="291"/>
      <c r="BGN52" s="291"/>
      <c r="BGO52" s="291"/>
      <c r="BGP52" s="291"/>
      <c r="BGQ52" s="290"/>
      <c r="BGR52" s="291"/>
      <c r="BGS52" s="291"/>
      <c r="BGT52" s="291"/>
      <c r="BGU52" s="291"/>
      <c r="BGV52" s="291"/>
      <c r="BGW52" s="291"/>
      <c r="BGX52" s="291"/>
      <c r="BGY52" s="291"/>
      <c r="BGZ52" s="291"/>
      <c r="BHA52" s="291"/>
      <c r="BHB52" s="291"/>
      <c r="BHC52" s="291"/>
      <c r="BHD52" s="291"/>
      <c r="BHE52" s="291"/>
      <c r="BHF52" s="291"/>
      <c r="BHG52" s="291"/>
      <c r="BHH52" s="291"/>
      <c r="BHI52" s="291"/>
      <c r="BHJ52" s="291"/>
      <c r="BHK52" s="291"/>
      <c r="BHL52" s="291"/>
      <c r="BHM52" s="291"/>
      <c r="BHN52" s="291"/>
      <c r="BHO52" s="291"/>
      <c r="BHP52" s="290"/>
      <c r="BHQ52" s="291"/>
      <c r="BHR52" s="291"/>
      <c r="BHS52" s="291"/>
      <c r="BHT52" s="291"/>
      <c r="BHU52" s="291"/>
      <c r="BHV52" s="291"/>
      <c r="BHW52" s="291"/>
      <c r="BHX52" s="291"/>
      <c r="BHY52" s="291"/>
      <c r="BHZ52" s="291"/>
      <c r="BIA52" s="291"/>
      <c r="BIB52" s="291"/>
      <c r="BIC52" s="291"/>
      <c r="BID52" s="291"/>
      <c r="BIE52" s="291"/>
      <c r="BIF52" s="291"/>
      <c r="BIG52" s="291"/>
      <c r="BIH52" s="291"/>
      <c r="BII52" s="291"/>
      <c r="BIJ52" s="291"/>
      <c r="BIK52" s="291"/>
      <c r="BIL52" s="291"/>
      <c r="BIM52" s="291"/>
      <c r="BIN52" s="291"/>
      <c r="BIO52" s="290"/>
      <c r="BIP52" s="291"/>
      <c r="BIQ52" s="291"/>
      <c r="BIR52" s="291"/>
      <c r="BIS52" s="291"/>
      <c r="BIT52" s="291"/>
      <c r="BIU52" s="291"/>
      <c r="BIV52" s="291"/>
      <c r="BIW52" s="291"/>
      <c r="BIX52" s="291"/>
      <c r="BIY52" s="291"/>
      <c r="BIZ52" s="291"/>
      <c r="BJA52" s="291"/>
      <c r="BJB52" s="291"/>
      <c r="BJC52" s="291"/>
      <c r="BJD52" s="291"/>
      <c r="BJE52" s="291"/>
      <c r="BJF52" s="291"/>
      <c r="BJG52" s="291"/>
      <c r="BJH52" s="291"/>
      <c r="BJI52" s="291"/>
      <c r="BJJ52" s="291"/>
      <c r="BJK52" s="291"/>
      <c r="BJL52" s="291"/>
      <c r="BJM52" s="291"/>
      <c r="BJN52" s="290"/>
      <c r="BJO52" s="291"/>
      <c r="BJP52" s="291"/>
      <c r="BJQ52" s="291"/>
      <c r="BJR52" s="291"/>
      <c r="BJS52" s="291"/>
      <c r="BJT52" s="291"/>
      <c r="BJU52" s="291"/>
      <c r="BJV52" s="291"/>
      <c r="BJW52" s="291"/>
      <c r="BJX52" s="291"/>
      <c r="BJY52" s="291"/>
      <c r="BJZ52" s="291"/>
      <c r="BKA52" s="291"/>
      <c r="BKB52" s="291"/>
      <c r="BKC52" s="291"/>
      <c r="BKD52" s="291"/>
      <c r="BKE52" s="291"/>
      <c r="BKF52" s="291"/>
      <c r="BKG52" s="291"/>
      <c r="BKH52" s="291"/>
      <c r="BKI52" s="291"/>
      <c r="BKJ52" s="291"/>
      <c r="BKK52" s="291"/>
      <c r="BKL52" s="291"/>
      <c r="BKM52" s="290"/>
      <c r="BKN52" s="291"/>
      <c r="BKO52" s="291"/>
      <c r="BKP52" s="291"/>
      <c r="BKQ52" s="291"/>
      <c r="BKR52" s="291"/>
      <c r="BKS52" s="291"/>
      <c r="BKT52" s="291"/>
      <c r="BKU52" s="291"/>
      <c r="BKV52" s="291"/>
      <c r="BKW52" s="291"/>
      <c r="BKX52" s="291"/>
      <c r="BKY52" s="291"/>
      <c r="BKZ52" s="291"/>
      <c r="BLA52" s="291"/>
      <c r="BLB52" s="291"/>
      <c r="BLC52" s="291"/>
      <c r="BLD52" s="291"/>
      <c r="BLE52" s="291"/>
      <c r="BLF52" s="291"/>
      <c r="BLG52" s="291"/>
      <c r="BLH52" s="291"/>
      <c r="BLI52" s="291"/>
      <c r="BLJ52" s="291"/>
      <c r="BLK52" s="291"/>
      <c r="BLL52" s="290"/>
      <c r="BLM52" s="291"/>
      <c r="BLN52" s="291"/>
      <c r="BLO52" s="291"/>
      <c r="BLP52" s="291"/>
      <c r="BLQ52" s="291"/>
      <c r="BLR52" s="291"/>
      <c r="BLS52" s="291"/>
      <c r="BLT52" s="291"/>
      <c r="BLU52" s="291"/>
      <c r="BLV52" s="291"/>
      <c r="BLW52" s="291"/>
      <c r="BLX52" s="291"/>
      <c r="BLY52" s="291"/>
      <c r="BLZ52" s="291"/>
      <c r="BMA52" s="291"/>
      <c r="BMB52" s="291"/>
      <c r="BMC52" s="291"/>
      <c r="BMD52" s="291"/>
      <c r="BME52" s="291"/>
      <c r="BMF52" s="291"/>
      <c r="BMG52" s="291"/>
      <c r="BMH52" s="291"/>
      <c r="BMI52" s="291"/>
      <c r="BMJ52" s="291"/>
      <c r="BMK52" s="290"/>
      <c r="BML52" s="291"/>
      <c r="BMM52" s="291"/>
      <c r="BMN52" s="291"/>
      <c r="BMO52" s="291"/>
      <c r="BMP52" s="291"/>
      <c r="BMQ52" s="291"/>
      <c r="BMR52" s="291"/>
      <c r="BMS52" s="291"/>
      <c r="BMT52" s="291"/>
      <c r="BMU52" s="291"/>
      <c r="BMV52" s="291"/>
      <c r="BMW52" s="291"/>
      <c r="BMX52" s="291"/>
      <c r="BMY52" s="291"/>
      <c r="BMZ52" s="291"/>
      <c r="BNA52" s="291"/>
      <c r="BNB52" s="291"/>
      <c r="BNC52" s="291"/>
      <c r="BND52" s="291"/>
      <c r="BNE52" s="291"/>
      <c r="BNF52" s="291"/>
      <c r="BNG52" s="291"/>
      <c r="BNH52" s="291"/>
      <c r="BNI52" s="291"/>
      <c r="BNJ52" s="290"/>
      <c r="BNK52" s="291"/>
      <c r="BNL52" s="291"/>
      <c r="BNM52" s="291"/>
      <c r="BNN52" s="291"/>
      <c r="BNO52" s="291"/>
      <c r="BNP52" s="291"/>
      <c r="BNQ52" s="291"/>
      <c r="BNR52" s="291"/>
      <c r="BNS52" s="291"/>
      <c r="BNT52" s="291"/>
      <c r="BNU52" s="291"/>
      <c r="BNV52" s="291"/>
      <c r="BNW52" s="291"/>
      <c r="BNX52" s="291"/>
      <c r="BNY52" s="291"/>
      <c r="BNZ52" s="291"/>
      <c r="BOA52" s="291"/>
      <c r="BOB52" s="291"/>
      <c r="BOC52" s="291"/>
      <c r="BOD52" s="291"/>
      <c r="BOE52" s="291"/>
      <c r="BOF52" s="291"/>
      <c r="BOG52" s="291"/>
      <c r="BOH52" s="291"/>
      <c r="BOI52" s="290"/>
      <c r="BOJ52" s="291"/>
      <c r="BOK52" s="291"/>
      <c r="BOL52" s="291"/>
      <c r="BOM52" s="291"/>
      <c r="BON52" s="291"/>
      <c r="BOO52" s="291"/>
      <c r="BOP52" s="291"/>
      <c r="BOQ52" s="291"/>
      <c r="BOR52" s="291"/>
      <c r="BOS52" s="291"/>
      <c r="BOT52" s="291"/>
      <c r="BOU52" s="291"/>
      <c r="BOV52" s="291"/>
      <c r="BOW52" s="291"/>
      <c r="BOX52" s="291"/>
      <c r="BOY52" s="291"/>
      <c r="BOZ52" s="291"/>
      <c r="BPA52" s="291"/>
      <c r="BPB52" s="291"/>
      <c r="BPC52" s="291"/>
      <c r="BPD52" s="291"/>
      <c r="BPE52" s="291"/>
      <c r="BPF52" s="291"/>
      <c r="BPG52" s="291"/>
      <c r="BPH52" s="290"/>
      <c r="BPI52" s="291"/>
      <c r="BPJ52" s="291"/>
      <c r="BPK52" s="291"/>
      <c r="BPL52" s="291"/>
      <c r="BPM52" s="291"/>
      <c r="BPN52" s="291"/>
      <c r="BPO52" s="291"/>
      <c r="BPP52" s="291"/>
      <c r="BPQ52" s="291"/>
      <c r="BPR52" s="291"/>
      <c r="BPS52" s="291"/>
      <c r="BPT52" s="291"/>
      <c r="BPU52" s="291"/>
      <c r="BPV52" s="291"/>
      <c r="BPW52" s="291"/>
      <c r="BPX52" s="291"/>
      <c r="BPY52" s="291"/>
      <c r="BPZ52" s="291"/>
      <c r="BQA52" s="291"/>
      <c r="BQB52" s="291"/>
      <c r="BQC52" s="291"/>
      <c r="BQD52" s="291"/>
      <c r="BQE52" s="291"/>
      <c r="BQF52" s="291"/>
      <c r="BQG52" s="290"/>
      <c r="BQH52" s="291"/>
      <c r="BQI52" s="291"/>
      <c r="BQJ52" s="291"/>
      <c r="BQK52" s="291"/>
      <c r="BQL52" s="291"/>
      <c r="BQM52" s="291"/>
      <c r="BQN52" s="291"/>
      <c r="BQO52" s="291"/>
      <c r="BQP52" s="291"/>
      <c r="BQQ52" s="291"/>
      <c r="BQR52" s="291"/>
      <c r="BQS52" s="291"/>
      <c r="BQT52" s="291"/>
      <c r="BQU52" s="291"/>
      <c r="BQV52" s="291"/>
      <c r="BQW52" s="291"/>
      <c r="BQX52" s="291"/>
      <c r="BQY52" s="291"/>
      <c r="BQZ52" s="291"/>
      <c r="BRA52" s="291"/>
      <c r="BRB52" s="291"/>
      <c r="BRC52" s="291"/>
      <c r="BRD52" s="291"/>
      <c r="BRE52" s="291"/>
      <c r="BRF52" s="290"/>
      <c r="BRG52" s="291"/>
      <c r="BRH52" s="291"/>
      <c r="BRI52" s="291"/>
      <c r="BRJ52" s="291"/>
      <c r="BRK52" s="291"/>
      <c r="BRL52" s="291"/>
      <c r="BRM52" s="291"/>
      <c r="BRN52" s="291"/>
      <c r="BRO52" s="291"/>
      <c r="BRP52" s="291"/>
      <c r="BRQ52" s="291"/>
      <c r="BRR52" s="291"/>
      <c r="BRS52" s="291"/>
      <c r="BRT52" s="291"/>
      <c r="BRU52" s="291"/>
      <c r="BRV52" s="291"/>
      <c r="BRW52" s="291"/>
      <c r="BRX52" s="291"/>
      <c r="BRY52" s="291"/>
      <c r="BRZ52" s="291"/>
      <c r="BSA52" s="291"/>
      <c r="BSB52" s="291"/>
      <c r="BSC52" s="291"/>
      <c r="BSD52" s="291"/>
      <c r="BSE52" s="290"/>
      <c r="BSF52" s="291"/>
      <c r="BSG52" s="291"/>
      <c r="BSH52" s="291"/>
      <c r="BSI52" s="291"/>
      <c r="BSJ52" s="291"/>
      <c r="BSK52" s="291"/>
      <c r="BSL52" s="291"/>
      <c r="BSM52" s="291"/>
      <c r="BSN52" s="291"/>
      <c r="BSO52" s="291"/>
      <c r="BSP52" s="291"/>
      <c r="BSQ52" s="291"/>
      <c r="BSR52" s="291"/>
      <c r="BSS52" s="291"/>
      <c r="BST52" s="291"/>
      <c r="BSU52" s="291"/>
      <c r="BSV52" s="291"/>
      <c r="BSW52" s="291"/>
      <c r="BSX52" s="291"/>
      <c r="BSY52" s="291"/>
      <c r="BSZ52" s="291"/>
      <c r="BTA52" s="291"/>
      <c r="BTB52" s="291"/>
      <c r="BTC52" s="291"/>
      <c r="BTD52" s="290"/>
      <c r="BTE52" s="291"/>
      <c r="BTF52" s="291"/>
      <c r="BTG52" s="291"/>
      <c r="BTH52" s="291"/>
      <c r="BTI52" s="291"/>
      <c r="BTJ52" s="291"/>
      <c r="BTK52" s="291"/>
      <c r="BTL52" s="291"/>
      <c r="BTM52" s="291"/>
      <c r="BTN52" s="291"/>
      <c r="BTO52" s="291"/>
      <c r="BTP52" s="291"/>
      <c r="BTQ52" s="291"/>
      <c r="BTR52" s="291"/>
      <c r="BTS52" s="291"/>
      <c r="BTT52" s="291"/>
      <c r="BTU52" s="291"/>
      <c r="BTV52" s="291"/>
      <c r="BTW52" s="291"/>
      <c r="BTX52" s="291"/>
      <c r="BTY52" s="291"/>
      <c r="BTZ52" s="291"/>
      <c r="BUA52" s="291"/>
      <c r="BUB52" s="291"/>
      <c r="BUC52" s="290"/>
      <c r="BUD52" s="291"/>
      <c r="BUE52" s="291"/>
      <c r="BUF52" s="291"/>
      <c r="BUG52" s="291"/>
      <c r="BUH52" s="291"/>
      <c r="BUI52" s="291"/>
      <c r="BUJ52" s="291"/>
      <c r="BUK52" s="291"/>
      <c r="BUL52" s="291"/>
      <c r="BUM52" s="291"/>
      <c r="BUN52" s="291"/>
      <c r="BUO52" s="291"/>
      <c r="BUP52" s="291"/>
      <c r="BUQ52" s="291"/>
      <c r="BUR52" s="291"/>
      <c r="BUS52" s="291"/>
      <c r="BUT52" s="291"/>
      <c r="BUU52" s="291"/>
      <c r="BUV52" s="291"/>
      <c r="BUW52" s="291"/>
      <c r="BUX52" s="291"/>
      <c r="BUY52" s="291"/>
      <c r="BUZ52" s="291"/>
      <c r="BVA52" s="291"/>
      <c r="BVB52" s="290"/>
      <c r="BVC52" s="291"/>
      <c r="BVD52" s="291"/>
      <c r="BVE52" s="291"/>
      <c r="BVF52" s="291"/>
      <c r="BVG52" s="291"/>
      <c r="BVH52" s="291"/>
      <c r="BVI52" s="291"/>
      <c r="BVJ52" s="291"/>
      <c r="BVK52" s="291"/>
      <c r="BVL52" s="291"/>
      <c r="BVM52" s="291"/>
      <c r="BVN52" s="291"/>
      <c r="BVO52" s="291"/>
      <c r="BVP52" s="291"/>
      <c r="BVQ52" s="291"/>
      <c r="BVR52" s="291"/>
      <c r="BVS52" s="291"/>
      <c r="BVT52" s="291"/>
      <c r="BVU52" s="291"/>
      <c r="BVV52" s="291"/>
      <c r="BVW52" s="291"/>
      <c r="BVX52" s="291"/>
      <c r="BVY52" s="291"/>
      <c r="BVZ52" s="291"/>
      <c r="BWA52" s="290"/>
      <c r="BWB52" s="291"/>
      <c r="BWC52" s="291"/>
      <c r="BWD52" s="291"/>
      <c r="BWE52" s="291"/>
      <c r="BWF52" s="291"/>
      <c r="BWG52" s="291"/>
      <c r="BWH52" s="291"/>
      <c r="BWI52" s="291"/>
      <c r="BWJ52" s="291"/>
      <c r="BWK52" s="291"/>
      <c r="BWL52" s="291"/>
      <c r="BWM52" s="291"/>
      <c r="BWN52" s="291"/>
      <c r="BWO52" s="291"/>
      <c r="BWP52" s="291"/>
      <c r="BWQ52" s="291"/>
      <c r="BWR52" s="291"/>
      <c r="BWS52" s="291"/>
      <c r="BWT52" s="291"/>
      <c r="BWU52" s="291"/>
      <c r="BWV52" s="291"/>
      <c r="BWW52" s="291"/>
      <c r="BWX52" s="291"/>
      <c r="BWY52" s="291"/>
      <c r="BWZ52" s="290"/>
      <c r="BXA52" s="291"/>
      <c r="BXB52" s="291"/>
      <c r="BXC52" s="291"/>
      <c r="BXD52" s="291"/>
      <c r="BXE52" s="291"/>
      <c r="BXF52" s="291"/>
      <c r="BXG52" s="291"/>
      <c r="BXH52" s="291"/>
      <c r="BXI52" s="291"/>
      <c r="BXJ52" s="291"/>
      <c r="BXK52" s="291"/>
      <c r="BXL52" s="291"/>
      <c r="BXM52" s="291"/>
      <c r="BXN52" s="291"/>
      <c r="BXO52" s="291"/>
      <c r="BXP52" s="291"/>
      <c r="BXQ52" s="291"/>
      <c r="BXR52" s="291"/>
      <c r="BXS52" s="291"/>
      <c r="BXT52" s="291"/>
      <c r="BXU52" s="291"/>
      <c r="BXV52" s="291"/>
      <c r="BXW52" s="291"/>
      <c r="BXX52" s="291"/>
      <c r="BXY52" s="290"/>
      <c r="BXZ52" s="291"/>
      <c r="BYA52" s="291"/>
      <c r="BYB52" s="291"/>
      <c r="BYC52" s="291"/>
      <c r="BYD52" s="291"/>
      <c r="BYE52" s="291"/>
      <c r="BYF52" s="291"/>
      <c r="BYG52" s="291"/>
      <c r="BYH52" s="291"/>
      <c r="BYI52" s="291"/>
      <c r="BYJ52" s="291"/>
      <c r="BYK52" s="291"/>
      <c r="BYL52" s="291"/>
      <c r="BYM52" s="291"/>
      <c r="BYN52" s="291"/>
      <c r="BYO52" s="291"/>
      <c r="BYP52" s="291"/>
      <c r="BYQ52" s="291"/>
      <c r="BYR52" s="291"/>
      <c r="BYS52" s="291"/>
      <c r="BYT52" s="291"/>
      <c r="BYU52" s="291"/>
      <c r="BYV52" s="291"/>
      <c r="BYW52" s="291"/>
      <c r="BYX52" s="290"/>
      <c r="BYY52" s="291"/>
      <c r="BYZ52" s="291"/>
      <c r="BZA52" s="291"/>
      <c r="BZB52" s="291"/>
      <c r="BZC52" s="291"/>
      <c r="BZD52" s="291"/>
      <c r="BZE52" s="291"/>
      <c r="BZF52" s="291"/>
      <c r="BZG52" s="291"/>
      <c r="BZH52" s="291"/>
      <c r="BZI52" s="291"/>
      <c r="BZJ52" s="291"/>
      <c r="BZK52" s="291"/>
      <c r="BZL52" s="291"/>
      <c r="BZM52" s="291"/>
      <c r="BZN52" s="291"/>
      <c r="BZO52" s="291"/>
      <c r="BZP52" s="291"/>
      <c r="BZQ52" s="291"/>
      <c r="BZR52" s="291"/>
      <c r="BZS52" s="291"/>
      <c r="BZT52" s="291"/>
      <c r="BZU52" s="291"/>
      <c r="BZV52" s="291"/>
      <c r="BZW52" s="290"/>
      <c r="BZX52" s="291"/>
      <c r="BZY52" s="291"/>
      <c r="BZZ52" s="291"/>
      <c r="CAA52" s="291"/>
      <c r="CAB52" s="291"/>
      <c r="CAC52" s="291"/>
      <c r="CAD52" s="291"/>
      <c r="CAE52" s="291"/>
      <c r="CAF52" s="291"/>
      <c r="CAG52" s="291"/>
      <c r="CAH52" s="291"/>
      <c r="CAI52" s="291"/>
      <c r="CAJ52" s="291"/>
      <c r="CAK52" s="291"/>
      <c r="CAL52" s="291"/>
      <c r="CAM52" s="291"/>
      <c r="CAN52" s="291"/>
      <c r="CAO52" s="291"/>
      <c r="CAP52" s="291"/>
      <c r="CAQ52" s="291"/>
      <c r="CAR52" s="291"/>
      <c r="CAS52" s="291"/>
      <c r="CAT52" s="291"/>
      <c r="CAU52" s="291"/>
      <c r="CAV52" s="290"/>
      <c r="CAW52" s="291"/>
      <c r="CAX52" s="291"/>
      <c r="CAY52" s="291"/>
      <c r="CAZ52" s="291"/>
      <c r="CBA52" s="291"/>
      <c r="CBB52" s="291"/>
      <c r="CBC52" s="291"/>
      <c r="CBD52" s="291"/>
      <c r="CBE52" s="291"/>
      <c r="CBF52" s="291"/>
      <c r="CBG52" s="291"/>
      <c r="CBH52" s="291"/>
      <c r="CBI52" s="291"/>
      <c r="CBJ52" s="291"/>
      <c r="CBK52" s="291"/>
      <c r="CBL52" s="291"/>
      <c r="CBM52" s="291"/>
      <c r="CBN52" s="291"/>
      <c r="CBO52" s="291"/>
      <c r="CBP52" s="291"/>
      <c r="CBQ52" s="291"/>
      <c r="CBR52" s="291"/>
      <c r="CBS52" s="291"/>
      <c r="CBT52" s="291"/>
      <c r="CBU52" s="290"/>
      <c r="CBV52" s="291"/>
      <c r="CBW52" s="291"/>
      <c r="CBX52" s="291"/>
      <c r="CBY52" s="291"/>
      <c r="CBZ52" s="291"/>
      <c r="CCA52" s="291"/>
      <c r="CCB52" s="291"/>
      <c r="CCC52" s="291"/>
      <c r="CCD52" s="291"/>
      <c r="CCE52" s="291"/>
      <c r="CCF52" s="291"/>
      <c r="CCG52" s="291"/>
      <c r="CCH52" s="291"/>
      <c r="CCI52" s="291"/>
      <c r="CCJ52" s="291"/>
      <c r="CCK52" s="291"/>
      <c r="CCL52" s="291"/>
      <c r="CCM52" s="291"/>
      <c r="CCN52" s="291"/>
      <c r="CCO52" s="291"/>
      <c r="CCP52" s="291"/>
      <c r="CCQ52" s="291"/>
      <c r="CCR52" s="291"/>
      <c r="CCS52" s="291"/>
      <c r="CCT52" s="290"/>
      <c r="CCU52" s="291"/>
      <c r="CCV52" s="291"/>
      <c r="CCW52" s="291"/>
      <c r="CCX52" s="291"/>
      <c r="CCY52" s="291"/>
      <c r="CCZ52" s="291"/>
      <c r="CDA52" s="291"/>
      <c r="CDB52" s="291"/>
      <c r="CDC52" s="291"/>
      <c r="CDD52" s="291"/>
      <c r="CDE52" s="291"/>
      <c r="CDF52" s="291"/>
      <c r="CDG52" s="291"/>
      <c r="CDH52" s="291"/>
      <c r="CDI52" s="291"/>
      <c r="CDJ52" s="291"/>
      <c r="CDK52" s="291"/>
      <c r="CDL52" s="291"/>
      <c r="CDM52" s="291"/>
      <c r="CDN52" s="291"/>
      <c r="CDO52" s="291"/>
      <c r="CDP52" s="291"/>
      <c r="CDQ52" s="291"/>
      <c r="CDR52" s="291"/>
      <c r="CDS52" s="290"/>
      <c r="CDT52" s="291"/>
      <c r="CDU52" s="291"/>
      <c r="CDV52" s="291"/>
      <c r="CDW52" s="291"/>
      <c r="CDX52" s="291"/>
      <c r="CDY52" s="291"/>
      <c r="CDZ52" s="291"/>
      <c r="CEA52" s="291"/>
      <c r="CEB52" s="291"/>
      <c r="CEC52" s="291"/>
      <c r="CED52" s="291"/>
      <c r="CEE52" s="291"/>
      <c r="CEF52" s="291"/>
      <c r="CEG52" s="291"/>
      <c r="CEH52" s="291"/>
      <c r="CEI52" s="291"/>
      <c r="CEJ52" s="291"/>
      <c r="CEK52" s="291"/>
      <c r="CEL52" s="291"/>
      <c r="CEM52" s="291"/>
      <c r="CEN52" s="291"/>
      <c r="CEO52" s="291"/>
      <c r="CEP52" s="291"/>
      <c r="CEQ52" s="291"/>
      <c r="CER52" s="290"/>
      <c r="CES52" s="291"/>
      <c r="CET52" s="291"/>
      <c r="CEU52" s="291"/>
      <c r="CEV52" s="291"/>
      <c r="CEW52" s="291"/>
      <c r="CEX52" s="291"/>
      <c r="CEY52" s="291"/>
      <c r="CEZ52" s="291"/>
      <c r="CFA52" s="291"/>
      <c r="CFB52" s="291"/>
      <c r="CFC52" s="291"/>
      <c r="CFD52" s="291"/>
      <c r="CFE52" s="291"/>
      <c r="CFF52" s="291"/>
      <c r="CFG52" s="291"/>
      <c r="CFH52" s="291"/>
      <c r="CFI52" s="291"/>
      <c r="CFJ52" s="291"/>
      <c r="CFK52" s="291"/>
      <c r="CFL52" s="291"/>
      <c r="CFM52" s="291"/>
      <c r="CFN52" s="291"/>
      <c r="CFO52" s="291"/>
      <c r="CFP52" s="291"/>
      <c r="CFQ52" s="290"/>
      <c r="CFR52" s="291"/>
      <c r="CFS52" s="291"/>
      <c r="CFT52" s="291"/>
      <c r="CFU52" s="291"/>
      <c r="CFV52" s="291"/>
      <c r="CFW52" s="291"/>
      <c r="CFX52" s="291"/>
      <c r="CFY52" s="291"/>
      <c r="CFZ52" s="291"/>
      <c r="CGA52" s="291"/>
      <c r="CGB52" s="291"/>
      <c r="CGC52" s="291"/>
      <c r="CGD52" s="291"/>
      <c r="CGE52" s="291"/>
      <c r="CGF52" s="291"/>
      <c r="CGG52" s="291"/>
      <c r="CGH52" s="291"/>
      <c r="CGI52" s="291"/>
      <c r="CGJ52" s="291"/>
      <c r="CGK52" s="291"/>
      <c r="CGL52" s="291"/>
      <c r="CGM52" s="291"/>
      <c r="CGN52" s="291"/>
      <c r="CGO52" s="291"/>
      <c r="CGP52" s="290"/>
      <c r="CGQ52" s="291"/>
      <c r="CGR52" s="291"/>
      <c r="CGS52" s="291"/>
      <c r="CGT52" s="291"/>
      <c r="CGU52" s="291"/>
      <c r="CGV52" s="291"/>
      <c r="CGW52" s="291"/>
      <c r="CGX52" s="291"/>
      <c r="CGY52" s="291"/>
      <c r="CGZ52" s="291"/>
      <c r="CHA52" s="291"/>
      <c r="CHB52" s="291"/>
      <c r="CHC52" s="291"/>
      <c r="CHD52" s="291"/>
      <c r="CHE52" s="291"/>
      <c r="CHF52" s="291"/>
      <c r="CHG52" s="291"/>
      <c r="CHH52" s="291"/>
      <c r="CHI52" s="291"/>
      <c r="CHJ52" s="291"/>
      <c r="CHK52" s="291"/>
      <c r="CHL52" s="291"/>
      <c r="CHM52" s="291"/>
      <c r="CHN52" s="291"/>
      <c r="CHO52" s="290"/>
      <c r="CHP52" s="291"/>
      <c r="CHQ52" s="291"/>
      <c r="CHR52" s="291"/>
      <c r="CHS52" s="291"/>
      <c r="CHT52" s="291"/>
      <c r="CHU52" s="291"/>
      <c r="CHV52" s="291"/>
      <c r="CHW52" s="291"/>
      <c r="CHX52" s="291"/>
      <c r="CHY52" s="291"/>
      <c r="CHZ52" s="291"/>
      <c r="CIA52" s="291"/>
      <c r="CIB52" s="291"/>
      <c r="CIC52" s="291"/>
      <c r="CID52" s="291"/>
      <c r="CIE52" s="291"/>
      <c r="CIF52" s="291"/>
      <c r="CIG52" s="291"/>
      <c r="CIH52" s="291"/>
      <c r="CII52" s="291"/>
      <c r="CIJ52" s="291"/>
      <c r="CIK52" s="291"/>
      <c r="CIL52" s="291"/>
      <c r="CIM52" s="291"/>
      <c r="CIN52" s="290"/>
      <c r="CIO52" s="291"/>
      <c r="CIP52" s="291"/>
      <c r="CIQ52" s="291"/>
      <c r="CIR52" s="291"/>
      <c r="CIS52" s="291"/>
      <c r="CIT52" s="291"/>
      <c r="CIU52" s="291"/>
      <c r="CIV52" s="291"/>
      <c r="CIW52" s="291"/>
      <c r="CIX52" s="291"/>
      <c r="CIY52" s="291"/>
      <c r="CIZ52" s="291"/>
      <c r="CJA52" s="291"/>
      <c r="CJB52" s="291"/>
      <c r="CJC52" s="291"/>
      <c r="CJD52" s="291"/>
      <c r="CJE52" s="291"/>
      <c r="CJF52" s="291"/>
      <c r="CJG52" s="291"/>
      <c r="CJH52" s="291"/>
      <c r="CJI52" s="291"/>
      <c r="CJJ52" s="291"/>
      <c r="CJK52" s="291"/>
      <c r="CJL52" s="291"/>
      <c r="CJM52" s="290"/>
      <c r="CJN52" s="291"/>
      <c r="CJO52" s="291"/>
      <c r="CJP52" s="291"/>
      <c r="CJQ52" s="291"/>
      <c r="CJR52" s="291"/>
      <c r="CJS52" s="291"/>
      <c r="CJT52" s="291"/>
      <c r="CJU52" s="291"/>
      <c r="CJV52" s="291"/>
      <c r="CJW52" s="291"/>
      <c r="CJX52" s="291"/>
      <c r="CJY52" s="291"/>
      <c r="CJZ52" s="291"/>
      <c r="CKA52" s="291"/>
      <c r="CKB52" s="291"/>
      <c r="CKC52" s="291"/>
      <c r="CKD52" s="291"/>
      <c r="CKE52" s="291"/>
      <c r="CKF52" s="291"/>
      <c r="CKG52" s="291"/>
      <c r="CKH52" s="291"/>
      <c r="CKI52" s="291"/>
      <c r="CKJ52" s="291"/>
      <c r="CKK52" s="291"/>
      <c r="CKL52" s="290"/>
      <c r="CKM52" s="291"/>
      <c r="CKN52" s="291"/>
      <c r="CKO52" s="291"/>
      <c r="CKP52" s="291"/>
      <c r="CKQ52" s="291"/>
      <c r="CKR52" s="291"/>
      <c r="CKS52" s="291"/>
      <c r="CKT52" s="291"/>
      <c r="CKU52" s="291"/>
      <c r="CKV52" s="291"/>
      <c r="CKW52" s="291"/>
      <c r="CKX52" s="291"/>
      <c r="CKY52" s="291"/>
      <c r="CKZ52" s="291"/>
      <c r="CLA52" s="291"/>
      <c r="CLB52" s="291"/>
      <c r="CLC52" s="291"/>
      <c r="CLD52" s="291"/>
      <c r="CLE52" s="291"/>
      <c r="CLF52" s="291"/>
      <c r="CLG52" s="291"/>
      <c r="CLH52" s="291"/>
      <c r="CLI52" s="291"/>
      <c r="CLJ52" s="291"/>
      <c r="CLK52" s="290"/>
      <c r="CLL52" s="291"/>
      <c r="CLM52" s="291"/>
      <c r="CLN52" s="291"/>
      <c r="CLO52" s="291"/>
      <c r="CLP52" s="291"/>
      <c r="CLQ52" s="291"/>
      <c r="CLR52" s="291"/>
      <c r="CLS52" s="291"/>
      <c r="CLT52" s="291"/>
      <c r="CLU52" s="291"/>
      <c r="CLV52" s="291"/>
      <c r="CLW52" s="291"/>
      <c r="CLX52" s="291"/>
      <c r="CLY52" s="291"/>
      <c r="CLZ52" s="291"/>
      <c r="CMA52" s="291"/>
      <c r="CMB52" s="291"/>
      <c r="CMC52" s="291"/>
      <c r="CMD52" s="291"/>
      <c r="CME52" s="291"/>
      <c r="CMF52" s="291"/>
      <c r="CMG52" s="291"/>
      <c r="CMH52" s="291"/>
      <c r="CMI52" s="291"/>
      <c r="CMJ52" s="290"/>
      <c r="CMK52" s="291"/>
      <c r="CML52" s="291"/>
      <c r="CMM52" s="291"/>
      <c r="CMN52" s="291"/>
      <c r="CMO52" s="291"/>
      <c r="CMP52" s="291"/>
      <c r="CMQ52" s="291"/>
      <c r="CMR52" s="291"/>
      <c r="CMS52" s="291"/>
      <c r="CMT52" s="291"/>
      <c r="CMU52" s="291"/>
      <c r="CMV52" s="291"/>
      <c r="CMW52" s="291"/>
      <c r="CMX52" s="291"/>
      <c r="CMY52" s="291"/>
      <c r="CMZ52" s="291"/>
      <c r="CNA52" s="291"/>
      <c r="CNB52" s="291"/>
      <c r="CNC52" s="291"/>
      <c r="CND52" s="291"/>
      <c r="CNE52" s="291"/>
      <c r="CNF52" s="291"/>
      <c r="CNG52" s="291"/>
      <c r="CNH52" s="291"/>
      <c r="CNI52" s="290"/>
      <c r="CNJ52" s="291"/>
      <c r="CNK52" s="291"/>
      <c r="CNL52" s="291"/>
      <c r="CNM52" s="291"/>
      <c r="CNN52" s="291"/>
      <c r="CNO52" s="291"/>
      <c r="CNP52" s="291"/>
      <c r="CNQ52" s="291"/>
      <c r="CNR52" s="291"/>
      <c r="CNS52" s="291"/>
      <c r="CNT52" s="291"/>
      <c r="CNU52" s="291"/>
      <c r="CNV52" s="291"/>
      <c r="CNW52" s="291"/>
      <c r="CNX52" s="291"/>
      <c r="CNY52" s="291"/>
      <c r="CNZ52" s="291"/>
      <c r="COA52" s="291"/>
      <c r="COB52" s="291"/>
      <c r="COC52" s="291"/>
      <c r="COD52" s="291"/>
      <c r="COE52" s="291"/>
      <c r="COF52" s="291"/>
      <c r="COG52" s="291"/>
      <c r="COH52" s="290"/>
      <c r="COI52" s="291"/>
      <c r="COJ52" s="291"/>
      <c r="COK52" s="291"/>
      <c r="COL52" s="291"/>
      <c r="COM52" s="291"/>
      <c r="CON52" s="291"/>
      <c r="COO52" s="291"/>
      <c r="COP52" s="291"/>
      <c r="COQ52" s="291"/>
      <c r="COR52" s="291"/>
      <c r="COS52" s="291"/>
      <c r="COT52" s="291"/>
      <c r="COU52" s="291"/>
      <c r="COV52" s="291"/>
      <c r="COW52" s="291"/>
      <c r="COX52" s="291"/>
      <c r="COY52" s="291"/>
      <c r="COZ52" s="291"/>
      <c r="CPA52" s="291"/>
      <c r="CPB52" s="291"/>
      <c r="CPC52" s="291"/>
      <c r="CPD52" s="291"/>
      <c r="CPE52" s="291"/>
      <c r="CPF52" s="291"/>
      <c r="CPG52" s="290"/>
      <c r="CPH52" s="291"/>
      <c r="CPI52" s="291"/>
      <c r="CPJ52" s="291"/>
      <c r="CPK52" s="291"/>
      <c r="CPL52" s="291"/>
      <c r="CPM52" s="291"/>
      <c r="CPN52" s="291"/>
      <c r="CPO52" s="291"/>
      <c r="CPP52" s="291"/>
      <c r="CPQ52" s="291"/>
      <c r="CPR52" s="291"/>
      <c r="CPS52" s="291"/>
      <c r="CPT52" s="291"/>
      <c r="CPU52" s="291"/>
      <c r="CPV52" s="291"/>
      <c r="CPW52" s="291"/>
      <c r="CPX52" s="291"/>
      <c r="CPY52" s="291"/>
      <c r="CPZ52" s="291"/>
      <c r="CQA52" s="291"/>
      <c r="CQB52" s="291"/>
      <c r="CQC52" s="291"/>
      <c r="CQD52" s="291"/>
      <c r="CQE52" s="291"/>
      <c r="CQF52" s="290"/>
      <c r="CQG52" s="291"/>
      <c r="CQH52" s="291"/>
      <c r="CQI52" s="291"/>
      <c r="CQJ52" s="291"/>
      <c r="CQK52" s="291"/>
      <c r="CQL52" s="291"/>
      <c r="CQM52" s="291"/>
      <c r="CQN52" s="291"/>
      <c r="CQO52" s="291"/>
      <c r="CQP52" s="291"/>
      <c r="CQQ52" s="291"/>
      <c r="CQR52" s="291"/>
      <c r="CQS52" s="291"/>
      <c r="CQT52" s="291"/>
      <c r="CQU52" s="291"/>
      <c r="CQV52" s="291"/>
      <c r="CQW52" s="291"/>
      <c r="CQX52" s="291"/>
      <c r="CQY52" s="291"/>
      <c r="CQZ52" s="291"/>
      <c r="CRA52" s="291"/>
      <c r="CRB52" s="291"/>
      <c r="CRC52" s="291"/>
      <c r="CRD52" s="291"/>
      <c r="CRE52" s="290"/>
      <c r="CRF52" s="291"/>
      <c r="CRG52" s="291"/>
      <c r="CRH52" s="291"/>
      <c r="CRI52" s="291"/>
      <c r="CRJ52" s="291"/>
      <c r="CRK52" s="291"/>
      <c r="CRL52" s="291"/>
      <c r="CRM52" s="291"/>
      <c r="CRN52" s="291"/>
      <c r="CRO52" s="291"/>
      <c r="CRP52" s="291"/>
      <c r="CRQ52" s="291"/>
      <c r="CRR52" s="291"/>
      <c r="CRS52" s="291"/>
      <c r="CRT52" s="291"/>
      <c r="CRU52" s="291"/>
      <c r="CRV52" s="291"/>
      <c r="CRW52" s="291"/>
      <c r="CRX52" s="291"/>
      <c r="CRY52" s="291"/>
      <c r="CRZ52" s="291"/>
      <c r="CSA52" s="291"/>
      <c r="CSB52" s="291"/>
      <c r="CSC52" s="291"/>
      <c r="CSD52" s="290"/>
      <c r="CSE52" s="291"/>
      <c r="CSF52" s="291"/>
      <c r="CSG52" s="291"/>
      <c r="CSH52" s="291"/>
      <c r="CSI52" s="291"/>
      <c r="CSJ52" s="291"/>
      <c r="CSK52" s="291"/>
      <c r="CSL52" s="291"/>
      <c r="CSM52" s="291"/>
      <c r="CSN52" s="291"/>
      <c r="CSO52" s="291"/>
      <c r="CSP52" s="291"/>
      <c r="CSQ52" s="291"/>
      <c r="CSR52" s="291"/>
      <c r="CSS52" s="291"/>
      <c r="CST52" s="291"/>
      <c r="CSU52" s="291"/>
      <c r="CSV52" s="291"/>
      <c r="CSW52" s="291"/>
      <c r="CSX52" s="291"/>
      <c r="CSY52" s="291"/>
      <c r="CSZ52" s="291"/>
      <c r="CTA52" s="291"/>
      <c r="CTB52" s="291"/>
      <c r="CTC52" s="290"/>
      <c r="CTD52" s="291"/>
      <c r="CTE52" s="291"/>
      <c r="CTF52" s="291"/>
      <c r="CTG52" s="291"/>
      <c r="CTH52" s="291"/>
      <c r="CTI52" s="291"/>
      <c r="CTJ52" s="291"/>
      <c r="CTK52" s="291"/>
      <c r="CTL52" s="291"/>
      <c r="CTM52" s="291"/>
      <c r="CTN52" s="291"/>
      <c r="CTO52" s="291"/>
      <c r="CTP52" s="291"/>
      <c r="CTQ52" s="291"/>
      <c r="CTR52" s="291"/>
      <c r="CTS52" s="291"/>
      <c r="CTT52" s="291"/>
      <c r="CTU52" s="291"/>
      <c r="CTV52" s="291"/>
      <c r="CTW52" s="291"/>
      <c r="CTX52" s="291"/>
      <c r="CTY52" s="291"/>
      <c r="CTZ52" s="291"/>
      <c r="CUA52" s="291"/>
      <c r="CUB52" s="290"/>
      <c r="CUC52" s="291"/>
      <c r="CUD52" s="291"/>
      <c r="CUE52" s="291"/>
      <c r="CUF52" s="291"/>
      <c r="CUG52" s="291"/>
      <c r="CUH52" s="291"/>
      <c r="CUI52" s="291"/>
      <c r="CUJ52" s="291"/>
      <c r="CUK52" s="291"/>
      <c r="CUL52" s="291"/>
      <c r="CUM52" s="291"/>
      <c r="CUN52" s="291"/>
      <c r="CUO52" s="291"/>
      <c r="CUP52" s="291"/>
      <c r="CUQ52" s="291"/>
      <c r="CUR52" s="291"/>
      <c r="CUS52" s="291"/>
      <c r="CUT52" s="291"/>
      <c r="CUU52" s="291"/>
      <c r="CUV52" s="291"/>
      <c r="CUW52" s="291"/>
      <c r="CUX52" s="291"/>
      <c r="CUY52" s="291"/>
      <c r="CUZ52" s="291"/>
      <c r="CVA52" s="290"/>
      <c r="CVB52" s="291"/>
      <c r="CVC52" s="291"/>
      <c r="CVD52" s="291"/>
      <c r="CVE52" s="291"/>
      <c r="CVF52" s="291"/>
      <c r="CVG52" s="291"/>
      <c r="CVH52" s="291"/>
      <c r="CVI52" s="291"/>
      <c r="CVJ52" s="291"/>
      <c r="CVK52" s="291"/>
      <c r="CVL52" s="291"/>
      <c r="CVM52" s="291"/>
      <c r="CVN52" s="291"/>
      <c r="CVO52" s="291"/>
      <c r="CVP52" s="291"/>
      <c r="CVQ52" s="291"/>
      <c r="CVR52" s="291"/>
      <c r="CVS52" s="291"/>
      <c r="CVT52" s="291"/>
      <c r="CVU52" s="291"/>
      <c r="CVV52" s="291"/>
      <c r="CVW52" s="291"/>
      <c r="CVX52" s="291"/>
      <c r="CVY52" s="291"/>
      <c r="CVZ52" s="290"/>
      <c r="CWA52" s="291"/>
      <c r="CWB52" s="291"/>
      <c r="CWC52" s="291"/>
      <c r="CWD52" s="291"/>
      <c r="CWE52" s="291"/>
      <c r="CWF52" s="291"/>
      <c r="CWG52" s="291"/>
      <c r="CWH52" s="291"/>
      <c r="CWI52" s="291"/>
      <c r="CWJ52" s="291"/>
      <c r="CWK52" s="291"/>
      <c r="CWL52" s="291"/>
      <c r="CWM52" s="291"/>
      <c r="CWN52" s="291"/>
      <c r="CWO52" s="291"/>
      <c r="CWP52" s="291"/>
      <c r="CWQ52" s="291"/>
      <c r="CWR52" s="291"/>
      <c r="CWS52" s="291"/>
      <c r="CWT52" s="291"/>
      <c r="CWU52" s="291"/>
      <c r="CWV52" s="291"/>
      <c r="CWW52" s="291"/>
      <c r="CWX52" s="291"/>
      <c r="CWY52" s="290"/>
      <c r="CWZ52" s="291"/>
      <c r="CXA52" s="291"/>
      <c r="CXB52" s="291"/>
      <c r="CXC52" s="291"/>
      <c r="CXD52" s="291"/>
      <c r="CXE52" s="291"/>
      <c r="CXF52" s="291"/>
      <c r="CXG52" s="291"/>
      <c r="CXH52" s="291"/>
      <c r="CXI52" s="291"/>
      <c r="CXJ52" s="291"/>
      <c r="CXK52" s="291"/>
      <c r="CXL52" s="291"/>
      <c r="CXM52" s="291"/>
      <c r="CXN52" s="291"/>
      <c r="CXO52" s="291"/>
      <c r="CXP52" s="291"/>
      <c r="CXQ52" s="291"/>
      <c r="CXR52" s="291"/>
      <c r="CXS52" s="291"/>
      <c r="CXT52" s="291"/>
      <c r="CXU52" s="291"/>
      <c r="CXV52" s="291"/>
      <c r="CXW52" s="291"/>
      <c r="CXX52" s="290"/>
      <c r="CXY52" s="291"/>
      <c r="CXZ52" s="291"/>
      <c r="CYA52" s="291"/>
      <c r="CYB52" s="291"/>
      <c r="CYC52" s="291"/>
      <c r="CYD52" s="291"/>
      <c r="CYE52" s="291"/>
      <c r="CYF52" s="291"/>
      <c r="CYG52" s="291"/>
      <c r="CYH52" s="291"/>
      <c r="CYI52" s="291"/>
      <c r="CYJ52" s="291"/>
      <c r="CYK52" s="291"/>
      <c r="CYL52" s="291"/>
      <c r="CYM52" s="291"/>
      <c r="CYN52" s="291"/>
      <c r="CYO52" s="291"/>
      <c r="CYP52" s="291"/>
      <c r="CYQ52" s="291"/>
      <c r="CYR52" s="291"/>
      <c r="CYS52" s="291"/>
      <c r="CYT52" s="291"/>
      <c r="CYU52" s="291"/>
      <c r="CYV52" s="291"/>
      <c r="CYW52" s="290"/>
      <c r="CYX52" s="291"/>
      <c r="CYY52" s="291"/>
      <c r="CYZ52" s="291"/>
      <c r="CZA52" s="291"/>
      <c r="CZB52" s="291"/>
      <c r="CZC52" s="291"/>
      <c r="CZD52" s="291"/>
      <c r="CZE52" s="291"/>
      <c r="CZF52" s="291"/>
      <c r="CZG52" s="291"/>
      <c r="CZH52" s="291"/>
      <c r="CZI52" s="291"/>
      <c r="CZJ52" s="291"/>
      <c r="CZK52" s="291"/>
      <c r="CZL52" s="291"/>
      <c r="CZM52" s="291"/>
      <c r="CZN52" s="291"/>
      <c r="CZO52" s="291"/>
      <c r="CZP52" s="291"/>
      <c r="CZQ52" s="291"/>
      <c r="CZR52" s="291"/>
      <c r="CZS52" s="291"/>
      <c r="CZT52" s="291"/>
      <c r="CZU52" s="291"/>
      <c r="CZV52" s="290"/>
      <c r="CZW52" s="291"/>
      <c r="CZX52" s="291"/>
      <c r="CZY52" s="291"/>
      <c r="CZZ52" s="291"/>
      <c r="DAA52" s="291"/>
      <c r="DAB52" s="291"/>
      <c r="DAC52" s="291"/>
      <c r="DAD52" s="291"/>
      <c r="DAE52" s="291"/>
      <c r="DAF52" s="291"/>
      <c r="DAG52" s="291"/>
      <c r="DAH52" s="291"/>
      <c r="DAI52" s="291"/>
      <c r="DAJ52" s="291"/>
      <c r="DAK52" s="291"/>
      <c r="DAL52" s="291"/>
      <c r="DAM52" s="291"/>
      <c r="DAN52" s="291"/>
      <c r="DAO52" s="291"/>
      <c r="DAP52" s="291"/>
      <c r="DAQ52" s="291"/>
      <c r="DAR52" s="291"/>
      <c r="DAS52" s="291"/>
      <c r="DAT52" s="291"/>
      <c r="DAU52" s="290"/>
      <c r="DAV52" s="291"/>
      <c r="DAW52" s="291"/>
      <c r="DAX52" s="291"/>
      <c r="DAY52" s="291"/>
      <c r="DAZ52" s="291"/>
      <c r="DBA52" s="291"/>
      <c r="DBB52" s="291"/>
      <c r="DBC52" s="291"/>
      <c r="DBD52" s="291"/>
      <c r="DBE52" s="291"/>
      <c r="DBF52" s="291"/>
      <c r="DBG52" s="291"/>
      <c r="DBH52" s="291"/>
      <c r="DBI52" s="291"/>
      <c r="DBJ52" s="291"/>
      <c r="DBK52" s="291"/>
      <c r="DBL52" s="291"/>
      <c r="DBM52" s="291"/>
      <c r="DBN52" s="291"/>
      <c r="DBO52" s="291"/>
      <c r="DBP52" s="291"/>
      <c r="DBQ52" s="291"/>
      <c r="DBR52" s="291"/>
      <c r="DBS52" s="291"/>
      <c r="DBT52" s="290"/>
      <c r="DBU52" s="291"/>
      <c r="DBV52" s="291"/>
      <c r="DBW52" s="291"/>
      <c r="DBX52" s="291"/>
      <c r="DBY52" s="291"/>
      <c r="DBZ52" s="291"/>
      <c r="DCA52" s="291"/>
      <c r="DCB52" s="291"/>
      <c r="DCC52" s="291"/>
      <c r="DCD52" s="291"/>
      <c r="DCE52" s="291"/>
      <c r="DCF52" s="291"/>
      <c r="DCG52" s="291"/>
      <c r="DCH52" s="291"/>
      <c r="DCI52" s="291"/>
      <c r="DCJ52" s="291"/>
      <c r="DCK52" s="291"/>
      <c r="DCL52" s="291"/>
      <c r="DCM52" s="291"/>
      <c r="DCN52" s="291"/>
      <c r="DCO52" s="291"/>
      <c r="DCP52" s="291"/>
      <c r="DCQ52" s="291"/>
      <c r="DCR52" s="291"/>
      <c r="DCS52" s="290"/>
      <c r="DCT52" s="291"/>
      <c r="DCU52" s="291"/>
      <c r="DCV52" s="291"/>
      <c r="DCW52" s="291"/>
      <c r="DCX52" s="291"/>
      <c r="DCY52" s="291"/>
      <c r="DCZ52" s="291"/>
      <c r="DDA52" s="291"/>
      <c r="DDB52" s="291"/>
      <c r="DDC52" s="291"/>
      <c r="DDD52" s="291"/>
      <c r="DDE52" s="291"/>
      <c r="DDF52" s="291"/>
      <c r="DDG52" s="291"/>
      <c r="DDH52" s="291"/>
      <c r="DDI52" s="291"/>
      <c r="DDJ52" s="291"/>
      <c r="DDK52" s="291"/>
      <c r="DDL52" s="291"/>
      <c r="DDM52" s="291"/>
      <c r="DDN52" s="291"/>
      <c r="DDO52" s="291"/>
      <c r="DDP52" s="291"/>
      <c r="DDQ52" s="291"/>
      <c r="DDR52" s="290"/>
      <c r="DDS52" s="291"/>
      <c r="DDT52" s="291"/>
      <c r="DDU52" s="291"/>
      <c r="DDV52" s="291"/>
      <c r="DDW52" s="291"/>
      <c r="DDX52" s="291"/>
      <c r="DDY52" s="291"/>
      <c r="DDZ52" s="291"/>
      <c r="DEA52" s="291"/>
      <c r="DEB52" s="291"/>
      <c r="DEC52" s="291"/>
      <c r="DED52" s="291"/>
      <c r="DEE52" s="291"/>
      <c r="DEF52" s="291"/>
      <c r="DEG52" s="291"/>
      <c r="DEH52" s="291"/>
      <c r="DEI52" s="291"/>
      <c r="DEJ52" s="291"/>
      <c r="DEK52" s="291"/>
      <c r="DEL52" s="291"/>
      <c r="DEM52" s="291"/>
      <c r="DEN52" s="291"/>
      <c r="DEO52" s="291"/>
      <c r="DEP52" s="291"/>
      <c r="DEQ52" s="290"/>
      <c r="DER52" s="291"/>
      <c r="DES52" s="291"/>
      <c r="DET52" s="291"/>
      <c r="DEU52" s="291"/>
      <c r="DEV52" s="291"/>
      <c r="DEW52" s="291"/>
      <c r="DEX52" s="291"/>
      <c r="DEY52" s="291"/>
      <c r="DEZ52" s="291"/>
      <c r="DFA52" s="291"/>
      <c r="DFB52" s="291"/>
      <c r="DFC52" s="291"/>
      <c r="DFD52" s="291"/>
      <c r="DFE52" s="291"/>
      <c r="DFF52" s="291"/>
      <c r="DFG52" s="291"/>
      <c r="DFH52" s="291"/>
      <c r="DFI52" s="291"/>
      <c r="DFJ52" s="291"/>
      <c r="DFK52" s="291"/>
      <c r="DFL52" s="291"/>
      <c r="DFM52" s="291"/>
      <c r="DFN52" s="291"/>
      <c r="DFO52" s="291"/>
      <c r="DFP52" s="290"/>
      <c r="DFQ52" s="291"/>
      <c r="DFR52" s="291"/>
      <c r="DFS52" s="291"/>
      <c r="DFT52" s="291"/>
      <c r="DFU52" s="291"/>
      <c r="DFV52" s="291"/>
      <c r="DFW52" s="291"/>
      <c r="DFX52" s="291"/>
      <c r="DFY52" s="291"/>
      <c r="DFZ52" s="291"/>
      <c r="DGA52" s="291"/>
      <c r="DGB52" s="291"/>
      <c r="DGC52" s="291"/>
      <c r="DGD52" s="291"/>
      <c r="DGE52" s="291"/>
      <c r="DGF52" s="291"/>
      <c r="DGG52" s="291"/>
      <c r="DGH52" s="291"/>
      <c r="DGI52" s="291"/>
      <c r="DGJ52" s="291"/>
      <c r="DGK52" s="291"/>
      <c r="DGL52" s="291"/>
      <c r="DGM52" s="291"/>
      <c r="DGN52" s="291"/>
      <c r="DGO52" s="290"/>
      <c r="DGP52" s="291"/>
      <c r="DGQ52" s="291"/>
      <c r="DGR52" s="291"/>
      <c r="DGS52" s="291"/>
      <c r="DGT52" s="291"/>
      <c r="DGU52" s="291"/>
      <c r="DGV52" s="291"/>
      <c r="DGW52" s="291"/>
      <c r="DGX52" s="291"/>
      <c r="DGY52" s="291"/>
      <c r="DGZ52" s="291"/>
      <c r="DHA52" s="291"/>
      <c r="DHB52" s="291"/>
      <c r="DHC52" s="291"/>
      <c r="DHD52" s="291"/>
      <c r="DHE52" s="291"/>
      <c r="DHF52" s="291"/>
      <c r="DHG52" s="291"/>
      <c r="DHH52" s="291"/>
      <c r="DHI52" s="291"/>
      <c r="DHJ52" s="291"/>
      <c r="DHK52" s="291"/>
      <c r="DHL52" s="291"/>
      <c r="DHM52" s="291"/>
      <c r="DHN52" s="290"/>
      <c r="DHO52" s="291"/>
      <c r="DHP52" s="291"/>
      <c r="DHQ52" s="291"/>
      <c r="DHR52" s="291"/>
      <c r="DHS52" s="291"/>
      <c r="DHT52" s="291"/>
      <c r="DHU52" s="291"/>
      <c r="DHV52" s="291"/>
      <c r="DHW52" s="291"/>
      <c r="DHX52" s="291"/>
      <c r="DHY52" s="291"/>
      <c r="DHZ52" s="291"/>
      <c r="DIA52" s="291"/>
      <c r="DIB52" s="291"/>
      <c r="DIC52" s="291"/>
      <c r="DID52" s="291"/>
      <c r="DIE52" s="291"/>
      <c r="DIF52" s="291"/>
      <c r="DIG52" s="291"/>
      <c r="DIH52" s="291"/>
      <c r="DII52" s="291"/>
      <c r="DIJ52" s="291"/>
      <c r="DIK52" s="291"/>
      <c r="DIL52" s="291"/>
      <c r="DIM52" s="290"/>
      <c r="DIN52" s="291"/>
      <c r="DIO52" s="291"/>
      <c r="DIP52" s="291"/>
      <c r="DIQ52" s="291"/>
      <c r="DIR52" s="291"/>
      <c r="DIS52" s="291"/>
      <c r="DIT52" s="291"/>
      <c r="DIU52" s="291"/>
      <c r="DIV52" s="291"/>
      <c r="DIW52" s="291"/>
      <c r="DIX52" s="291"/>
      <c r="DIY52" s="291"/>
      <c r="DIZ52" s="291"/>
      <c r="DJA52" s="291"/>
      <c r="DJB52" s="291"/>
      <c r="DJC52" s="291"/>
      <c r="DJD52" s="291"/>
      <c r="DJE52" s="291"/>
      <c r="DJF52" s="291"/>
      <c r="DJG52" s="291"/>
      <c r="DJH52" s="291"/>
      <c r="DJI52" s="291"/>
      <c r="DJJ52" s="291"/>
      <c r="DJK52" s="291"/>
      <c r="DJL52" s="290"/>
      <c r="DJM52" s="291"/>
      <c r="DJN52" s="291"/>
      <c r="DJO52" s="291"/>
      <c r="DJP52" s="291"/>
      <c r="DJQ52" s="291"/>
      <c r="DJR52" s="291"/>
      <c r="DJS52" s="291"/>
      <c r="DJT52" s="291"/>
      <c r="DJU52" s="291"/>
      <c r="DJV52" s="291"/>
      <c r="DJW52" s="291"/>
      <c r="DJX52" s="291"/>
      <c r="DJY52" s="291"/>
      <c r="DJZ52" s="291"/>
      <c r="DKA52" s="291"/>
      <c r="DKB52" s="291"/>
      <c r="DKC52" s="291"/>
      <c r="DKD52" s="291"/>
      <c r="DKE52" s="291"/>
      <c r="DKF52" s="291"/>
      <c r="DKG52" s="291"/>
      <c r="DKH52" s="291"/>
      <c r="DKI52" s="291"/>
      <c r="DKJ52" s="291"/>
      <c r="DKK52" s="290"/>
      <c r="DKL52" s="291"/>
      <c r="DKM52" s="291"/>
      <c r="DKN52" s="291"/>
      <c r="DKO52" s="291"/>
      <c r="DKP52" s="291"/>
      <c r="DKQ52" s="291"/>
      <c r="DKR52" s="291"/>
      <c r="DKS52" s="291"/>
      <c r="DKT52" s="291"/>
      <c r="DKU52" s="291"/>
      <c r="DKV52" s="291"/>
      <c r="DKW52" s="291"/>
      <c r="DKX52" s="291"/>
      <c r="DKY52" s="291"/>
      <c r="DKZ52" s="291"/>
      <c r="DLA52" s="291"/>
      <c r="DLB52" s="291"/>
      <c r="DLC52" s="291"/>
      <c r="DLD52" s="291"/>
      <c r="DLE52" s="291"/>
      <c r="DLF52" s="291"/>
      <c r="DLG52" s="291"/>
      <c r="DLH52" s="291"/>
      <c r="DLI52" s="291"/>
      <c r="DLJ52" s="290"/>
      <c r="DLK52" s="291"/>
      <c r="DLL52" s="291"/>
      <c r="DLM52" s="291"/>
      <c r="DLN52" s="291"/>
      <c r="DLO52" s="291"/>
      <c r="DLP52" s="291"/>
      <c r="DLQ52" s="291"/>
      <c r="DLR52" s="291"/>
      <c r="DLS52" s="291"/>
      <c r="DLT52" s="291"/>
      <c r="DLU52" s="291"/>
      <c r="DLV52" s="291"/>
      <c r="DLW52" s="291"/>
      <c r="DLX52" s="291"/>
      <c r="DLY52" s="291"/>
      <c r="DLZ52" s="291"/>
      <c r="DMA52" s="291"/>
      <c r="DMB52" s="291"/>
      <c r="DMC52" s="291"/>
      <c r="DMD52" s="291"/>
      <c r="DME52" s="291"/>
      <c r="DMF52" s="291"/>
      <c r="DMG52" s="291"/>
      <c r="DMH52" s="291"/>
      <c r="DMI52" s="290"/>
      <c r="DMJ52" s="291"/>
      <c r="DMK52" s="291"/>
      <c r="DML52" s="291"/>
      <c r="DMM52" s="291"/>
      <c r="DMN52" s="291"/>
      <c r="DMO52" s="291"/>
      <c r="DMP52" s="291"/>
      <c r="DMQ52" s="291"/>
      <c r="DMR52" s="291"/>
      <c r="DMS52" s="291"/>
      <c r="DMT52" s="291"/>
      <c r="DMU52" s="291"/>
      <c r="DMV52" s="291"/>
      <c r="DMW52" s="291"/>
      <c r="DMX52" s="291"/>
      <c r="DMY52" s="291"/>
      <c r="DMZ52" s="291"/>
      <c r="DNA52" s="291"/>
      <c r="DNB52" s="291"/>
      <c r="DNC52" s="291"/>
      <c r="DND52" s="291"/>
      <c r="DNE52" s="291"/>
      <c r="DNF52" s="291"/>
      <c r="DNG52" s="291"/>
      <c r="DNH52" s="290"/>
      <c r="DNI52" s="291"/>
      <c r="DNJ52" s="291"/>
      <c r="DNK52" s="291"/>
      <c r="DNL52" s="291"/>
      <c r="DNM52" s="291"/>
      <c r="DNN52" s="291"/>
      <c r="DNO52" s="291"/>
      <c r="DNP52" s="291"/>
      <c r="DNQ52" s="291"/>
      <c r="DNR52" s="291"/>
      <c r="DNS52" s="291"/>
      <c r="DNT52" s="291"/>
      <c r="DNU52" s="291"/>
      <c r="DNV52" s="291"/>
      <c r="DNW52" s="291"/>
      <c r="DNX52" s="291"/>
      <c r="DNY52" s="291"/>
      <c r="DNZ52" s="291"/>
      <c r="DOA52" s="291"/>
      <c r="DOB52" s="291"/>
      <c r="DOC52" s="291"/>
      <c r="DOD52" s="291"/>
      <c r="DOE52" s="291"/>
      <c r="DOF52" s="291"/>
      <c r="DOG52" s="290"/>
      <c r="DOH52" s="291"/>
      <c r="DOI52" s="291"/>
      <c r="DOJ52" s="291"/>
      <c r="DOK52" s="291"/>
      <c r="DOL52" s="291"/>
      <c r="DOM52" s="291"/>
      <c r="DON52" s="291"/>
      <c r="DOO52" s="291"/>
      <c r="DOP52" s="291"/>
      <c r="DOQ52" s="291"/>
      <c r="DOR52" s="291"/>
      <c r="DOS52" s="291"/>
      <c r="DOT52" s="291"/>
      <c r="DOU52" s="291"/>
      <c r="DOV52" s="291"/>
      <c r="DOW52" s="291"/>
      <c r="DOX52" s="291"/>
      <c r="DOY52" s="291"/>
      <c r="DOZ52" s="291"/>
      <c r="DPA52" s="291"/>
      <c r="DPB52" s="291"/>
      <c r="DPC52" s="291"/>
      <c r="DPD52" s="291"/>
      <c r="DPE52" s="291"/>
      <c r="DPF52" s="290"/>
      <c r="DPG52" s="291"/>
      <c r="DPH52" s="291"/>
      <c r="DPI52" s="291"/>
      <c r="DPJ52" s="291"/>
      <c r="DPK52" s="291"/>
      <c r="DPL52" s="291"/>
      <c r="DPM52" s="291"/>
      <c r="DPN52" s="291"/>
      <c r="DPO52" s="291"/>
      <c r="DPP52" s="291"/>
      <c r="DPQ52" s="291"/>
      <c r="DPR52" s="291"/>
      <c r="DPS52" s="291"/>
      <c r="DPT52" s="291"/>
      <c r="DPU52" s="291"/>
      <c r="DPV52" s="291"/>
      <c r="DPW52" s="291"/>
      <c r="DPX52" s="291"/>
      <c r="DPY52" s="291"/>
      <c r="DPZ52" s="291"/>
      <c r="DQA52" s="291"/>
      <c r="DQB52" s="291"/>
      <c r="DQC52" s="291"/>
      <c r="DQD52" s="291"/>
      <c r="DQE52" s="290"/>
      <c r="DQF52" s="291"/>
      <c r="DQG52" s="291"/>
      <c r="DQH52" s="291"/>
      <c r="DQI52" s="291"/>
      <c r="DQJ52" s="291"/>
      <c r="DQK52" s="291"/>
      <c r="DQL52" s="291"/>
      <c r="DQM52" s="291"/>
      <c r="DQN52" s="291"/>
      <c r="DQO52" s="291"/>
      <c r="DQP52" s="291"/>
      <c r="DQQ52" s="291"/>
      <c r="DQR52" s="291"/>
      <c r="DQS52" s="291"/>
      <c r="DQT52" s="291"/>
      <c r="DQU52" s="291"/>
      <c r="DQV52" s="291"/>
      <c r="DQW52" s="291"/>
      <c r="DQX52" s="291"/>
      <c r="DQY52" s="291"/>
      <c r="DQZ52" s="291"/>
      <c r="DRA52" s="291"/>
      <c r="DRB52" s="291"/>
      <c r="DRC52" s="291"/>
      <c r="DRD52" s="290"/>
      <c r="DRE52" s="291"/>
      <c r="DRF52" s="291"/>
      <c r="DRG52" s="291"/>
      <c r="DRH52" s="291"/>
      <c r="DRI52" s="291"/>
      <c r="DRJ52" s="291"/>
      <c r="DRK52" s="291"/>
      <c r="DRL52" s="291"/>
      <c r="DRM52" s="291"/>
      <c r="DRN52" s="291"/>
      <c r="DRO52" s="291"/>
      <c r="DRP52" s="291"/>
      <c r="DRQ52" s="291"/>
      <c r="DRR52" s="291"/>
      <c r="DRS52" s="291"/>
      <c r="DRT52" s="291"/>
      <c r="DRU52" s="291"/>
      <c r="DRV52" s="291"/>
      <c r="DRW52" s="291"/>
      <c r="DRX52" s="291"/>
      <c r="DRY52" s="291"/>
      <c r="DRZ52" s="291"/>
      <c r="DSA52" s="291"/>
      <c r="DSB52" s="291"/>
      <c r="DSC52" s="290"/>
      <c r="DSD52" s="291"/>
      <c r="DSE52" s="291"/>
      <c r="DSF52" s="291"/>
      <c r="DSG52" s="291"/>
      <c r="DSH52" s="291"/>
      <c r="DSI52" s="291"/>
      <c r="DSJ52" s="291"/>
      <c r="DSK52" s="291"/>
      <c r="DSL52" s="291"/>
      <c r="DSM52" s="291"/>
      <c r="DSN52" s="291"/>
      <c r="DSO52" s="291"/>
      <c r="DSP52" s="291"/>
      <c r="DSQ52" s="291"/>
      <c r="DSR52" s="291"/>
      <c r="DSS52" s="291"/>
      <c r="DST52" s="291"/>
      <c r="DSU52" s="291"/>
      <c r="DSV52" s="291"/>
      <c r="DSW52" s="291"/>
      <c r="DSX52" s="291"/>
      <c r="DSY52" s="291"/>
      <c r="DSZ52" s="291"/>
      <c r="DTA52" s="291"/>
      <c r="DTB52" s="290"/>
      <c r="DTC52" s="291"/>
      <c r="DTD52" s="291"/>
      <c r="DTE52" s="291"/>
      <c r="DTF52" s="291"/>
      <c r="DTG52" s="291"/>
      <c r="DTH52" s="291"/>
      <c r="DTI52" s="291"/>
      <c r="DTJ52" s="291"/>
      <c r="DTK52" s="291"/>
      <c r="DTL52" s="291"/>
      <c r="DTM52" s="291"/>
      <c r="DTN52" s="291"/>
      <c r="DTO52" s="291"/>
      <c r="DTP52" s="291"/>
      <c r="DTQ52" s="291"/>
      <c r="DTR52" s="291"/>
      <c r="DTS52" s="291"/>
      <c r="DTT52" s="291"/>
      <c r="DTU52" s="291"/>
      <c r="DTV52" s="291"/>
      <c r="DTW52" s="291"/>
      <c r="DTX52" s="291"/>
      <c r="DTY52" s="291"/>
      <c r="DTZ52" s="291"/>
      <c r="DUA52" s="290"/>
      <c r="DUB52" s="291"/>
      <c r="DUC52" s="291"/>
      <c r="DUD52" s="291"/>
      <c r="DUE52" s="291"/>
      <c r="DUF52" s="291"/>
      <c r="DUG52" s="291"/>
      <c r="DUH52" s="291"/>
      <c r="DUI52" s="291"/>
      <c r="DUJ52" s="291"/>
      <c r="DUK52" s="291"/>
      <c r="DUL52" s="291"/>
      <c r="DUM52" s="291"/>
      <c r="DUN52" s="291"/>
      <c r="DUO52" s="291"/>
      <c r="DUP52" s="291"/>
      <c r="DUQ52" s="291"/>
      <c r="DUR52" s="291"/>
      <c r="DUS52" s="291"/>
      <c r="DUT52" s="291"/>
      <c r="DUU52" s="291"/>
      <c r="DUV52" s="291"/>
      <c r="DUW52" s="291"/>
      <c r="DUX52" s="291"/>
      <c r="DUY52" s="291"/>
      <c r="DUZ52" s="290"/>
      <c r="DVA52" s="291"/>
      <c r="DVB52" s="291"/>
      <c r="DVC52" s="291"/>
      <c r="DVD52" s="291"/>
      <c r="DVE52" s="291"/>
      <c r="DVF52" s="291"/>
      <c r="DVG52" s="291"/>
      <c r="DVH52" s="291"/>
      <c r="DVI52" s="291"/>
      <c r="DVJ52" s="291"/>
      <c r="DVK52" s="291"/>
      <c r="DVL52" s="291"/>
      <c r="DVM52" s="291"/>
      <c r="DVN52" s="291"/>
      <c r="DVO52" s="291"/>
      <c r="DVP52" s="291"/>
      <c r="DVQ52" s="291"/>
      <c r="DVR52" s="291"/>
      <c r="DVS52" s="291"/>
      <c r="DVT52" s="291"/>
      <c r="DVU52" s="291"/>
      <c r="DVV52" s="291"/>
      <c r="DVW52" s="291"/>
      <c r="DVX52" s="291"/>
      <c r="DVY52" s="290"/>
      <c r="DVZ52" s="291"/>
      <c r="DWA52" s="291"/>
      <c r="DWB52" s="291"/>
      <c r="DWC52" s="291"/>
      <c r="DWD52" s="291"/>
      <c r="DWE52" s="291"/>
      <c r="DWF52" s="291"/>
      <c r="DWG52" s="291"/>
      <c r="DWH52" s="291"/>
      <c r="DWI52" s="291"/>
      <c r="DWJ52" s="291"/>
      <c r="DWK52" s="291"/>
      <c r="DWL52" s="291"/>
      <c r="DWM52" s="291"/>
      <c r="DWN52" s="291"/>
      <c r="DWO52" s="291"/>
      <c r="DWP52" s="291"/>
      <c r="DWQ52" s="291"/>
      <c r="DWR52" s="291"/>
      <c r="DWS52" s="291"/>
      <c r="DWT52" s="291"/>
      <c r="DWU52" s="291"/>
      <c r="DWV52" s="291"/>
      <c r="DWW52" s="291"/>
      <c r="DWX52" s="290"/>
      <c r="DWY52" s="291"/>
      <c r="DWZ52" s="291"/>
      <c r="DXA52" s="291"/>
      <c r="DXB52" s="291"/>
      <c r="DXC52" s="291"/>
      <c r="DXD52" s="291"/>
      <c r="DXE52" s="291"/>
      <c r="DXF52" s="291"/>
      <c r="DXG52" s="291"/>
      <c r="DXH52" s="291"/>
      <c r="DXI52" s="291"/>
      <c r="DXJ52" s="291"/>
      <c r="DXK52" s="291"/>
      <c r="DXL52" s="291"/>
      <c r="DXM52" s="291"/>
      <c r="DXN52" s="291"/>
      <c r="DXO52" s="291"/>
      <c r="DXP52" s="291"/>
      <c r="DXQ52" s="291"/>
      <c r="DXR52" s="291"/>
      <c r="DXS52" s="291"/>
      <c r="DXT52" s="291"/>
      <c r="DXU52" s="291"/>
      <c r="DXV52" s="291"/>
      <c r="DXW52" s="290"/>
      <c r="DXX52" s="291"/>
      <c r="DXY52" s="291"/>
      <c r="DXZ52" s="291"/>
      <c r="DYA52" s="291"/>
      <c r="DYB52" s="291"/>
      <c r="DYC52" s="291"/>
      <c r="DYD52" s="291"/>
      <c r="DYE52" s="291"/>
      <c r="DYF52" s="291"/>
      <c r="DYG52" s="291"/>
      <c r="DYH52" s="291"/>
      <c r="DYI52" s="291"/>
      <c r="DYJ52" s="291"/>
      <c r="DYK52" s="291"/>
      <c r="DYL52" s="291"/>
      <c r="DYM52" s="291"/>
      <c r="DYN52" s="291"/>
      <c r="DYO52" s="291"/>
      <c r="DYP52" s="291"/>
      <c r="DYQ52" s="291"/>
      <c r="DYR52" s="291"/>
      <c r="DYS52" s="291"/>
      <c r="DYT52" s="291"/>
      <c r="DYU52" s="291"/>
      <c r="DYV52" s="290"/>
      <c r="DYW52" s="291"/>
      <c r="DYX52" s="291"/>
      <c r="DYY52" s="291"/>
      <c r="DYZ52" s="291"/>
      <c r="DZA52" s="291"/>
      <c r="DZB52" s="291"/>
      <c r="DZC52" s="291"/>
      <c r="DZD52" s="291"/>
      <c r="DZE52" s="291"/>
      <c r="DZF52" s="291"/>
      <c r="DZG52" s="291"/>
      <c r="DZH52" s="291"/>
      <c r="DZI52" s="291"/>
      <c r="DZJ52" s="291"/>
      <c r="DZK52" s="291"/>
      <c r="DZL52" s="291"/>
      <c r="DZM52" s="291"/>
      <c r="DZN52" s="291"/>
      <c r="DZO52" s="291"/>
      <c r="DZP52" s="291"/>
      <c r="DZQ52" s="291"/>
      <c r="DZR52" s="291"/>
      <c r="DZS52" s="291"/>
      <c r="DZT52" s="291"/>
      <c r="DZU52" s="290"/>
      <c r="DZV52" s="291"/>
      <c r="DZW52" s="291"/>
      <c r="DZX52" s="291"/>
      <c r="DZY52" s="291"/>
      <c r="DZZ52" s="291"/>
      <c r="EAA52" s="291"/>
      <c r="EAB52" s="291"/>
      <c r="EAC52" s="291"/>
      <c r="EAD52" s="291"/>
      <c r="EAE52" s="291"/>
      <c r="EAF52" s="291"/>
      <c r="EAG52" s="291"/>
      <c r="EAH52" s="291"/>
      <c r="EAI52" s="291"/>
      <c r="EAJ52" s="291"/>
      <c r="EAK52" s="291"/>
      <c r="EAL52" s="291"/>
      <c r="EAM52" s="291"/>
      <c r="EAN52" s="291"/>
      <c r="EAO52" s="291"/>
      <c r="EAP52" s="291"/>
      <c r="EAQ52" s="291"/>
      <c r="EAR52" s="291"/>
      <c r="EAS52" s="291"/>
      <c r="EAT52" s="290"/>
      <c r="EAU52" s="291"/>
      <c r="EAV52" s="291"/>
      <c r="EAW52" s="291"/>
      <c r="EAX52" s="291"/>
      <c r="EAY52" s="291"/>
      <c r="EAZ52" s="291"/>
      <c r="EBA52" s="291"/>
      <c r="EBB52" s="291"/>
      <c r="EBC52" s="291"/>
      <c r="EBD52" s="291"/>
      <c r="EBE52" s="291"/>
      <c r="EBF52" s="291"/>
      <c r="EBG52" s="291"/>
      <c r="EBH52" s="291"/>
      <c r="EBI52" s="291"/>
      <c r="EBJ52" s="291"/>
      <c r="EBK52" s="291"/>
      <c r="EBL52" s="291"/>
      <c r="EBM52" s="291"/>
      <c r="EBN52" s="291"/>
      <c r="EBO52" s="291"/>
      <c r="EBP52" s="291"/>
      <c r="EBQ52" s="291"/>
      <c r="EBR52" s="291"/>
      <c r="EBS52" s="290"/>
      <c r="EBT52" s="291"/>
      <c r="EBU52" s="291"/>
      <c r="EBV52" s="291"/>
      <c r="EBW52" s="291"/>
      <c r="EBX52" s="291"/>
      <c r="EBY52" s="291"/>
      <c r="EBZ52" s="291"/>
      <c r="ECA52" s="291"/>
      <c r="ECB52" s="291"/>
      <c r="ECC52" s="291"/>
      <c r="ECD52" s="291"/>
      <c r="ECE52" s="291"/>
      <c r="ECF52" s="291"/>
      <c r="ECG52" s="291"/>
      <c r="ECH52" s="291"/>
      <c r="ECI52" s="291"/>
      <c r="ECJ52" s="291"/>
      <c r="ECK52" s="291"/>
      <c r="ECL52" s="291"/>
      <c r="ECM52" s="291"/>
      <c r="ECN52" s="291"/>
      <c r="ECO52" s="291"/>
      <c r="ECP52" s="291"/>
      <c r="ECQ52" s="291"/>
      <c r="ECR52" s="290"/>
      <c r="ECS52" s="291"/>
      <c r="ECT52" s="291"/>
      <c r="ECU52" s="291"/>
      <c r="ECV52" s="291"/>
      <c r="ECW52" s="291"/>
      <c r="ECX52" s="291"/>
      <c r="ECY52" s="291"/>
      <c r="ECZ52" s="291"/>
      <c r="EDA52" s="291"/>
      <c r="EDB52" s="291"/>
      <c r="EDC52" s="291"/>
      <c r="EDD52" s="291"/>
      <c r="EDE52" s="291"/>
      <c r="EDF52" s="291"/>
      <c r="EDG52" s="291"/>
      <c r="EDH52" s="291"/>
      <c r="EDI52" s="291"/>
      <c r="EDJ52" s="291"/>
      <c r="EDK52" s="291"/>
      <c r="EDL52" s="291"/>
      <c r="EDM52" s="291"/>
      <c r="EDN52" s="291"/>
      <c r="EDO52" s="291"/>
      <c r="EDP52" s="291"/>
      <c r="EDQ52" s="290"/>
      <c r="EDR52" s="291"/>
      <c r="EDS52" s="291"/>
      <c r="EDT52" s="291"/>
      <c r="EDU52" s="291"/>
      <c r="EDV52" s="291"/>
      <c r="EDW52" s="291"/>
      <c r="EDX52" s="291"/>
      <c r="EDY52" s="291"/>
      <c r="EDZ52" s="291"/>
      <c r="EEA52" s="291"/>
      <c r="EEB52" s="291"/>
      <c r="EEC52" s="291"/>
      <c r="EED52" s="291"/>
      <c r="EEE52" s="291"/>
      <c r="EEF52" s="291"/>
      <c r="EEG52" s="291"/>
      <c r="EEH52" s="291"/>
      <c r="EEI52" s="291"/>
      <c r="EEJ52" s="291"/>
      <c r="EEK52" s="291"/>
      <c r="EEL52" s="291"/>
      <c r="EEM52" s="291"/>
      <c r="EEN52" s="291"/>
      <c r="EEO52" s="291"/>
      <c r="EEP52" s="290"/>
      <c r="EEQ52" s="291"/>
      <c r="EER52" s="291"/>
      <c r="EES52" s="291"/>
      <c r="EET52" s="291"/>
      <c r="EEU52" s="291"/>
      <c r="EEV52" s="291"/>
      <c r="EEW52" s="291"/>
      <c r="EEX52" s="291"/>
      <c r="EEY52" s="291"/>
      <c r="EEZ52" s="291"/>
      <c r="EFA52" s="291"/>
      <c r="EFB52" s="291"/>
      <c r="EFC52" s="291"/>
      <c r="EFD52" s="291"/>
      <c r="EFE52" s="291"/>
      <c r="EFF52" s="291"/>
      <c r="EFG52" s="291"/>
      <c r="EFH52" s="291"/>
      <c r="EFI52" s="291"/>
      <c r="EFJ52" s="291"/>
      <c r="EFK52" s="291"/>
      <c r="EFL52" s="291"/>
      <c r="EFM52" s="291"/>
      <c r="EFN52" s="291"/>
      <c r="EFO52" s="290"/>
      <c r="EFP52" s="291"/>
      <c r="EFQ52" s="291"/>
      <c r="EFR52" s="291"/>
      <c r="EFS52" s="291"/>
      <c r="EFT52" s="291"/>
      <c r="EFU52" s="291"/>
      <c r="EFV52" s="291"/>
      <c r="EFW52" s="291"/>
      <c r="EFX52" s="291"/>
      <c r="EFY52" s="291"/>
      <c r="EFZ52" s="291"/>
      <c r="EGA52" s="291"/>
      <c r="EGB52" s="291"/>
      <c r="EGC52" s="291"/>
      <c r="EGD52" s="291"/>
      <c r="EGE52" s="291"/>
      <c r="EGF52" s="291"/>
      <c r="EGG52" s="291"/>
      <c r="EGH52" s="291"/>
      <c r="EGI52" s="291"/>
      <c r="EGJ52" s="291"/>
      <c r="EGK52" s="291"/>
      <c r="EGL52" s="291"/>
      <c r="EGM52" s="291"/>
      <c r="EGN52" s="290"/>
      <c r="EGO52" s="291"/>
      <c r="EGP52" s="291"/>
      <c r="EGQ52" s="291"/>
      <c r="EGR52" s="291"/>
      <c r="EGS52" s="291"/>
      <c r="EGT52" s="291"/>
      <c r="EGU52" s="291"/>
      <c r="EGV52" s="291"/>
      <c r="EGW52" s="291"/>
      <c r="EGX52" s="291"/>
      <c r="EGY52" s="291"/>
      <c r="EGZ52" s="291"/>
      <c r="EHA52" s="291"/>
      <c r="EHB52" s="291"/>
      <c r="EHC52" s="291"/>
      <c r="EHD52" s="291"/>
      <c r="EHE52" s="291"/>
      <c r="EHF52" s="291"/>
      <c r="EHG52" s="291"/>
      <c r="EHH52" s="291"/>
      <c r="EHI52" s="291"/>
      <c r="EHJ52" s="291"/>
      <c r="EHK52" s="291"/>
      <c r="EHL52" s="291"/>
      <c r="EHM52" s="290"/>
      <c r="EHN52" s="291"/>
      <c r="EHO52" s="291"/>
      <c r="EHP52" s="291"/>
      <c r="EHQ52" s="291"/>
      <c r="EHR52" s="291"/>
      <c r="EHS52" s="291"/>
      <c r="EHT52" s="291"/>
      <c r="EHU52" s="291"/>
      <c r="EHV52" s="291"/>
      <c r="EHW52" s="291"/>
      <c r="EHX52" s="291"/>
      <c r="EHY52" s="291"/>
      <c r="EHZ52" s="291"/>
      <c r="EIA52" s="291"/>
      <c r="EIB52" s="291"/>
      <c r="EIC52" s="291"/>
      <c r="EID52" s="291"/>
      <c r="EIE52" s="291"/>
      <c r="EIF52" s="291"/>
      <c r="EIG52" s="291"/>
      <c r="EIH52" s="291"/>
      <c r="EII52" s="291"/>
      <c r="EIJ52" s="291"/>
      <c r="EIK52" s="291"/>
      <c r="EIL52" s="290"/>
      <c r="EIM52" s="291"/>
      <c r="EIN52" s="291"/>
      <c r="EIO52" s="291"/>
      <c r="EIP52" s="291"/>
      <c r="EIQ52" s="291"/>
      <c r="EIR52" s="291"/>
      <c r="EIS52" s="291"/>
      <c r="EIT52" s="291"/>
      <c r="EIU52" s="291"/>
      <c r="EIV52" s="291"/>
      <c r="EIW52" s="291"/>
      <c r="EIX52" s="291"/>
      <c r="EIY52" s="291"/>
      <c r="EIZ52" s="291"/>
      <c r="EJA52" s="291"/>
      <c r="EJB52" s="291"/>
      <c r="EJC52" s="291"/>
      <c r="EJD52" s="291"/>
      <c r="EJE52" s="291"/>
      <c r="EJF52" s="291"/>
      <c r="EJG52" s="291"/>
      <c r="EJH52" s="291"/>
      <c r="EJI52" s="291"/>
      <c r="EJJ52" s="291"/>
      <c r="EJK52" s="290"/>
      <c r="EJL52" s="291"/>
      <c r="EJM52" s="291"/>
      <c r="EJN52" s="291"/>
      <c r="EJO52" s="291"/>
      <c r="EJP52" s="291"/>
      <c r="EJQ52" s="291"/>
      <c r="EJR52" s="291"/>
      <c r="EJS52" s="291"/>
      <c r="EJT52" s="291"/>
      <c r="EJU52" s="291"/>
      <c r="EJV52" s="291"/>
      <c r="EJW52" s="291"/>
      <c r="EJX52" s="291"/>
      <c r="EJY52" s="291"/>
      <c r="EJZ52" s="291"/>
      <c r="EKA52" s="291"/>
      <c r="EKB52" s="291"/>
      <c r="EKC52" s="291"/>
      <c r="EKD52" s="291"/>
      <c r="EKE52" s="291"/>
      <c r="EKF52" s="291"/>
      <c r="EKG52" s="291"/>
      <c r="EKH52" s="291"/>
      <c r="EKI52" s="291"/>
      <c r="EKJ52" s="290"/>
      <c r="EKK52" s="291"/>
      <c r="EKL52" s="291"/>
      <c r="EKM52" s="291"/>
      <c r="EKN52" s="291"/>
      <c r="EKO52" s="291"/>
      <c r="EKP52" s="291"/>
      <c r="EKQ52" s="291"/>
      <c r="EKR52" s="291"/>
      <c r="EKS52" s="291"/>
      <c r="EKT52" s="291"/>
      <c r="EKU52" s="291"/>
      <c r="EKV52" s="291"/>
      <c r="EKW52" s="291"/>
      <c r="EKX52" s="291"/>
      <c r="EKY52" s="291"/>
      <c r="EKZ52" s="291"/>
      <c r="ELA52" s="291"/>
      <c r="ELB52" s="291"/>
      <c r="ELC52" s="291"/>
      <c r="ELD52" s="291"/>
      <c r="ELE52" s="291"/>
      <c r="ELF52" s="291"/>
      <c r="ELG52" s="291"/>
      <c r="ELH52" s="291"/>
      <c r="ELI52" s="290"/>
      <c r="ELJ52" s="291"/>
      <c r="ELK52" s="291"/>
      <c r="ELL52" s="291"/>
      <c r="ELM52" s="291"/>
      <c r="ELN52" s="291"/>
      <c r="ELO52" s="291"/>
      <c r="ELP52" s="291"/>
      <c r="ELQ52" s="291"/>
      <c r="ELR52" s="291"/>
      <c r="ELS52" s="291"/>
      <c r="ELT52" s="291"/>
      <c r="ELU52" s="291"/>
      <c r="ELV52" s="291"/>
      <c r="ELW52" s="291"/>
      <c r="ELX52" s="291"/>
      <c r="ELY52" s="291"/>
      <c r="ELZ52" s="291"/>
      <c r="EMA52" s="291"/>
      <c r="EMB52" s="291"/>
      <c r="EMC52" s="291"/>
      <c r="EMD52" s="291"/>
      <c r="EME52" s="291"/>
      <c r="EMF52" s="291"/>
      <c r="EMG52" s="291"/>
      <c r="EMH52" s="290"/>
      <c r="EMI52" s="291"/>
      <c r="EMJ52" s="291"/>
      <c r="EMK52" s="291"/>
      <c r="EML52" s="291"/>
      <c r="EMM52" s="291"/>
      <c r="EMN52" s="291"/>
      <c r="EMO52" s="291"/>
      <c r="EMP52" s="291"/>
      <c r="EMQ52" s="291"/>
      <c r="EMR52" s="291"/>
      <c r="EMS52" s="291"/>
      <c r="EMT52" s="291"/>
      <c r="EMU52" s="291"/>
      <c r="EMV52" s="291"/>
      <c r="EMW52" s="291"/>
      <c r="EMX52" s="291"/>
      <c r="EMY52" s="291"/>
      <c r="EMZ52" s="291"/>
      <c r="ENA52" s="291"/>
      <c r="ENB52" s="291"/>
      <c r="ENC52" s="291"/>
      <c r="END52" s="291"/>
      <c r="ENE52" s="291"/>
      <c r="ENF52" s="291"/>
      <c r="ENG52" s="290"/>
      <c r="ENH52" s="291"/>
      <c r="ENI52" s="291"/>
      <c r="ENJ52" s="291"/>
      <c r="ENK52" s="291"/>
      <c r="ENL52" s="291"/>
      <c r="ENM52" s="291"/>
      <c r="ENN52" s="291"/>
      <c r="ENO52" s="291"/>
      <c r="ENP52" s="291"/>
      <c r="ENQ52" s="291"/>
      <c r="ENR52" s="291"/>
      <c r="ENS52" s="291"/>
      <c r="ENT52" s="291"/>
      <c r="ENU52" s="291"/>
      <c r="ENV52" s="291"/>
      <c r="ENW52" s="291"/>
      <c r="ENX52" s="291"/>
      <c r="ENY52" s="291"/>
      <c r="ENZ52" s="291"/>
      <c r="EOA52" s="291"/>
      <c r="EOB52" s="291"/>
      <c r="EOC52" s="291"/>
      <c r="EOD52" s="291"/>
      <c r="EOE52" s="291"/>
      <c r="EOF52" s="290"/>
      <c r="EOG52" s="291"/>
      <c r="EOH52" s="291"/>
      <c r="EOI52" s="291"/>
      <c r="EOJ52" s="291"/>
      <c r="EOK52" s="291"/>
      <c r="EOL52" s="291"/>
      <c r="EOM52" s="291"/>
      <c r="EON52" s="291"/>
      <c r="EOO52" s="291"/>
      <c r="EOP52" s="291"/>
      <c r="EOQ52" s="291"/>
      <c r="EOR52" s="291"/>
      <c r="EOS52" s="291"/>
      <c r="EOT52" s="291"/>
      <c r="EOU52" s="291"/>
      <c r="EOV52" s="291"/>
      <c r="EOW52" s="291"/>
      <c r="EOX52" s="291"/>
      <c r="EOY52" s="291"/>
      <c r="EOZ52" s="291"/>
      <c r="EPA52" s="291"/>
      <c r="EPB52" s="291"/>
      <c r="EPC52" s="291"/>
      <c r="EPD52" s="291"/>
      <c r="EPE52" s="290"/>
      <c r="EPF52" s="291"/>
      <c r="EPG52" s="291"/>
      <c r="EPH52" s="291"/>
      <c r="EPI52" s="291"/>
      <c r="EPJ52" s="291"/>
      <c r="EPK52" s="291"/>
      <c r="EPL52" s="291"/>
      <c r="EPM52" s="291"/>
      <c r="EPN52" s="291"/>
      <c r="EPO52" s="291"/>
      <c r="EPP52" s="291"/>
      <c r="EPQ52" s="291"/>
      <c r="EPR52" s="291"/>
      <c r="EPS52" s="291"/>
      <c r="EPT52" s="291"/>
      <c r="EPU52" s="291"/>
      <c r="EPV52" s="291"/>
      <c r="EPW52" s="291"/>
      <c r="EPX52" s="291"/>
      <c r="EPY52" s="291"/>
      <c r="EPZ52" s="291"/>
      <c r="EQA52" s="291"/>
      <c r="EQB52" s="291"/>
      <c r="EQC52" s="291"/>
      <c r="EQD52" s="290"/>
      <c r="EQE52" s="291"/>
      <c r="EQF52" s="291"/>
      <c r="EQG52" s="291"/>
      <c r="EQH52" s="291"/>
      <c r="EQI52" s="291"/>
      <c r="EQJ52" s="291"/>
      <c r="EQK52" s="291"/>
      <c r="EQL52" s="291"/>
      <c r="EQM52" s="291"/>
      <c r="EQN52" s="291"/>
      <c r="EQO52" s="291"/>
      <c r="EQP52" s="291"/>
      <c r="EQQ52" s="291"/>
      <c r="EQR52" s="291"/>
      <c r="EQS52" s="291"/>
      <c r="EQT52" s="291"/>
      <c r="EQU52" s="291"/>
      <c r="EQV52" s="291"/>
      <c r="EQW52" s="291"/>
      <c r="EQX52" s="291"/>
      <c r="EQY52" s="291"/>
      <c r="EQZ52" s="291"/>
      <c r="ERA52" s="291"/>
      <c r="ERB52" s="291"/>
      <c r="ERC52" s="290"/>
      <c r="ERD52" s="291"/>
      <c r="ERE52" s="291"/>
      <c r="ERF52" s="291"/>
      <c r="ERG52" s="291"/>
      <c r="ERH52" s="291"/>
      <c r="ERI52" s="291"/>
      <c r="ERJ52" s="291"/>
      <c r="ERK52" s="291"/>
      <c r="ERL52" s="291"/>
      <c r="ERM52" s="291"/>
      <c r="ERN52" s="291"/>
      <c r="ERO52" s="291"/>
      <c r="ERP52" s="291"/>
      <c r="ERQ52" s="291"/>
      <c r="ERR52" s="291"/>
      <c r="ERS52" s="291"/>
      <c r="ERT52" s="291"/>
      <c r="ERU52" s="291"/>
      <c r="ERV52" s="291"/>
      <c r="ERW52" s="291"/>
      <c r="ERX52" s="291"/>
      <c r="ERY52" s="291"/>
      <c r="ERZ52" s="291"/>
      <c r="ESA52" s="291"/>
      <c r="ESB52" s="290"/>
      <c r="ESC52" s="291"/>
      <c r="ESD52" s="291"/>
      <c r="ESE52" s="291"/>
      <c r="ESF52" s="291"/>
      <c r="ESG52" s="291"/>
      <c r="ESH52" s="291"/>
      <c r="ESI52" s="291"/>
      <c r="ESJ52" s="291"/>
      <c r="ESK52" s="291"/>
      <c r="ESL52" s="291"/>
      <c r="ESM52" s="291"/>
      <c r="ESN52" s="291"/>
      <c r="ESO52" s="291"/>
      <c r="ESP52" s="291"/>
      <c r="ESQ52" s="291"/>
      <c r="ESR52" s="291"/>
      <c r="ESS52" s="291"/>
      <c r="EST52" s="291"/>
      <c r="ESU52" s="291"/>
      <c r="ESV52" s="291"/>
      <c r="ESW52" s="291"/>
      <c r="ESX52" s="291"/>
      <c r="ESY52" s="291"/>
      <c r="ESZ52" s="291"/>
      <c r="ETA52" s="290"/>
      <c r="ETB52" s="291"/>
      <c r="ETC52" s="291"/>
      <c r="ETD52" s="291"/>
      <c r="ETE52" s="291"/>
      <c r="ETF52" s="291"/>
      <c r="ETG52" s="291"/>
      <c r="ETH52" s="291"/>
      <c r="ETI52" s="291"/>
      <c r="ETJ52" s="291"/>
      <c r="ETK52" s="291"/>
      <c r="ETL52" s="291"/>
      <c r="ETM52" s="291"/>
      <c r="ETN52" s="291"/>
      <c r="ETO52" s="291"/>
      <c r="ETP52" s="291"/>
      <c r="ETQ52" s="291"/>
      <c r="ETR52" s="291"/>
      <c r="ETS52" s="291"/>
      <c r="ETT52" s="291"/>
      <c r="ETU52" s="291"/>
      <c r="ETV52" s="291"/>
      <c r="ETW52" s="291"/>
      <c r="ETX52" s="291"/>
      <c r="ETY52" s="291"/>
      <c r="ETZ52" s="290"/>
      <c r="EUA52" s="291"/>
      <c r="EUB52" s="291"/>
      <c r="EUC52" s="291"/>
      <c r="EUD52" s="291"/>
      <c r="EUE52" s="291"/>
      <c r="EUF52" s="291"/>
      <c r="EUG52" s="291"/>
      <c r="EUH52" s="291"/>
      <c r="EUI52" s="291"/>
      <c r="EUJ52" s="291"/>
      <c r="EUK52" s="291"/>
      <c r="EUL52" s="291"/>
      <c r="EUM52" s="291"/>
      <c r="EUN52" s="291"/>
      <c r="EUO52" s="291"/>
      <c r="EUP52" s="291"/>
      <c r="EUQ52" s="291"/>
      <c r="EUR52" s="291"/>
      <c r="EUS52" s="291"/>
      <c r="EUT52" s="291"/>
      <c r="EUU52" s="291"/>
      <c r="EUV52" s="291"/>
      <c r="EUW52" s="291"/>
      <c r="EUX52" s="291"/>
      <c r="EUY52" s="290"/>
      <c r="EUZ52" s="291"/>
      <c r="EVA52" s="291"/>
      <c r="EVB52" s="291"/>
      <c r="EVC52" s="291"/>
      <c r="EVD52" s="291"/>
      <c r="EVE52" s="291"/>
      <c r="EVF52" s="291"/>
      <c r="EVG52" s="291"/>
      <c r="EVH52" s="291"/>
      <c r="EVI52" s="291"/>
      <c r="EVJ52" s="291"/>
      <c r="EVK52" s="291"/>
      <c r="EVL52" s="291"/>
      <c r="EVM52" s="291"/>
      <c r="EVN52" s="291"/>
      <c r="EVO52" s="291"/>
      <c r="EVP52" s="291"/>
      <c r="EVQ52" s="291"/>
      <c r="EVR52" s="291"/>
      <c r="EVS52" s="291"/>
      <c r="EVT52" s="291"/>
      <c r="EVU52" s="291"/>
      <c r="EVV52" s="291"/>
      <c r="EVW52" s="291"/>
      <c r="EVX52" s="290"/>
      <c r="EVY52" s="291"/>
      <c r="EVZ52" s="291"/>
      <c r="EWA52" s="291"/>
      <c r="EWB52" s="291"/>
      <c r="EWC52" s="291"/>
      <c r="EWD52" s="291"/>
      <c r="EWE52" s="291"/>
      <c r="EWF52" s="291"/>
      <c r="EWG52" s="291"/>
      <c r="EWH52" s="291"/>
      <c r="EWI52" s="291"/>
      <c r="EWJ52" s="291"/>
      <c r="EWK52" s="291"/>
      <c r="EWL52" s="291"/>
      <c r="EWM52" s="291"/>
      <c r="EWN52" s="291"/>
      <c r="EWO52" s="291"/>
      <c r="EWP52" s="291"/>
      <c r="EWQ52" s="291"/>
      <c r="EWR52" s="291"/>
      <c r="EWS52" s="291"/>
      <c r="EWT52" s="291"/>
      <c r="EWU52" s="291"/>
      <c r="EWV52" s="291"/>
      <c r="EWW52" s="290"/>
      <c r="EWX52" s="291"/>
      <c r="EWY52" s="291"/>
      <c r="EWZ52" s="291"/>
      <c r="EXA52" s="291"/>
      <c r="EXB52" s="291"/>
      <c r="EXC52" s="291"/>
      <c r="EXD52" s="291"/>
      <c r="EXE52" s="291"/>
      <c r="EXF52" s="291"/>
      <c r="EXG52" s="291"/>
      <c r="EXH52" s="291"/>
      <c r="EXI52" s="291"/>
      <c r="EXJ52" s="291"/>
      <c r="EXK52" s="291"/>
      <c r="EXL52" s="291"/>
      <c r="EXM52" s="291"/>
      <c r="EXN52" s="291"/>
      <c r="EXO52" s="291"/>
      <c r="EXP52" s="291"/>
      <c r="EXQ52" s="291"/>
      <c r="EXR52" s="291"/>
      <c r="EXS52" s="291"/>
      <c r="EXT52" s="291"/>
      <c r="EXU52" s="291"/>
      <c r="EXV52" s="290"/>
      <c r="EXW52" s="291"/>
      <c r="EXX52" s="291"/>
      <c r="EXY52" s="291"/>
      <c r="EXZ52" s="291"/>
      <c r="EYA52" s="291"/>
      <c r="EYB52" s="291"/>
      <c r="EYC52" s="291"/>
      <c r="EYD52" s="291"/>
      <c r="EYE52" s="291"/>
      <c r="EYF52" s="291"/>
      <c r="EYG52" s="291"/>
      <c r="EYH52" s="291"/>
      <c r="EYI52" s="291"/>
      <c r="EYJ52" s="291"/>
      <c r="EYK52" s="291"/>
      <c r="EYL52" s="291"/>
      <c r="EYM52" s="291"/>
      <c r="EYN52" s="291"/>
      <c r="EYO52" s="291"/>
      <c r="EYP52" s="291"/>
      <c r="EYQ52" s="291"/>
      <c r="EYR52" s="291"/>
      <c r="EYS52" s="291"/>
      <c r="EYT52" s="291"/>
      <c r="EYU52" s="290"/>
      <c r="EYV52" s="291"/>
      <c r="EYW52" s="291"/>
      <c r="EYX52" s="291"/>
      <c r="EYY52" s="291"/>
      <c r="EYZ52" s="291"/>
      <c r="EZA52" s="291"/>
      <c r="EZB52" s="291"/>
      <c r="EZC52" s="291"/>
      <c r="EZD52" s="291"/>
      <c r="EZE52" s="291"/>
      <c r="EZF52" s="291"/>
      <c r="EZG52" s="291"/>
      <c r="EZH52" s="291"/>
      <c r="EZI52" s="291"/>
      <c r="EZJ52" s="291"/>
      <c r="EZK52" s="291"/>
      <c r="EZL52" s="291"/>
      <c r="EZM52" s="291"/>
      <c r="EZN52" s="291"/>
      <c r="EZO52" s="291"/>
      <c r="EZP52" s="291"/>
      <c r="EZQ52" s="291"/>
      <c r="EZR52" s="291"/>
      <c r="EZS52" s="291"/>
      <c r="EZT52" s="290"/>
      <c r="EZU52" s="291"/>
      <c r="EZV52" s="291"/>
      <c r="EZW52" s="291"/>
      <c r="EZX52" s="291"/>
      <c r="EZY52" s="291"/>
      <c r="EZZ52" s="291"/>
      <c r="FAA52" s="291"/>
      <c r="FAB52" s="291"/>
      <c r="FAC52" s="291"/>
      <c r="FAD52" s="291"/>
      <c r="FAE52" s="291"/>
      <c r="FAF52" s="291"/>
      <c r="FAG52" s="291"/>
      <c r="FAH52" s="291"/>
      <c r="FAI52" s="291"/>
      <c r="FAJ52" s="291"/>
      <c r="FAK52" s="291"/>
      <c r="FAL52" s="291"/>
      <c r="FAM52" s="291"/>
      <c r="FAN52" s="291"/>
      <c r="FAO52" s="291"/>
      <c r="FAP52" s="291"/>
      <c r="FAQ52" s="291"/>
      <c r="FAR52" s="291"/>
      <c r="FAS52" s="290"/>
      <c r="FAT52" s="291"/>
      <c r="FAU52" s="291"/>
      <c r="FAV52" s="291"/>
      <c r="FAW52" s="291"/>
      <c r="FAX52" s="291"/>
      <c r="FAY52" s="291"/>
      <c r="FAZ52" s="291"/>
      <c r="FBA52" s="291"/>
      <c r="FBB52" s="291"/>
      <c r="FBC52" s="291"/>
      <c r="FBD52" s="291"/>
      <c r="FBE52" s="291"/>
      <c r="FBF52" s="291"/>
      <c r="FBG52" s="291"/>
      <c r="FBH52" s="291"/>
      <c r="FBI52" s="291"/>
      <c r="FBJ52" s="291"/>
      <c r="FBK52" s="291"/>
      <c r="FBL52" s="291"/>
      <c r="FBM52" s="291"/>
      <c r="FBN52" s="291"/>
      <c r="FBO52" s="291"/>
      <c r="FBP52" s="291"/>
      <c r="FBQ52" s="291"/>
      <c r="FBR52" s="290"/>
      <c r="FBS52" s="291"/>
      <c r="FBT52" s="291"/>
      <c r="FBU52" s="291"/>
      <c r="FBV52" s="291"/>
      <c r="FBW52" s="291"/>
      <c r="FBX52" s="291"/>
      <c r="FBY52" s="291"/>
      <c r="FBZ52" s="291"/>
      <c r="FCA52" s="291"/>
      <c r="FCB52" s="291"/>
      <c r="FCC52" s="291"/>
      <c r="FCD52" s="291"/>
      <c r="FCE52" s="291"/>
      <c r="FCF52" s="291"/>
      <c r="FCG52" s="291"/>
      <c r="FCH52" s="291"/>
      <c r="FCI52" s="291"/>
      <c r="FCJ52" s="291"/>
      <c r="FCK52" s="291"/>
      <c r="FCL52" s="291"/>
      <c r="FCM52" s="291"/>
      <c r="FCN52" s="291"/>
      <c r="FCO52" s="291"/>
      <c r="FCP52" s="291"/>
      <c r="FCQ52" s="290"/>
      <c r="FCR52" s="291"/>
      <c r="FCS52" s="291"/>
      <c r="FCT52" s="291"/>
      <c r="FCU52" s="291"/>
      <c r="FCV52" s="291"/>
      <c r="FCW52" s="291"/>
      <c r="FCX52" s="291"/>
      <c r="FCY52" s="291"/>
      <c r="FCZ52" s="291"/>
      <c r="FDA52" s="291"/>
      <c r="FDB52" s="291"/>
      <c r="FDC52" s="291"/>
      <c r="FDD52" s="291"/>
      <c r="FDE52" s="291"/>
      <c r="FDF52" s="291"/>
      <c r="FDG52" s="291"/>
      <c r="FDH52" s="291"/>
      <c r="FDI52" s="291"/>
      <c r="FDJ52" s="291"/>
      <c r="FDK52" s="291"/>
      <c r="FDL52" s="291"/>
      <c r="FDM52" s="291"/>
      <c r="FDN52" s="291"/>
      <c r="FDO52" s="291"/>
      <c r="FDP52" s="290"/>
      <c r="FDQ52" s="291"/>
      <c r="FDR52" s="291"/>
      <c r="FDS52" s="291"/>
      <c r="FDT52" s="291"/>
      <c r="FDU52" s="291"/>
      <c r="FDV52" s="291"/>
      <c r="FDW52" s="291"/>
      <c r="FDX52" s="291"/>
      <c r="FDY52" s="291"/>
      <c r="FDZ52" s="291"/>
      <c r="FEA52" s="291"/>
      <c r="FEB52" s="291"/>
      <c r="FEC52" s="291"/>
      <c r="FED52" s="291"/>
      <c r="FEE52" s="291"/>
      <c r="FEF52" s="291"/>
      <c r="FEG52" s="291"/>
      <c r="FEH52" s="291"/>
      <c r="FEI52" s="291"/>
      <c r="FEJ52" s="291"/>
      <c r="FEK52" s="291"/>
      <c r="FEL52" s="291"/>
      <c r="FEM52" s="291"/>
      <c r="FEN52" s="291"/>
      <c r="FEO52" s="290"/>
      <c r="FEP52" s="291"/>
      <c r="FEQ52" s="291"/>
      <c r="FER52" s="291"/>
      <c r="FES52" s="291"/>
      <c r="FET52" s="291"/>
      <c r="FEU52" s="291"/>
      <c r="FEV52" s="291"/>
      <c r="FEW52" s="291"/>
      <c r="FEX52" s="291"/>
      <c r="FEY52" s="291"/>
      <c r="FEZ52" s="291"/>
      <c r="FFA52" s="291"/>
      <c r="FFB52" s="291"/>
      <c r="FFC52" s="291"/>
      <c r="FFD52" s="291"/>
      <c r="FFE52" s="291"/>
      <c r="FFF52" s="291"/>
      <c r="FFG52" s="291"/>
      <c r="FFH52" s="291"/>
      <c r="FFI52" s="291"/>
      <c r="FFJ52" s="291"/>
      <c r="FFK52" s="291"/>
      <c r="FFL52" s="291"/>
      <c r="FFM52" s="291"/>
      <c r="FFN52" s="290"/>
      <c r="FFO52" s="291"/>
      <c r="FFP52" s="291"/>
      <c r="FFQ52" s="291"/>
      <c r="FFR52" s="291"/>
      <c r="FFS52" s="291"/>
      <c r="FFT52" s="291"/>
      <c r="FFU52" s="291"/>
      <c r="FFV52" s="291"/>
      <c r="FFW52" s="291"/>
      <c r="FFX52" s="291"/>
      <c r="FFY52" s="291"/>
      <c r="FFZ52" s="291"/>
      <c r="FGA52" s="291"/>
      <c r="FGB52" s="291"/>
      <c r="FGC52" s="291"/>
      <c r="FGD52" s="291"/>
      <c r="FGE52" s="291"/>
      <c r="FGF52" s="291"/>
      <c r="FGG52" s="291"/>
      <c r="FGH52" s="291"/>
      <c r="FGI52" s="291"/>
      <c r="FGJ52" s="291"/>
      <c r="FGK52" s="291"/>
      <c r="FGL52" s="291"/>
      <c r="FGM52" s="290"/>
      <c r="FGN52" s="291"/>
      <c r="FGO52" s="291"/>
      <c r="FGP52" s="291"/>
      <c r="FGQ52" s="291"/>
      <c r="FGR52" s="291"/>
      <c r="FGS52" s="291"/>
      <c r="FGT52" s="291"/>
      <c r="FGU52" s="291"/>
      <c r="FGV52" s="291"/>
      <c r="FGW52" s="291"/>
      <c r="FGX52" s="291"/>
      <c r="FGY52" s="291"/>
      <c r="FGZ52" s="291"/>
      <c r="FHA52" s="291"/>
      <c r="FHB52" s="291"/>
      <c r="FHC52" s="291"/>
      <c r="FHD52" s="291"/>
      <c r="FHE52" s="291"/>
      <c r="FHF52" s="291"/>
      <c r="FHG52" s="291"/>
      <c r="FHH52" s="291"/>
      <c r="FHI52" s="291"/>
      <c r="FHJ52" s="291"/>
      <c r="FHK52" s="291"/>
      <c r="FHL52" s="290"/>
      <c r="FHM52" s="291"/>
      <c r="FHN52" s="291"/>
      <c r="FHO52" s="291"/>
      <c r="FHP52" s="291"/>
      <c r="FHQ52" s="291"/>
      <c r="FHR52" s="291"/>
      <c r="FHS52" s="291"/>
      <c r="FHT52" s="291"/>
      <c r="FHU52" s="291"/>
      <c r="FHV52" s="291"/>
      <c r="FHW52" s="291"/>
      <c r="FHX52" s="291"/>
      <c r="FHY52" s="291"/>
      <c r="FHZ52" s="291"/>
      <c r="FIA52" s="291"/>
      <c r="FIB52" s="291"/>
      <c r="FIC52" s="291"/>
      <c r="FID52" s="291"/>
      <c r="FIE52" s="291"/>
      <c r="FIF52" s="291"/>
      <c r="FIG52" s="291"/>
      <c r="FIH52" s="291"/>
      <c r="FII52" s="291"/>
      <c r="FIJ52" s="291"/>
      <c r="FIK52" s="290"/>
      <c r="FIL52" s="291"/>
      <c r="FIM52" s="291"/>
      <c r="FIN52" s="291"/>
      <c r="FIO52" s="291"/>
      <c r="FIP52" s="291"/>
      <c r="FIQ52" s="291"/>
      <c r="FIR52" s="291"/>
      <c r="FIS52" s="291"/>
      <c r="FIT52" s="291"/>
      <c r="FIU52" s="291"/>
      <c r="FIV52" s="291"/>
      <c r="FIW52" s="291"/>
      <c r="FIX52" s="291"/>
      <c r="FIY52" s="291"/>
      <c r="FIZ52" s="291"/>
      <c r="FJA52" s="291"/>
      <c r="FJB52" s="291"/>
      <c r="FJC52" s="291"/>
      <c r="FJD52" s="291"/>
      <c r="FJE52" s="291"/>
      <c r="FJF52" s="291"/>
      <c r="FJG52" s="291"/>
      <c r="FJH52" s="291"/>
      <c r="FJI52" s="291"/>
      <c r="FJJ52" s="290"/>
      <c r="FJK52" s="291"/>
      <c r="FJL52" s="291"/>
      <c r="FJM52" s="291"/>
      <c r="FJN52" s="291"/>
      <c r="FJO52" s="291"/>
      <c r="FJP52" s="291"/>
      <c r="FJQ52" s="291"/>
      <c r="FJR52" s="291"/>
      <c r="FJS52" s="291"/>
      <c r="FJT52" s="291"/>
      <c r="FJU52" s="291"/>
      <c r="FJV52" s="291"/>
      <c r="FJW52" s="291"/>
      <c r="FJX52" s="291"/>
      <c r="FJY52" s="291"/>
      <c r="FJZ52" s="291"/>
      <c r="FKA52" s="291"/>
      <c r="FKB52" s="291"/>
      <c r="FKC52" s="291"/>
      <c r="FKD52" s="291"/>
      <c r="FKE52" s="291"/>
      <c r="FKF52" s="291"/>
      <c r="FKG52" s="291"/>
      <c r="FKH52" s="291"/>
      <c r="FKI52" s="290"/>
      <c r="FKJ52" s="291"/>
      <c r="FKK52" s="291"/>
      <c r="FKL52" s="291"/>
      <c r="FKM52" s="291"/>
      <c r="FKN52" s="291"/>
      <c r="FKO52" s="291"/>
      <c r="FKP52" s="291"/>
      <c r="FKQ52" s="291"/>
      <c r="FKR52" s="291"/>
      <c r="FKS52" s="291"/>
      <c r="FKT52" s="291"/>
      <c r="FKU52" s="291"/>
      <c r="FKV52" s="291"/>
      <c r="FKW52" s="291"/>
      <c r="FKX52" s="291"/>
      <c r="FKY52" s="291"/>
      <c r="FKZ52" s="291"/>
      <c r="FLA52" s="291"/>
      <c r="FLB52" s="291"/>
      <c r="FLC52" s="291"/>
      <c r="FLD52" s="291"/>
      <c r="FLE52" s="291"/>
      <c r="FLF52" s="291"/>
      <c r="FLG52" s="291"/>
      <c r="FLH52" s="290"/>
      <c r="FLI52" s="291"/>
      <c r="FLJ52" s="291"/>
      <c r="FLK52" s="291"/>
      <c r="FLL52" s="291"/>
      <c r="FLM52" s="291"/>
      <c r="FLN52" s="291"/>
      <c r="FLO52" s="291"/>
      <c r="FLP52" s="291"/>
      <c r="FLQ52" s="291"/>
      <c r="FLR52" s="291"/>
      <c r="FLS52" s="291"/>
      <c r="FLT52" s="291"/>
      <c r="FLU52" s="291"/>
      <c r="FLV52" s="291"/>
      <c r="FLW52" s="291"/>
      <c r="FLX52" s="291"/>
      <c r="FLY52" s="291"/>
      <c r="FLZ52" s="291"/>
      <c r="FMA52" s="291"/>
      <c r="FMB52" s="291"/>
      <c r="FMC52" s="291"/>
      <c r="FMD52" s="291"/>
      <c r="FME52" s="291"/>
      <c r="FMF52" s="291"/>
      <c r="FMG52" s="290"/>
      <c r="FMH52" s="291"/>
      <c r="FMI52" s="291"/>
      <c r="FMJ52" s="291"/>
      <c r="FMK52" s="291"/>
      <c r="FML52" s="291"/>
      <c r="FMM52" s="291"/>
      <c r="FMN52" s="291"/>
      <c r="FMO52" s="291"/>
      <c r="FMP52" s="291"/>
      <c r="FMQ52" s="291"/>
      <c r="FMR52" s="291"/>
      <c r="FMS52" s="291"/>
      <c r="FMT52" s="291"/>
      <c r="FMU52" s="291"/>
      <c r="FMV52" s="291"/>
      <c r="FMW52" s="291"/>
      <c r="FMX52" s="291"/>
      <c r="FMY52" s="291"/>
      <c r="FMZ52" s="291"/>
      <c r="FNA52" s="291"/>
      <c r="FNB52" s="291"/>
      <c r="FNC52" s="291"/>
      <c r="FND52" s="291"/>
      <c r="FNE52" s="291"/>
      <c r="FNF52" s="290"/>
      <c r="FNG52" s="291"/>
      <c r="FNH52" s="291"/>
      <c r="FNI52" s="291"/>
      <c r="FNJ52" s="291"/>
      <c r="FNK52" s="291"/>
      <c r="FNL52" s="291"/>
      <c r="FNM52" s="291"/>
      <c r="FNN52" s="291"/>
      <c r="FNO52" s="291"/>
      <c r="FNP52" s="291"/>
      <c r="FNQ52" s="291"/>
      <c r="FNR52" s="291"/>
      <c r="FNS52" s="291"/>
      <c r="FNT52" s="291"/>
      <c r="FNU52" s="291"/>
      <c r="FNV52" s="291"/>
      <c r="FNW52" s="291"/>
      <c r="FNX52" s="291"/>
      <c r="FNY52" s="291"/>
      <c r="FNZ52" s="291"/>
      <c r="FOA52" s="291"/>
      <c r="FOB52" s="291"/>
      <c r="FOC52" s="291"/>
      <c r="FOD52" s="291"/>
      <c r="FOE52" s="290"/>
      <c r="FOF52" s="291"/>
      <c r="FOG52" s="291"/>
      <c r="FOH52" s="291"/>
      <c r="FOI52" s="291"/>
      <c r="FOJ52" s="291"/>
      <c r="FOK52" s="291"/>
      <c r="FOL52" s="291"/>
      <c r="FOM52" s="291"/>
      <c r="FON52" s="291"/>
      <c r="FOO52" s="291"/>
      <c r="FOP52" s="291"/>
      <c r="FOQ52" s="291"/>
      <c r="FOR52" s="291"/>
      <c r="FOS52" s="291"/>
      <c r="FOT52" s="291"/>
      <c r="FOU52" s="291"/>
      <c r="FOV52" s="291"/>
      <c r="FOW52" s="291"/>
      <c r="FOX52" s="291"/>
      <c r="FOY52" s="291"/>
      <c r="FOZ52" s="291"/>
      <c r="FPA52" s="291"/>
      <c r="FPB52" s="291"/>
      <c r="FPC52" s="291"/>
      <c r="FPD52" s="290"/>
      <c r="FPE52" s="291"/>
      <c r="FPF52" s="291"/>
      <c r="FPG52" s="291"/>
      <c r="FPH52" s="291"/>
      <c r="FPI52" s="291"/>
      <c r="FPJ52" s="291"/>
      <c r="FPK52" s="291"/>
      <c r="FPL52" s="291"/>
      <c r="FPM52" s="291"/>
      <c r="FPN52" s="291"/>
      <c r="FPO52" s="291"/>
      <c r="FPP52" s="291"/>
      <c r="FPQ52" s="291"/>
      <c r="FPR52" s="291"/>
      <c r="FPS52" s="291"/>
      <c r="FPT52" s="291"/>
      <c r="FPU52" s="291"/>
      <c r="FPV52" s="291"/>
      <c r="FPW52" s="291"/>
      <c r="FPX52" s="291"/>
      <c r="FPY52" s="291"/>
      <c r="FPZ52" s="291"/>
      <c r="FQA52" s="291"/>
      <c r="FQB52" s="291"/>
      <c r="FQC52" s="290"/>
      <c r="FQD52" s="291"/>
      <c r="FQE52" s="291"/>
      <c r="FQF52" s="291"/>
      <c r="FQG52" s="291"/>
      <c r="FQH52" s="291"/>
      <c r="FQI52" s="291"/>
      <c r="FQJ52" s="291"/>
      <c r="FQK52" s="291"/>
      <c r="FQL52" s="291"/>
      <c r="FQM52" s="291"/>
      <c r="FQN52" s="291"/>
      <c r="FQO52" s="291"/>
      <c r="FQP52" s="291"/>
      <c r="FQQ52" s="291"/>
      <c r="FQR52" s="291"/>
      <c r="FQS52" s="291"/>
      <c r="FQT52" s="291"/>
      <c r="FQU52" s="291"/>
      <c r="FQV52" s="291"/>
      <c r="FQW52" s="291"/>
      <c r="FQX52" s="291"/>
      <c r="FQY52" s="291"/>
      <c r="FQZ52" s="291"/>
      <c r="FRA52" s="291"/>
      <c r="FRB52" s="290"/>
      <c r="FRC52" s="291"/>
      <c r="FRD52" s="291"/>
      <c r="FRE52" s="291"/>
      <c r="FRF52" s="291"/>
      <c r="FRG52" s="291"/>
      <c r="FRH52" s="291"/>
      <c r="FRI52" s="291"/>
      <c r="FRJ52" s="291"/>
      <c r="FRK52" s="291"/>
      <c r="FRL52" s="291"/>
      <c r="FRM52" s="291"/>
      <c r="FRN52" s="291"/>
      <c r="FRO52" s="291"/>
      <c r="FRP52" s="291"/>
      <c r="FRQ52" s="291"/>
      <c r="FRR52" s="291"/>
      <c r="FRS52" s="291"/>
      <c r="FRT52" s="291"/>
      <c r="FRU52" s="291"/>
      <c r="FRV52" s="291"/>
      <c r="FRW52" s="291"/>
      <c r="FRX52" s="291"/>
      <c r="FRY52" s="291"/>
      <c r="FRZ52" s="291"/>
      <c r="FSA52" s="290"/>
      <c r="FSB52" s="291"/>
      <c r="FSC52" s="291"/>
      <c r="FSD52" s="291"/>
      <c r="FSE52" s="291"/>
      <c r="FSF52" s="291"/>
      <c r="FSG52" s="291"/>
      <c r="FSH52" s="291"/>
      <c r="FSI52" s="291"/>
      <c r="FSJ52" s="291"/>
      <c r="FSK52" s="291"/>
      <c r="FSL52" s="291"/>
      <c r="FSM52" s="291"/>
      <c r="FSN52" s="291"/>
      <c r="FSO52" s="291"/>
      <c r="FSP52" s="291"/>
      <c r="FSQ52" s="291"/>
      <c r="FSR52" s="291"/>
      <c r="FSS52" s="291"/>
      <c r="FST52" s="291"/>
      <c r="FSU52" s="291"/>
      <c r="FSV52" s="291"/>
      <c r="FSW52" s="291"/>
      <c r="FSX52" s="291"/>
      <c r="FSY52" s="291"/>
      <c r="FSZ52" s="290"/>
      <c r="FTA52" s="291"/>
      <c r="FTB52" s="291"/>
      <c r="FTC52" s="291"/>
      <c r="FTD52" s="291"/>
      <c r="FTE52" s="291"/>
      <c r="FTF52" s="291"/>
      <c r="FTG52" s="291"/>
      <c r="FTH52" s="291"/>
      <c r="FTI52" s="291"/>
      <c r="FTJ52" s="291"/>
      <c r="FTK52" s="291"/>
      <c r="FTL52" s="291"/>
      <c r="FTM52" s="291"/>
      <c r="FTN52" s="291"/>
      <c r="FTO52" s="291"/>
      <c r="FTP52" s="291"/>
      <c r="FTQ52" s="291"/>
      <c r="FTR52" s="291"/>
      <c r="FTS52" s="291"/>
      <c r="FTT52" s="291"/>
      <c r="FTU52" s="291"/>
      <c r="FTV52" s="291"/>
      <c r="FTW52" s="291"/>
      <c r="FTX52" s="291"/>
      <c r="FTY52" s="290"/>
      <c r="FTZ52" s="291"/>
      <c r="FUA52" s="291"/>
      <c r="FUB52" s="291"/>
      <c r="FUC52" s="291"/>
      <c r="FUD52" s="291"/>
      <c r="FUE52" s="291"/>
      <c r="FUF52" s="291"/>
      <c r="FUG52" s="291"/>
      <c r="FUH52" s="291"/>
      <c r="FUI52" s="291"/>
      <c r="FUJ52" s="291"/>
      <c r="FUK52" s="291"/>
      <c r="FUL52" s="291"/>
      <c r="FUM52" s="291"/>
      <c r="FUN52" s="291"/>
      <c r="FUO52" s="291"/>
      <c r="FUP52" s="291"/>
      <c r="FUQ52" s="291"/>
      <c r="FUR52" s="291"/>
      <c r="FUS52" s="291"/>
      <c r="FUT52" s="291"/>
      <c r="FUU52" s="291"/>
      <c r="FUV52" s="291"/>
      <c r="FUW52" s="291"/>
      <c r="FUX52" s="290"/>
      <c r="FUY52" s="291"/>
      <c r="FUZ52" s="291"/>
      <c r="FVA52" s="291"/>
      <c r="FVB52" s="291"/>
      <c r="FVC52" s="291"/>
      <c r="FVD52" s="291"/>
      <c r="FVE52" s="291"/>
      <c r="FVF52" s="291"/>
      <c r="FVG52" s="291"/>
      <c r="FVH52" s="291"/>
      <c r="FVI52" s="291"/>
      <c r="FVJ52" s="291"/>
      <c r="FVK52" s="291"/>
      <c r="FVL52" s="291"/>
      <c r="FVM52" s="291"/>
      <c r="FVN52" s="291"/>
      <c r="FVO52" s="291"/>
      <c r="FVP52" s="291"/>
      <c r="FVQ52" s="291"/>
      <c r="FVR52" s="291"/>
      <c r="FVS52" s="291"/>
      <c r="FVT52" s="291"/>
      <c r="FVU52" s="291"/>
      <c r="FVV52" s="291"/>
      <c r="FVW52" s="290"/>
      <c r="FVX52" s="291"/>
      <c r="FVY52" s="291"/>
      <c r="FVZ52" s="291"/>
      <c r="FWA52" s="291"/>
      <c r="FWB52" s="291"/>
      <c r="FWC52" s="291"/>
      <c r="FWD52" s="291"/>
      <c r="FWE52" s="291"/>
      <c r="FWF52" s="291"/>
      <c r="FWG52" s="291"/>
      <c r="FWH52" s="291"/>
      <c r="FWI52" s="291"/>
      <c r="FWJ52" s="291"/>
      <c r="FWK52" s="291"/>
      <c r="FWL52" s="291"/>
      <c r="FWM52" s="291"/>
      <c r="FWN52" s="291"/>
      <c r="FWO52" s="291"/>
      <c r="FWP52" s="291"/>
      <c r="FWQ52" s="291"/>
      <c r="FWR52" s="291"/>
      <c r="FWS52" s="291"/>
      <c r="FWT52" s="291"/>
      <c r="FWU52" s="291"/>
      <c r="FWV52" s="290"/>
      <c r="FWW52" s="291"/>
      <c r="FWX52" s="291"/>
      <c r="FWY52" s="291"/>
      <c r="FWZ52" s="291"/>
      <c r="FXA52" s="291"/>
      <c r="FXB52" s="291"/>
      <c r="FXC52" s="291"/>
      <c r="FXD52" s="291"/>
      <c r="FXE52" s="291"/>
      <c r="FXF52" s="291"/>
      <c r="FXG52" s="291"/>
      <c r="FXH52" s="291"/>
      <c r="FXI52" s="291"/>
      <c r="FXJ52" s="291"/>
      <c r="FXK52" s="291"/>
      <c r="FXL52" s="291"/>
      <c r="FXM52" s="291"/>
      <c r="FXN52" s="291"/>
      <c r="FXO52" s="291"/>
      <c r="FXP52" s="291"/>
      <c r="FXQ52" s="291"/>
      <c r="FXR52" s="291"/>
      <c r="FXS52" s="291"/>
      <c r="FXT52" s="291"/>
      <c r="FXU52" s="290"/>
      <c r="FXV52" s="291"/>
      <c r="FXW52" s="291"/>
      <c r="FXX52" s="291"/>
      <c r="FXY52" s="291"/>
      <c r="FXZ52" s="291"/>
      <c r="FYA52" s="291"/>
      <c r="FYB52" s="291"/>
      <c r="FYC52" s="291"/>
      <c r="FYD52" s="291"/>
      <c r="FYE52" s="291"/>
      <c r="FYF52" s="291"/>
      <c r="FYG52" s="291"/>
      <c r="FYH52" s="291"/>
      <c r="FYI52" s="291"/>
      <c r="FYJ52" s="291"/>
      <c r="FYK52" s="291"/>
      <c r="FYL52" s="291"/>
      <c r="FYM52" s="291"/>
      <c r="FYN52" s="291"/>
      <c r="FYO52" s="291"/>
      <c r="FYP52" s="291"/>
      <c r="FYQ52" s="291"/>
      <c r="FYR52" s="291"/>
      <c r="FYS52" s="291"/>
      <c r="FYT52" s="290"/>
      <c r="FYU52" s="291"/>
      <c r="FYV52" s="291"/>
      <c r="FYW52" s="291"/>
      <c r="FYX52" s="291"/>
      <c r="FYY52" s="291"/>
      <c r="FYZ52" s="291"/>
      <c r="FZA52" s="291"/>
      <c r="FZB52" s="291"/>
      <c r="FZC52" s="291"/>
      <c r="FZD52" s="291"/>
      <c r="FZE52" s="291"/>
      <c r="FZF52" s="291"/>
      <c r="FZG52" s="291"/>
      <c r="FZH52" s="291"/>
      <c r="FZI52" s="291"/>
      <c r="FZJ52" s="291"/>
      <c r="FZK52" s="291"/>
      <c r="FZL52" s="291"/>
      <c r="FZM52" s="291"/>
      <c r="FZN52" s="291"/>
      <c r="FZO52" s="291"/>
      <c r="FZP52" s="291"/>
      <c r="FZQ52" s="291"/>
      <c r="FZR52" s="291"/>
      <c r="FZS52" s="290"/>
      <c r="FZT52" s="291"/>
      <c r="FZU52" s="291"/>
      <c r="FZV52" s="291"/>
      <c r="FZW52" s="291"/>
      <c r="FZX52" s="291"/>
      <c r="FZY52" s="291"/>
      <c r="FZZ52" s="291"/>
      <c r="GAA52" s="291"/>
      <c r="GAB52" s="291"/>
      <c r="GAC52" s="291"/>
      <c r="GAD52" s="291"/>
      <c r="GAE52" s="291"/>
      <c r="GAF52" s="291"/>
      <c r="GAG52" s="291"/>
      <c r="GAH52" s="291"/>
      <c r="GAI52" s="291"/>
      <c r="GAJ52" s="291"/>
      <c r="GAK52" s="291"/>
      <c r="GAL52" s="291"/>
      <c r="GAM52" s="291"/>
      <c r="GAN52" s="291"/>
      <c r="GAO52" s="291"/>
      <c r="GAP52" s="291"/>
      <c r="GAQ52" s="291"/>
      <c r="GAR52" s="290"/>
      <c r="GAS52" s="291"/>
      <c r="GAT52" s="291"/>
      <c r="GAU52" s="291"/>
      <c r="GAV52" s="291"/>
      <c r="GAW52" s="291"/>
      <c r="GAX52" s="291"/>
      <c r="GAY52" s="291"/>
      <c r="GAZ52" s="291"/>
      <c r="GBA52" s="291"/>
      <c r="GBB52" s="291"/>
      <c r="GBC52" s="291"/>
      <c r="GBD52" s="291"/>
      <c r="GBE52" s="291"/>
      <c r="GBF52" s="291"/>
      <c r="GBG52" s="291"/>
      <c r="GBH52" s="291"/>
      <c r="GBI52" s="291"/>
      <c r="GBJ52" s="291"/>
      <c r="GBK52" s="291"/>
      <c r="GBL52" s="291"/>
      <c r="GBM52" s="291"/>
      <c r="GBN52" s="291"/>
      <c r="GBO52" s="291"/>
      <c r="GBP52" s="291"/>
      <c r="GBQ52" s="290"/>
      <c r="GBR52" s="291"/>
      <c r="GBS52" s="291"/>
      <c r="GBT52" s="291"/>
      <c r="GBU52" s="291"/>
      <c r="GBV52" s="291"/>
      <c r="GBW52" s="291"/>
      <c r="GBX52" s="291"/>
      <c r="GBY52" s="291"/>
      <c r="GBZ52" s="291"/>
      <c r="GCA52" s="291"/>
      <c r="GCB52" s="291"/>
      <c r="GCC52" s="291"/>
      <c r="GCD52" s="291"/>
      <c r="GCE52" s="291"/>
      <c r="GCF52" s="291"/>
      <c r="GCG52" s="291"/>
      <c r="GCH52" s="291"/>
      <c r="GCI52" s="291"/>
      <c r="GCJ52" s="291"/>
      <c r="GCK52" s="291"/>
      <c r="GCL52" s="291"/>
      <c r="GCM52" s="291"/>
      <c r="GCN52" s="291"/>
      <c r="GCO52" s="291"/>
      <c r="GCP52" s="290"/>
      <c r="GCQ52" s="291"/>
      <c r="GCR52" s="291"/>
      <c r="GCS52" s="291"/>
      <c r="GCT52" s="291"/>
      <c r="GCU52" s="291"/>
      <c r="GCV52" s="291"/>
      <c r="GCW52" s="291"/>
      <c r="GCX52" s="291"/>
      <c r="GCY52" s="291"/>
      <c r="GCZ52" s="291"/>
      <c r="GDA52" s="291"/>
      <c r="GDB52" s="291"/>
      <c r="GDC52" s="291"/>
      <c r="GDD52" s="291"/>
      <c r="GDE52" s="291"/>
      <c r="GDF52" s="291"/>
      <c r="GDG52" s="291"/>
      <c r="GDH52" s="291"/>
      <c r="GDI52" s="291"/>
      <c r="GDJ52" s="291"/>
      <c r="GDK52" s="291"/>
      <c r="GDL52" s="291"/>
      <c r="GDM52" s="291"/>
      <c r="GDN52" s="291"/>
      <c r="GDO52" s="290"/>
      <c r="GDP52" s="291"/>
      <c r="GDQ52" s="291"/>
      <c r="GDR52" s="291"/>
      <c r="GDS52" s="291"/>
      <c r="GDT52" s="291"/>
      <c r="GDU52" s="291"/>
      <c r="GDV52" s="291"/>
      <c r="GDW52" s="291"/>
      <c r="GDX52" s="291"/>
      <c r="GDY52" s="291"/>
      <c r="GDZ52" s="291"/>
      <c r="GEA52" s="291"/>
      <c r="GEB52" s="291"/>
      <c r="GEC52" s="291"/>
      <c r="GED52" s="291"/>
      <c r="GEE52" s="291"/>
      <c r="GEF52" s="291"/>
      <c r="GEG52" s="291"/>
      <c r="GEH52" s="291"/>
      <c r="GEI52" s="291"/>
      <c r="GEJ52" s="291"/>
      <c r="GEK52" s="291"/>
      <c r="GEL52" s="291"/>
      <c r="GEM52" s="291"/>
      <c r="GEN52" s="290"/>
      <c r="GEO52" s="291"/>
      <c r="GEP52" s="291"/>
      <c r="GEQ52" s="291"/>
      <c r="GER52" s="291"/>
      <c r="GES52" s="291"/>
      <c r="GET52" s="291"/>
      <c r="GEU52" s="291"/>
      <c r="GEV52" s="291"/>
      <c r="GEW52" s="291"/>
      <c r="GEX52" s="291"/>
      <c r="GEY52" s="291"/>
      <c r="GEZ52" s="291"/>
      <c r="GFA52" s="291"/>
      <c r="GFB52" s="291"/>
      <c r="GFC52" s="291"/>
      <c r="GFD52" s="291"/>
      <c r="GFE52" s="291"/>
      <c r="GFF52" s="291"/>
      <c r="GFG52" s="291"/>
      <c r="GFH52" s="291"/>
      <c r="GFI52" s="291"/>
      <c r="GFJ52" s="291"/>
      <c r="GFK52" s="291"/>
      <c r="GFL52" s="291"/>
      <c r="GFM52" s="290"/>
      <c r="GFN52" s="291"/>
      <c r="GFO52" s="291"/>
      <c r="GFP52" s="291"/>
      <c r="GFQ52" s="291"/>
      <c r="GFR52" s="291"/>
      <c r="GFS52" s="291"/>
      <c r="GFT52" s="291"/>
      <c r="GFU52" s="291"/>
      <c r="GFV52" s="291"/>
      <c r="GFW52" s="291"/>
      <c r="GFX52" s="291"/>
      <c r="GFY52" s="291"/>
      <c r="GFZ52" s="291"/>
      <c r="GGA52" s="291"/>
      <c r="GGB52" s="291"/>
      <c r="GGC52" s="291"/>
      <c r="GGD52" s="291"/>
      <c r="GGE52" s="291"/>
      <c r="GGF52" s="291"/>
      <c r="GGG52" s="291"/>
      <c r="GGH52" s="291"/>
      <c r="GGI52" s="291"/>
      <c r="GGJ52" s="291"/>
      <c r="GGK52" s="291"/>
      <c r="GGL52" s="290"/>
      <c r="GGM52" s="291"/>
      <c r="GGN52" s="291"/>
      <c r="GGO52" s="291"/>
      <c r="GGP52" s="291"/>
      <c r="GGQ52" s="291"/>
      <c r="GGR52" s="291"/>
      <c r="GGS52" s="291"/>
      <c r="GGT52" s="291"/>
      <c r="GGU52" s="291"/>
      <c r="GGV52" s="291"/>
      <c r="GGW52" s="291"/>
      <c r="GGX52" s="291"/>
      <c r="GGY52" s="291"/>
      <c r="GGZ52" s="291"/>
      <c r="GHA52" s="291"/>
      <c r="GHB52" s="291"/>
      <c r="GHC52" s="291"/>
      <c r="GHD52" s="291"/>
      <c r="GHE52" s="291"/>
      <c r="GHF52" s="291"/>
      <c r="GHG52" s="291"/>
      <c r="GHH52" s="291"/>
      <c r="GHI52" s="291"/>
      <c r="GHJ52" s="291"/>
      <c r="GHK52" s="290"/>
      <c r="GHL52" s="291"/>
      <c r="GHM52" s="291"/>
      <c r="GHN52" s="291"/>
      <c r="GHO52" s="291"/>
      <c r="GHP52" s="291"/>
      <c r="GHQ52" s="291"/>
      <c r="GHR52" s="291"/>
      <c r="GHS52" s="291"/>
      <c r="GHT52" s="291"/>
      <c r="GHU52" s="291"/>
      <c r="GHV52" s="291"/>
      <c r="GHW52" s="291"/>
      <c r="GHX52" s="291"/>
      <c r="GHY52" s="291"/>
      <c r="GHZ52" s="291"/>
      <c r="GIA52" s="291"/>
      <c r="GIB52" s="291"/>
      <c r="GIC52" s="291"/>
      <c r="GID52" s="291"/>
      <c r="GIE52" s="291"/>
      <c r="GIF52" s="291"/>
      <c r="GIG52" s="291"/>
      <c r="GIH52" s="291"/>
      <c r="GII52" s="291"/>
      <c r="GIJ52" s="290"/>
      <c r="GIK52" s="291"/>
      <c r="GIL52" s="291"/>
      <c r="GIM52" s="291"/>
      <c r="GIN52" s="291"/>
      <c r="GIO52" s="291"/>
      <c r="GIP52" s="291"/>
      <c r="GIQ52" s="291"/>
      <c r="GIR52" s="291"/>
      <c r="GIS52" s="291"/>
      <c r="GIT52" s="291"/>
      <c r="GIU52" s="291"/>
      <c r="GIV52" s="291"/>
      <c r="GIW52" s="291"/>
      <c r="GIX52" s="291"/>
      <c r="GIY52" s="291"/>
      <c r="GIZ52" s="291"/>
      <c r="GJA52" s="291"/>
      <c r="GJB52" s="291"/>
      <c r="GJC52" s="291"/>
      <c r="GJD52" s="291"/>
      <c r="GJE52" s="291"/>
      <c r="GJF52" s="291"/>
      <c r="GJG52" s="291"/>
      <c r="GJH52" s="291"/>
      <c r="GJI52" s="290"/>
      <c r="GJJ52" s="291"/>
      <c r="GJK52" s="291"/>
      <c r="GJL52" s="291"/>
      <c r="GJM52" s="291"/>
      <c r="GJN52" s="291"/>
      <c r="GJO52" s="291"/>
      <c r="GJP52" s="291"/>
      <c r="GJQ52" s="291"/>
      <c r="GJR52" s="291"/>
      <c r="GJS52" s="291"/>
      <c r="GJT52" s="291"/>
      <c r="GJU52" s="291"/>
      <c r="GJV52" s="291"/>
      <c r="GJW52" s="291"/>
      <c r="GJX52" s="291"/>
      <c r="GJY52" s="291"/>
      <c r="GJZ52" s="291"/>
      <c r="GKA52" s="291"/>
      <c r="GKB52" s="291"/>
      <c r="GKC52" s="291"/>
      <c r="GKD52" s="291"/>
      <c r="GKE52" s="291"/>
      <c r="GKF52" s="291"/>
      <c r="GKG52" s="291"/>
      <c r="GKH52" s="290"/>
      <c r="GKI52" s="291"/>
      <c r="GKJ52" s="291"/>
      <c r="GKK52" s="291"/>
      <c r="GKL52" s="291"/>
      <c r="GKM52" s="291"/>
      <c r="GKN52" s="291"/>
      <c r="GKO52" s="291"/>
      <c r="GKP52" s="291"/>
      <c r="GKQ52" s="291"/>
      <c r="GKR52" s="291"/>
      <c r="GKS52" s="291"/>
      <c r="GKT52" s="291"/>
      <c r="GKU52" s="291"/>
      <c r="GKV52" s="291"/>
      <c r="GKW52" s="291"/>
      <c r="GKX52" s="291"/>
      <c r="GKY52" s="291"/>
      <c r="GKZ52" s="291"/>
      <c r="GLA52" s="291"/>
      <c r="GLB52" s="291"/>
      <c r="GLC52" s="291"/>
      <c r="GLD52" s="291"/>
      <c r="GLE52" s="291"/>
      <c r="GLF52" s="291"/>
      <c r="GLG52" s="290"/>
      <c r="GLH52" s="291"/>
      <c r="GLI52" s="291"/>
      <c r="GLJ52" s="291"/>
      <c r="GLK52" s="291"/>
      <c r="GLL52" s="291"/>
      <c r="GLM52" s="291"/>
      <c r="GLN52" s="291"/>
      <c r="GLO52" s="291"/>
      <c r="GLP52" s="291"/>
      <c r="GLQ52" s="291"/>
      <c r="GLR52" s="291"/>
      <c r="GLS52" s="291"/>
      <c r="GLT52" s="291"/>
      <c r="GLU52" s="291"/>
      <c r="GLV52" s="291"/>
      <c r="GLW52" s="291"/>
      <c r="GLX52" s="291"/>
      <c r="GLY52" s="291"/>
      <c r="GLZ52" s="291"/>
      <c r="GMA52" s="291"/>
      <c r="GMB52" s="291"/>
      <c r="GMC52" s="291"/>
      <c r="GMD52" s="291"/>
      <c r="GME52" s="291"/>
      <c r="GMF52" s="290"/>
      <c r="GMG52" s="291"/>
      <c r="GMH52" s="291"/>
      <c r="GMI52" s="291"/>
      <c r="GMJ52" s="291"/>
      <c r="GMK52" s="291"/>
      <c r="GML52" s="291"/>
      <c r="GMM52" s="291"/>
      <c r="GMN52" s="291"/>
      <c r="GMO52" s="291"/>
      <c r="GMP52" s="291"/>
      <c r="GMQ52" s="291"/>
      <c r="GMR52" s="291"/>
      <c r="GMS52" s="291"/>
      <c r="GMT52" s="291"/>
      <c r="GMU52" s="291"/>
      <c r="GMV52" s="291"/>
      <c r="GMW52" s="291"/>
      <c r="GMX52" s="291"/>
      <c r="GMY52" s="291"/>
      <c r="GMZ52" s="291"/>
      <c r="GNA52" s="291"/>
      <c r="GNB52" s="291"/>
      <c r="GNC52" s="291"/>
      <c r="GND52" s="291"/>
      <c r="GNE52" s="290"/>
      <c r="GNF52" s="291"/>
      <c r="GNG52" s="291"/>
      <c r="GNH52" s="291"/>
      <c r="GNI52" s="291"/>
      <c r="GNJ52" s="291"/>
      <c r="GNK52" s="291"/>
      <c r="GNL52" s="291"/>
      <c r="GNM52" s="291"/>
      <c r="GNN52" s="291"/>
      <c r="GNO52" s="291"/>
      <c r="GNP52" s="291"/>
      <c r="GNQ52" s="291"/>
      <c r="GNR52" s="291"/>
      <c r="GNS52" s="291"/>
      <c r="GNT52" s="291"/>
      <c r="GNU52" s="291"/>
      <c r="GNV52" s="291"/>
      <c r="GNW52" s="291"/>
      <c r="GNX52" s="291"/>
      <c r="GNY52" s="291"/>
      <c r="GNZ52" s="291"/>
      <c r="GOA52" s="291"/>
      <c r="GOB52" s="291"/>
      <c r="GOC52" s="291"/>
      <c r="GOD52" s="290"/>
      <c r="GOE52" s="291"/>
      <c r="GOF52" s="291"/>
      <c r="GOG52" s="291"/>
      <c r="GOH52" s="291"/>
      <c r="GOI52" s="291"/>
      <c r="GOJ52" s="291"/>
      <c r="GOK52" s="291"/>
      <c r="GOL52" s="291"/>
      <c r="GOM52" s="291"/>
      <c r="GON52" s="291"/>
      <c r="GOO52" s="291"/>
      <c r="GOP52" s="291"/>
      <c r="GOQ52" s="291"/>
      <c r="GOR52" s="291"/>
      <c r="GOS52" s="291"/>
      <c r="GOT52" s="291"/>
      <c r="GOU52" s="291"/>
      <c r="GOV52" s="291"/>
      <c r="GOW52" s="291"/>
      <c r="GOX52" s="291"/>
      <c r="GOY52" s="291"/>
      <c r="GOZ52" s="291"/>
      <c r="GPA52" s="291"/>
      <c r="GPB52" s="291"/>
      <c r="GPC52" s="290"/>
      <c r="GPD52" s="291"/>
      <c r="GPE52" s="291"/>
      <c r="GPF52" s="291"/>
      <c r="GPG52" s="291"/>
      <c r="GPH52" s="291"/>
      <c r="GPI52" s="291"/>
      <c r="GPJ52" s="291"/>
      <c r="GPK52" s="291"/>
      <c r="GPL52" s="291"/>
      <c r="GPM52" s="291"/>
      <c r="GPN52" s="291"/>
      <c r="GPO52" s="291"/>
      <c r="GPP52" s="291"/>
      <c r="GPQ52" s="291"/>
      <c r="GPR52" s="291"/>
      <c r="GPS52" s="291"/>
      <c r="GPT52" s="291"/>
      <c r="GPU52" s="291"/>
      <c r="GPV52" s="291"/>
      <c r="GPW52" s="291"/>
      <c r="GPX52" s="291"/>
      <c r="GPY52" s="291"/>
      <c r="GPZ52" s="291"/>
      <c r="GQA52" s="291"/>
      <c r="GQB52" s="290"/>
      <c r="GQC52" s="291"/>
      <c r="GQD52" s="291"/>
      <c r="GQE52" s="291"/>
      <c r="GQF52" s="291"/>
      <c r="GQG52" s="291"/>
      <c r="GQH52" s="291"/>
      <c r="GQI52" s="291"/>
      <c r="GQJ52" s="291"/>
      <c r="GQK52" s="291"/>
      <c r="GQL52" s="291"/>
      <c r="GQM52" s="291"/>
      <c r="GQN52" s="291"/>
      <c r="GQO52" s="291"/>
      <c r="GQP52" s="291"/>
      <c r="GQQ52" s="291"/>
      <c r="GQR52" s="291"/>
      <c r="GQS52" s="291"/>
      <c r="GQT52" s="291"/>
      <c r="GQU52" s="291"/>
      <c r="GQV52" s="291"/>
      <c r="GQW52" s="291"/>
      <c r="GQX52" s="291"/>
      <c r="GQY52" s="291"/>
      <c r="GQZ52" s="291"/>
      <c r="GRA52" s="290"/>
      <c r="GRB52" s="291"/>
      <c r="GRC52" s="291"/>
      <c r="GRD52" s="291"/>
      <c r="GRE52" s="291"/>
      <c r="GRF52" s="291"/>
      <c r="GRG52" s="291"/>
      <c r="GRH52" s="291"/>
      <c r="GRI52" s="291"/>
      <c r="GRJ52" s="291"/>
      <c r="GRK52" s="291"/>
      <c r="GRL52" s="291"/>
      <c r="GRM52" s="291"/>
      <c r="GRN52" s="291"/>
      <c r="GRO52" s="291"/>
      <c r="GRP52" s="291"/>
      <c r="GRQ52" s="291"/>
      <c r="GRR52" s="291"/>
      <c r="GRS52" s="291"/>
      <c r="GRT52" s="291"/>
      <c r="GRU52" s="291"/>
      <c r="GRV52" s="291"/>
      <c r="GRW52" s="291"/>
      <c r="GRX52" s="291"/>
      <c r="GRY52" s="291"/>
      <c r="GRZ52" s="290"/>
      <c r="GSA52" s="291"/>
      <c r="GSB52" s="291"/>
      <c r="GSC52" s="291"/>
      <c r="GSD52" s="291"/>
      <c r="GSE52" s="291"/>
      <c r="GSF52" s="291"/>
      <c r="GSG52" s="291"/>
      <c r="GSH52" s="291"/>
      <c r="GSI52" s="291"/>
      <c r="GSJ52" s="291"/>
      <c r="GSK52" s="291"/>
      <c r="GSL52" s="291"/>
      <c r="GSM52" s="291"/>
      <c r="GSN52" s="291"/>
      <c r="GSO52" s="291"/>
      <c r="GSP52" s="291"/>
      <c r="GSQ52" s="291"/>
      <c r="GSR52" s="291"/>
      <c r="GSS52" s="291"/>
      <c r="GST52" s="291"/>
      <c r="GSU52" s="291"/>
      <c r="GSV52" s="291"/>
      <c r="GSW52" s="291"/>
      <c r="GSX52" s="291"/>
      <c r="GSY52" s="290"/>
      <c r="GSZ52" s="291"/>
      <c r="GTA52" s="291"/>
      <c r="GTB52" s="291"/>
      <c r="GTC52" s="291"/>
      <c r="GTD52" s="291"/>
      <c r="GTE52" s="291"/>
      <c r="GTF52" s="291"/>
      <c r="GTG52" s="291"/>
      <c r="GTH52" s="291"/>
      <c r="GTI52" s="291"/>
      <c r="GTJ52" s="291"/>
      <c r="GTK52" s="291"/>
      <c r="GTL52" s="291"/>
      <c r="GTM52" s="291"/>
      <c r="GTN52" s="291"/>
      <c r="GTO52" s="291"/>
      <c r="GTP52" s="291"/>
      <c r="GTQ52" s="291"/>
      <c r="GTR52" s="291"/>
      <c r="GTS52" s="291"/>
      <c r="GTT52" s="291"/>
      <c r="GTU52" s="291"/>
      <c r="GTV52" s="291"/>
      <c r="GTW52" s="291"/>
      <c r="GTX52" s="290"/>
      <c r="GTY52" s="291"/>
      <c r="GTZ52" s="291"/>
      <c r="GUA52" s="291"/>
      <c r="GUB52" s="291"/>
      <c r="GUC52" s="291"/>
      <c r="GUD52" s="291"/>
      <c r="GUE52" s="291"/>
      <c r="GUF52" s="291"/>
      <c r="GUG52" s="291"/>
      <c r="GUH52" s="291"/>
      <c r="GUI52" s="291"/>
      <c r="GUJ52" s="291"/>
      <c r="GUK52" s="291"/>
      <c r="GUL52" s="291"/>
      <c r="GUM52" s="291"/>
      <c r="GUN52" s="291"/>
      <c r="GUO52" s="291"/>
      <c r="GUP52" s="291"/>
      <c r="GUQ52" s="291"/>
      <c r="GUR52" s="291"/>
      <c r="GUS52" s="291"/>
      <c r="GUT52" s="291"/>
      <c r="GUU52" s="291"/>
      <c r="GUV52" s="291"/>
      <c r="GUW52" s="290"/>
      <c r="GUX52" s="291"/>
      <c r="GUY52" s="291"/>
      <c r="GUZ52" s="291"/>
      <c r="GVA52" s="291"/>
      <c r="GVB52" s="291"/>
      <c r="GVC52" s="291"/>
      <c r="GVD52" s="291"/>
      <c r="GVE52" s="291"/>
      <c r="GVF52" s="291"/>
      <c r="GVG52" s="291"/>
      <c r="GVH52" s="291"/>
      <c r="GVI52" s="291"/>
      <c r="GVJ52" s="291"/>
      <c r="GVK52" s="291"/>
      <c r="GVL52" s="291"/>
      <c r="GVM52" s="291"/>
      <c r="GVN52" s="291"/>
      <c r="GVO52" s="291"/>
      <c r="GVP52" s="291"/>
      <c r="GVQ52" s="291"/>
      <c r="GVR52" s="291"/>
      <c r="GVS52" s="291"/>
      <c r="GVT52" s="291"/>
      <c r="GVU52" s="291"/>
      <c r="GVV52" s="290"/>
      <c r="GVW52" s="291"/>
      <c r="GVX52" s="291"/>
      <c r="GVY52" s="291"/>
      <c r="GVZ52" s="291"/>
      <c r="GWA52" s="291"/>
      <c r="GWB52" s="291"/>
      <c r="GWC52" s="291"/>
      <c r="GWD52" s="291"/>
      <c r="GWE52" s="291"/>
      <c r="GWF52" s="291"/>
      <c r="GWG52" s="291"/>
      <c r="GWH52" s="291"/>
      <c r="GWI52" s="291"/>
      <c r="GWJ52" s="291"/>
      <c r="GWK52" s="291"/>
      <c r="GWL52" s="291"/>
      <c r="GWM52" s="291"/>
      <c r="GWN52" s="291"/>
      <c r="GWO52" s="291"/>
      <c r="GWP52" s="291"/>
      <c r="GWQ52" s="291"/>
      <c r="GWR52" s="291"/>
      <c r="GWS52" s="291"/>
      <c r="GWT52" s="291"/>
      <c r="GWU52" s="290"/>
      <c r="GWV52" s="291"/>
      <c r="GWW52" s="291"/>
      <c r="GWX52" s="291"/>
      <c r="GWY52" s="291"/>
      <c r="GWZ52" s="291"/>
      <c r="GXA52" s="291"/>
      <c r="GXB52" s="291"/>
      <c r="GXC52" s="291"/>
      <c r="GXD52" s="291"/>
      <c r="GXE52" s="291"/>
      <c r="GXF52" s="291"/>
      <c r="GXG52" s="291"/>
      <c r="GXH52" s="291"/>
      <c r="GXI52" s="291"/>
      <c r="GXJ52" s="291"/>
      <c r="GXK52" s="291"/>
      <c r="GXL52" s="291"/>
      <c r="GXM52" s="291"/>
      <c r="GXN52" s="291"/>
      <c r="GXO52" s="291"/>
      <c r="GXP52" s="291"/>
      <c r="GXQ52" s="291"/>
      <c r="GXR52" s="291"/>
      <c r="GXS52" s="291"/>
      <c r="GXT52" s="290"/>
      <c r="GXU52" s="291"/>
      <c r="GXV52" s="291"/>
      <c r="GXW52" s="291"/>
      <c r="GXX52" s="291"/>
      <c r="GXY52" s="291"/>
      <c r="GXZ52" s="291"/>
      <c r="GYA52" s="291"/>
      <c r="GYB52" s="291"/>
      <c r="GYC52" s="291"/>
      <c r="GYD52" s="291"/>
      <c r="GYE52" s="291"/>
      <c r="GYF52" s="291"/>
      <c r="GYG52" s="291"/>
      <c r="GYH52" s="291"/>
      <c r="GYI52" s="291"/>
      <c r="GYJ52" s="291"/>
      <c r="GYK52" s="291"/>
      <c r="GYL52" s="291"/>
      <c r="GYM52" s="291"/>
      <c r="GYN52" s="291"/>
      <c r="GYO52" s="291"/>
      <c r="GYP52" s="291"/>
      <c r="GYQ52" s="291"/>
      <c r="GYR52" s="291"/>
      <c r="GYS52" s="290"/>
      <c r="GYT52" s="291"/>
      <c r="GYU52" s="291"/>
      <c r="GYV52" s="291"/>
      <c r="GYW52" s="291"/>
      <c r="GYX52" s="291"/>
      <c r="GYY52" s="291"/>
      <c r="GYZ52" s="291"/>
      <c r="GZA52" s="291"/>
      <c r="GZB52" s="291"/>
      <c r="GZC52" s="291"/>
      <c r="GZD52" s="291"/>
      <c r="GZE52" s="291"/>
      <c r="GZF52" s="291"/>
      <c r="GZG52" s="291"/>
      <c r="GZH52" s="291"/>
      <c r="GZI52" s="291"/>
      <c r="GZJ52" s="291"/>
      <c r="GZK52" s="291"/>
      <c r="GZL52" s="291"/>
      <c r="GZM52" s="291"/>
      <c r="GZN52" s="291"/>
      <c r="GZO52" s="291"/>
      <c r="GZP52" s="291"/>
      <c r="GZQ52" s="291"/>
      <c r="GZR52" s="290"/>
      <c r="GZS52" s="291"/>
      <c r="GZT52" s="291"/>
      <c r="GZU52" s="291"/>
      <c r="GZV52" s="291"/>
      <c r="GZW52" s="291"/>
      <c r="GZX52" s="291"/>
      <c r="GZY52" s="291"/>
      <c r="GZZ52" s="291"/>
      <c r="HAA52" s="291"/>
      <c r="HAB52" s="291"/>
      <c r="HAC52" s="291"/>
      <c r="HAD52" s="291"/>
      <c r="HAE52" s="291"/>
      <c r="HAF52" s="291"/>
      <c r="HAG52" s="291"/>
      <c r="HAH52" s="291"/>
      <c r="HAI52" s="291"/>
      <c r="HAJ52" s="291"/>
      <c r="HAK52" s="291"/>
      <c r="HAL52" s="291"/>
      <c r="HAM52" s="291"/>
      <c r="HAN52" s="291"/>
      <c r="HAO52" s="291"/>
      <c r="HAP52" s="291"/>
      <c r="HAQ52" s="290"/>
      <c r="HAR52" s="291"/>
      <c r="HAS52" s="291"/>
      <c r="HAT52" s="291"/>
      <c r="HAU52" s="291"/>
      <c r="HAV52" s="291"/>
      <c r="HAW52" s="291"/>
      <c r="HAX52" s="291"/>
      <c r="HAY52" s="291"/>
      <c r="HAZ52" s="291"/>
      <c r="HBA52" s="291"/>
      <c r="HBB52" s="291"/>
      <c r="HBC52" s="291"/>
      <c r="HBD52" s="291"/>
      <c r="HBE52" s="291"/>
      <c r="HBF52" s="291"/>
      <c r="HBG52" s="291"/>
      <c r="HBH52" s="291"/>
      <c r="HBI52" s="291"/>
      <c r="HBJ52" s="291"/>
      <c r="HBK52" s="291"/>
      <c r="HBL52" s="291"/>
      <c r="HBM52" s="291"/>
      <c r="HBN52" s="291"/>
      <c r="HBO52" s="291"/>
      <c r="HBP52" s="290"/>
      <c r="HBQ52" s="291"/>
      <c r="HBR52" s="291"/>
      <c r="HBS52" s="291"/>
      <c r="HBT52" s="291"/>
      <c r="HBU52" s="291"/>
      <c r="HBV52" s="291"/>
      <c r="HBW52" s="291"/>
      <c r="HBX52" s="291"/>
      <c r="HBY52" s="291"/>
      <c r="HBZ52" s="291"/>
      <c r="HCA52" s="291"/>
      <c r="HCB52" s="291"/>
      <c r="HCC52" s="291"/>
      <c r="HCD52" s="291"/>
      <c r="HCE52" s="291"/>
      <c r="HCF52" s="291"/>
      <c r="HCG52" s="291"/>
      <c r="HCH52" s="291"/>
      <c r="HCI52" s="291"/>
      <c r="HCJ52" s="291"/>
      <c r="HCK52" s="291"/>
      <c r="HCL52" s="291"/>
      <c r="HCM52" s="291"/>
      <c r="HCN52" s="291"/>
      <c r="HCO52" s="290"/>
      <c r="HCP52" s="291"/>
      <c r="HCQ52" s="291"/>
      <c r="HCR52" s="291"/>
      <c r="HCS52" s="291"/>
      <c r="HCT52" s="291"/>
      <c r="HCU52" s="291"/>
      <c r="HCV52" s="291"/>
      <c r="HCW52" s="291"/>
      <c r="HCX52" s="291"/>
      <c r="HCY52" s="291"/>
      <c r="HCZ52" s="291"/>
      <c r="HDA52" s="291"/>
      <c r="HDB52" s="291"/>
      <c r="HDC52" s="291"/>
      <c r="HDD52" s="291"/>
      <c r="HDE52" s="291"/>
      <c r="HDF52" s="291"/>
      <c r="HDG52" s="291"/>
      <c r="HDH52" s="291"/>
      <c r="HDI52" s="291"/>
      <c r="HDJ52" s="291"/>
      <c r="HDK52" s="291"/>
      <c r="HDL52" s="291"/>
      <c r="HDM52" s="291"/>
      <c r="HDN52" s="290"/>
      <c r="HDO52" s="291"/>
      <c r="HDP52" s="291"/>
      <c r="HDQ52" s="291"/>
      <c r="HDR52" s="291"/>
      <c r="HDS52" s="291"/>
      <c r="HDT52" s="291"/>
      <c r="HDU52" s="291"/>
      <c r="HDV52" s="291"/>
      <c r="HDW52" s="291"/>
      <c r="HDX52" s="291"/>
      <c r="HDY52" s="291"/>
      <c r="HDZ52" s="291"/>
      <c r="HEA52" s="291"/>
      <c r="HEB52" s="291"/>
      <c r="HEC52" s="291"/>
      <c r="HED52" s="291"/>
      <c r="HEE52" s="291"/>
      <c r="HEF52" s="291"/>
      <c r="HEG52" s="291"/>
      <c r="HEH52" s="291"/>
      <c r="HEI52" s="291"/>
      <c r="HEJ52" s="291"/>
      <c r="HEK52" s="291"/>
      <c r="HEL52" s="291"/>
      <c r="HEM52" s="290"/>
      <c r="HEN52" s="291"/>
      <c r="HEO52" s="291"/>
      <c r="HEP52" s="291"/>
      <c r="HEQ52" s="291"/>
      <c r="HER52" s="291"/>
      <c r="HES52" s="291"/>
      <c r="HET52" s="291"/>
      <c r="HEU52" s="291"/>
      <c r="HEV52" s="291"/>
      <c r="HEW52" s="291"/>
      <c r="HEX52" s="291"/>
      <c r="HEY52" s="291"/>
      <c r="HEZ52" s="291"/>
      <c r="HFA52" s="291"/>
      <c r="HFB52" s="291"/>
      <c r="HFC52" s="291"/>
      <c r="HFD52" s="291"/>
      <c r="HFE52" s="291"/>
      <c r="HFF52" s="291"/>
      <c r="HFG52" s="291"/>
      <c r="HFH52" s="291"/>
      <c r="HFI52" s="291"/>
      <c r="HFJ52" s="291"/>
      <c r="HFK52" s="291"/>
      <c r="HFL52" s="290"/>
      <c r="HFM52" s="291"/>
      <c r="HFN52" s="291"/>
      <c r="HFO52" s="291"/>
      <c r="HFP52" s="291"/>
      <c r="HFQ52" s="291"/>
      <c r="HFR52" s="291"/>
      <c r="HFS52" s="291"/>
      <c r="HFT52" s="291"/>
      <c r="HFU52" s="291"/>
      <c r="HFV52" s="291"/>
      <c r="HFW52" s="291"/>
      <c r="HFX52" s="291"/>
      <c r="HFY52" s="291"/>
      <c r="HFZ52" s="291"/>
      <c r="HGA52" s="291"/>
      <c r="HGB52" s="291"/>
      <c r="HGC52" s="291"/>
      <c r="HGD52" s="291"/>
      <c r="HGE52" s="291"/>
      <c r="HGF52" s="291"/>
      <c r="HGG52" s="291"/>
      <c r="HGH52" s="291"/>
      <c r="HGI52" s="291"/>
      <c r="HGJ52" s="291"/>
      <c r="HGK52" s="290"/>
      <c r="HGL52" s="291"/>
      <c r="HGM52" s="291"/>
      <c r="HGN52" s="291"/>
      <c r="HGO52" s="291"/>
      <c r="HGP52" s="291"/>
      <c r="HGQ52" s="291"/>
      <c r="HGR52" s="291"/>
      <c r="HGS52" s="291"/>
      <c r="HGT52" s="291"/>
      <c r="HGU52" s="291"/>
      <c r="HGV52" s="291"/>
      <c r="HGW52" s="291"/>
      <c r="HGX52" s="291"/>
      <c r="HGY52" s="291"/>
      <c r="HGZ52" s="291"/>
      <c r="HHA52" s="291"/>
      <c r="HHB52" s="291"/>
      <c r="HHC52" s="291"/>
      <c r="HHD52" s="291"/>
      <c r="HHE52" s="291"/>
      <c r="HHF52" s="291"/>
      <c r="HHG52" s="291"/>
      <c r="HHH52" s="291"/>
      <c r="HHI52" s="291"/>
      <c r="HHJ52" s="290"/>
      <c r="HHK52" s="291"/>
      <c r="HHL52" s="291"/>
      <c r="HHM52" s="291"/>
      <c r="HHN52" s="291"/>
      <c r="HHO52" s="291"/>
      <c r="HHP52" s="291"/>
      <c r="HHQ52" s="291"/>
      <c r="HHR52" s="291"/>
      <c r="HHS52" s="291"/>
      <c r="HHT52" s="291"/>
      <c r="HHU52" s="291"/>
      <c r="HHV52" s="291"/>
      <c r="HHW52" s="291"/>
      <c r="HHX52" s="291"/>
      <c r="HHY52" s="291"/>
      <c r="HHZ52" s="291"/>
      <c r="HIA52" s="291"/>
      <c r="HIB52" s="291"/>
      <c r="HIC52" s="291"/>
      <c r="HID52" s="291"/>
      <c r="HIE52" s="291"/>
      <c r="HIF52" s="291"/>
      <c r="HIG52" s="291"/>
      <c r="HIH52" s="291"/>
      <c r="HII52" s="290"/>
      <c r="HIJ52" s="291"/>
      <c r="HIK52" s="291"/>
      <c r="HIL52" s="291"/>
      <c r="HIM52" s="291"/>
      <c r="HIN52" s="291"/>
      <c r="HIO52" s="291"/>
      <c r="HIP52" s="291"/>
      <c r="HIQ52" s="291"/>
      <c r="HIR52" s="291"/>
      <c r="HIS52" s="291"/>
      <c r="HIT52" s="291"/>
      <c r="HIU52" s="291"/>
      <c r="HIV52" s="291"/>
      <c r="HIW52" s="291"/>
      <c r="HIX52" s="291"/>
      <c r="HIY52" s="291"/>
      <c r="HIZ52" s="291"/>
      <c r="HJA52" s="291"/>
      <c r="HJB52" s="291"/>
      <c r="HJC52" s="291"/>
      <c r="HJD52" s="291"/>
      <c r="HJE52" s="291"/>
      <c r="HJF52" s="291"/>
      <c r="HJG52" s="291"/>
      <c r="HJH52" s="290"/>
      <c r="HJI52" s="291"/>
      <c r="HJJ52" s="291"/>
      <c r="HJK52" s="291"/>
      <c r="HJL52" s="291"/>
      <c r="HJM52" s="291"/>
      <c r="HJN52" s="291"/>
      <c r="HJO52" s="291"/>
      <c r="HJP52" s="291"/>
      <c r="HJQ52" s="291"/>
      <c r="HJR52" s="291"/>
      <c r="HJS52" s="291"/>
      <c r="HJT52" s="291"/>
      <c r="HJU52" s="291"/>
      <c r="HJV52" s="291"/>
      <c r="HJW52" s="291"/>
      <c r="HJX52" s="291"/>
      <c r="HJY52" s="291"/>
      <c r="HJZ52" s="291"/>
      <c r="HKA52" s="291"/>
      <c r="HKB52" s="291"/>
      <c r="HKC52" s="291"/>
      <c r="HKD52" s="291"/>
      <c r="HKE52" s="291"/>
      <c r="HKF52" s="291"/>
      <c r="HKG52" s="290"/>
      <c r="HKH52" s="291"/>
      <c r="HKI52" s="291"/>
      <c r="HKJ52" s="291"/>
      <c r="HKK52" s="291"/>
      <c r="HKL52" s="291"/>
      <c r="HKM52" s="291"/>
      <c r="HKN52" s="291"/>
      <c r="HKO52" s="291"/>
      <c r="HKP52" s="291"/>
      <c r="HKQ52" s="291"/>
      <c r="HKR52" s="291"/>
      <c r="HKS52" s="291"/>
      <c r="HKT52" s="291"/>
      <c r="HKU52" s="291"/>
      <c r="HKV52" s="291"/>
      <c r="HKW52" s="291"/>
      <c r="HKX52" s="291"/>
      <c r="HKY52" s="291"/>
      <c r="HKZ52" s="291"/>
      <c r="HLA52" s="291"/>
      <c r="HLB52" s="291"/>
      <c r="HLC52" s="291"/>
      <c r="HLD52" s="291"/>
      <c r="HLE52" s="291"/>
      <c r="HLF52" s="290"/>
      <c r="HLG52" s="291"/>
      <c r="HLH52" s="291"/>
      <c r="HLI52" s="291"/>
      <c r="HLJ52" s="291"/>
      <c r="HLK52" s="291"/>
      <c r="HLL52" s="291"/>
      <c r="HLM52" s="291"/>
      <c r="HLN52" s="291"/>
      <c r="HLO52" s="291"/>
      <c r="HLP52" s="291"/>
      <c r="HLQ52" s="291"/>
      <c r="HLR52" s="291"/>
      <c r="HLS52" s="291"/>
      <c r="HLT52" s="291"/>
      <c r="HLU52" s="291"/>
      <c r="HLV52" s="291"/>
      <c r="HLW52" s="291"/>
      <c r="HLX52" s="291"/>
      <c r="HLY52" s="291"/>
      <c r="HLZ52" s="291"/>
      <c r="HMA52" s="291"/>
      <c r="HMB52" s="291"/>
      <c r="HMC52" s="291"/>
      <c r="HMD52" s="291"/>
      <c r="HME52" s="290"/>
      <c r="HMF52" s="291"/>
      <c r="HMG52" s="291"/>
      <c r="HMH52" s="291"/>
      <c r="HMI52" s="291"/>
      <c r="HMJ52" s="291"/>
      <c r="HMK52" s="291"/>
      <c r="HML52" s="291"/>
      <c r="HMM52" s="291"/>
      <c r="HMN52" s="291"/>
      <c r="HMO52" s="291"/>
      <c r="HMP52" s="291"/>
      <c r="HMQ52" s="291"/>
      <c r="HMR52" s="291"/>
      <c r="HMS52" s="291"/>
      <c r="HMT52" s="291"/>
      <c r="HMU52" s="291"/>
      <c r="HMV52" s="291"/>
      <c r="HMW52" s="291"/>
      <c r="HMX52" s="291"/>
      <c r="HMY52" s="291"/>
      <c r="HMZ52" s="291"/>
      <c r="HNA52" s="291"/>
      <c r="HNB52" s="291"/>
      <c r="HNC52" s="291"/>
      <c r="HND52" s="290"/>
      <c r="HNE52" s="291"/>
      <c r="HNF52" s="291"/>
      <c r="HNG52" s="291"/>
      <c r="HNH52" s="291"/>
      <c r="HNI52" s="291"/>
      <c r="HNJ52" s="291"/>
      <c r="HNK52" s="291"/>
      <c r="HNL52" s="291"/>
      <c r="HNM52" s="291"/>
      <c r="HNN52" s="291"/>
      <c r="HNO52" s="291"/>
      <c r="HNP52" s="291"/>
      <c r="HNQ52" s="291"/>
      <c r="HNR52" s="291"/>
      <c r="HNS52" s="291"/>
      <c r="HNT52" s="291"/>
      <c r="HNU52" s="291"/>
      <c r="HNV52" s="291"/>
      <c r="HNW52" s="291"/>
      <c r="HNX52" s="291"/>
      <c r="HNY52" s="291"/>
      <c r="HNZ52" s="291"/>
      <c r="HOA52" s="291"/>
      <c r="HOB52" s="291"/>
      <c r="HOC52" s="290"/>
      <c r="HOD52" s="291"/>
      <c r="HOE52" s="291"/>
      <c r="HOF52" s="291"/>
      <c r="HOG52" s="291"/>
      <c r="HOH52" s="291"/>
      <c r="HOI52" s="291"/>
      <c r="HOJ52" s="291"/>
      <c r="HOK52" s="291"/>
      <c r="HOL52" s="291"/>
      <c r="HOM52" s="291"/>
      <c r="HON52" s="291"/>
      <c r="HOO52" s="291"/>
      <c r="HOP52" s="291"/>
      <c r="HOQ52" s="291"/>
      <c r="HOR52" s="291"/>
      <c r="HOS52" s="291"/>
      <c r="HOT52" s="291"/>
      <c r="HOU52" s="291"/>
      <c r="HOV52" s="291"/>
      <c r="HOW52" s="291"/>
      <c r="HOX52" s="291"/>
      <c r="HOY52" s="291"/>
      <c r="HOZ52" s="291"/>
      <c r="HPA52" s="291"/>
      <c r="HPB52" s="290"/>
      <c r="HPC52" s="291"/>
      <c r="HPD52" s="291"/>
      <c r="HPE52" s="291"/>
      <c r="HPF52" s="291"/>
      <c r="HPG52" s="291"/>
      <c r="HPH52" s="291"/>
      <c r="HPI52" s="291"/>
      <c r="HPJ52" s="291"/>
      <c r="HPK52" s="291"/>
      <c r="HPL52" s="291"/>
      <c r="HPM52" s="291"/>
      <c r="HPN52" s="291"/>
      <c r="HPO52" s="291"/>
      <c r="HPP52" s="291"/>
      <c r="HPQ52" s="291"/>
      <c r="HPR52" s="291"/>
      <c r="HPS52" s="291"/>
      <c r="HPT52" s="291"/>
      <c r="HPU52" s="291"/>
      <c r="HPV52" s="291"/>
      <c r="HPW52" s="291"/>
      <c r="HPX52" s="291"/>
      <c r="HPY52" s="291"/>
      <c r="HPZ52" s="291"/>
      <c r="HQA52" s="290"/>
      <c r="HQB52" s="291"/>
      <c r="HQC52" s="291"/>
      <c r="HQD52" s="291"/>
      <c r="HQE52" s="291"/>
      <c r="HQF52" s="291"/>
      <c r="HQG52" s="291"/>
      <c r="HQH52" s="291"/>
      <c r="HQI52" s="291"/>
      <c r="HQJ52" s="291"/>
      <c r="HQK52" s="291"/>
      <c r="HQL52" s="291"/>
      <c r="HQM52" s="291"/>
      <c r="HQN52" s="291"/>
      <c r="HQO52" s="291"/>
      <c r="HQP52" s="291"/>
      <c r="HQQ52" s="291"/>
      <c r="HQR52" s="291"/>
      <c r="HQS52" s="291"/>
      <c r="HQT52" s="291"/>
      <c r="HQU52" s="291"/>
      <c r="HQV52" s="291"/>
      <c r="HQW52" s="291"/>
      <c r="HQX52" s="291"/>
      <c r="HQY52" s="291"/>
      <c r="HQZ52" s="290"/>
      <c r="HRA52" s="291"/>
      <c r="HRB52" s="291"/>
      <c r="HRC52" s="291"/>
      <c r="HRD52" s="291"/>
      <c r="HRE52" s="291"/>
      <c r="HRF52" s="291"/>
      <c r="HRG52" s="291"/>
      <c r="HRH52" s="291"/>
      <c r="HRI52" s="291"/>
      <c r="HRJ52" s="291"/>
      <c r="HRK52" s="291"/>
      <c r="HRL52" s="291"/>
      <c r="HRM52" s="291"/>
      <c r="HRN52" s="291"/>
      <c r="HRO52" s="291"/>
      <c r="HRP52" s="291"/>
      <c r="HRQ52" s="291"/>
      <c r="HRR52" s="291"/>
      <c r="HRS52" s="291"/>
      <c r="HRT52" s="291"/>
      <c r="HRU52" s="291"/>
      <c r="HRV52" s="291"/>
      <c r="HRW52" s="291"/>
      <c r="HRX52" s="291"/>
      <c r="HRY52" s="290"/>
      <c r="HRZ52" s="291"/>
      <c r="HSA52" s="291"/>
      <c r="HSB52" s="291"/>
      <c r="HSC52" s="291"/>
      <c r="HSD52" s="291"/>
      <c r="HSE52" s="291"/>
      <c r="HSF52" s="291"/>
      <c r="HSG52" s="291"/>
      <c r="HSH52" s="291"/>
      <c r="HSI52" s="291"/>
      <c r="HSJ52" s="291"/>
      <c r="HSK52" s="291"/>
      <c r="HSL52" s="291"/>
      <c r="HSM52" s="291"/>
      <c r="HSN52" s="291"/>
      <c r="HSO52" s="291"/>
      <c r="HSP52" s="291"/>
      <c r="HSQ52" s="291"/>
      <c r="HSR52" s="291"/>
      <c r="HSS52" s="291"/>
      <c r="HST52" s="291"/>
      <c r="HSU52" s="291"/>
      <c r="HSV52" s="291"/>
      <c r="HSW52" s="291"/>
      <c r="HSX52" s="290"/>
      <c r="HSY52" s="291"/>
      <c r="HSZ52" s="291"/>
      <c r="HTA52" s="291"/>
      <c r="HTB52" s="291"/>
      <c r="HTC52" s="291"/>
      <c r="HTD52" s="291"/>
      <c r="HTE52" s="291"/>
      <c r="HTF52" s="291"/>
      <c r="HTG52" s="291"/>
      <c r="HTH52" s="291"/>
      <c r="HTI52" s="291"/>
      <c r="HTJ52" s="291"/>
      <c r="HTK52" s="291"/>
      <c r="HTL52" s="291"/>
      <c r="HTM52" s="291"/>
      <c r="HTN52" s="291"/>
      <c r="HTO52" s="291"/>
      <c r="HTP52" s="291"/>
      <c r="HTQ52" s="291"/>
      <c r="HTR52" s="291"/>
      <c r="HTS52" s="291"/>
      <c r="HTT52" s="291"/>
      <c r="HTU52" s="291"/>
      <c r="HTV52" s="291"/>
      <c r="HTW52" s="290"/>
      <c r="HTX52" s="291"/>
      <c r="HTY52" s="291"/>
      <c r="HTZ52" s="291"/>
      <c r="HUA52" s="291"/>
      <c r="HUB52" s="291"/>
      <c r="HUC52" s="291"/>
      <c r="HUD52" s="291"/>
      <c r="HUE52" s="291"/>
      <c r="HUF52" s="291"/>
      <c r="HUG52" s="291"/>
      <c r="HUH52" s="291"/>
      <c r="HUI52" s="291"/>
      <c r="HUJ52" s="291"/>
      <c r="HUK52" s="291"/>
      <c r="HUL52" s="291"/>
      <c r="HUM52" s="291"/>
      <c r="HUN52" s="291"/>
      <c r="HUO52" s="291"/>
      <c r="HUP52" s="291"/>
      <c r="HUQ52" s="291"/>
      <c r="HUR52" s="291"/>
      <c r="HUS52" s="291"/>
      <c r="HUT52" s="291"/>
      <c r="HUU52" s="291"/>
      <c r="HUV52" s="290"/>
      <c r="HUW52" s="291"/>
      <c r="HUX52" s="291"/>
      <c r="HUY52" s="291"/>
      <c r="HUZ52" s="291"/>
      <c r="HVA52" s="291"/>
      <c r="HVB52" s="291"/>
      <c r="HVC52" s="291"/>
      <c r="HVD52" s="291"/>
      <c r="HVE52" s="291"/>
      <c r="HVF52" s="291"/>
      <c r="HVG52" s="291"/>
      <c r="HVH52" s="291"/>
      <c r="HVI52" s="291"/>
      <c r="HVJ52" s="291"/>
      <c r="HVK52" s="291"/>
      <c r="HVL52" s="291"/>
      <c r="HVM52" s="291"/>
      <c r="HVN52" s="291"/>
      <c r="HVO52" s="291"/>
      <c r="HVP52" s="291"/>
      <c r="HVQ52" s="291"/>
      <c r="HVR52" s="291"/>
      <c r="HVS52" s="291"/>
      <c r="HVT52" s="291"/>
      <c r="HVU52" s="290"/>
      <c r="HVV52" s="291"/>
      <c r="HVW52" s="291"/>
      <c r="HVX52" s="291"/>
      <c r="HVY52" s="291"/>
      <c r="HVZ52" s="291"/>
      <c r="HWA52" s="291"/>
      <c r="HWB52" s="291"/>
      <c r="HWC52" s="291"/>
      <c r="HWD52" s="291"/>
      <c r="HWE52" s="291"/>
      <c r="HWF52" s="291"/>
      <c r="HWG52" s="291"/>
      <c r="HWH52" s="291"/>
      <c r="HWI52" s="291"/>
      <c r="HWJ52" s="291"/>
      <c r="HWK52" s="291"/>
      <c r="HWL52" s="291"/>
      <c r="HWM52" s="291"/>
      <c r="HWN52" s="291"/>
      <c r="HWO52" s="291"/>
      <c r="HWP52" s="291"/>
      <c r="HWQ52" s="291"/>
      <c r="HWR52" s="291"/>
      <c r="HWS52" s="291"/>
      <c r="HWT52" s="290"/>
      <c r="HWU52" s="291"/>
      <c r="HWV52" s="291"/>
      <c r="HWW52" s="291"/>
      <c r="HWX52" s="291"/>
      <c r="HWY52" s="291"/>
      <c r="HWZ52" s="291"/>
      <c r="HXA52" s="291"/>
      <c r="HXB52" s="291"/>
      <c r="HXC52" s="291"/>
      <c r="HXD52" s="291"/>
      <c r="HXE52" s="291"/>
      <c r="HXF52" s="291"/>
      <c r="HXG52" s="291"/>
      <c r="HXH52" s="291"/>
      <c r="HXI52" s="291"/>
      <c r="HXJ52" s="291"/>
      <c r="HXK52" s="291"/>
      <c r="HXL52" s="291"/>
      <c r="HXM52" s="291"/>
      <c r="HXN52" s="291"/>
      <c r="HXO52" s="291"/>
      <c r="HXP52" s="291"/>
      <c r="HXQ52" s="291"/>
      <c r="HXR52" s="291"/>
      <c r="HXS52" s="290"/>
      <c r="HXT52" s="291"/>
      <c r="HXU52" s="291"/>
      <c r="HXV52" s="291"/>
      <c r="HXW52" s="291"/>
      <c r="HXX52" s="291"/>
      <c r="HXY52" s="291"/>
      <c r="HXZ52" s="291"/>
      <c r="HYA52" s="291"/>
      <c r="HYB52" s="291"/>
      <c r="HYC52" s="291"/>
      <c r="HYD52" s="291"/>
      <c r="HYE52" s="291"/>
      <c r="HYF52" s="291"/>
      <c r="HYG52" s="291"/>
      <c r="HYH52" s="291"/>
      <c r="HYI52" s="291"/>
      <c r="HYJ52" s="291"/>
      <c r="HYK52" s="291"/>
      <c r="HYL52" s="291"/>
      <c r="HYM52" s="291"/>
      <c r="HYN52" s="291"/>
      <c r="HYO52" s="291"/>
      <c r="HYP52" s="291"/>
      <c r="HYQ52" s="291"/>
      <c r="HYR52" s="290"/>
      <c r="HYS52" s="291"/>
      <c r="HYT52" s="291"/>
      <c r="HYU52" s="291"/>
      <c r="HYV52" s="291"/>
      <c r="HYW52" s="291"/>
      <c r="HYX52" s="291"/>
      <c r="HYY52" s="291"/>
      <c r="HYZ52" s="291"/>
      <c r="HZA52" s="291"/>
      <c r="HZB52" s="291"/>
      <c r="HZC52" s="291"/>
      <c r="HZD52" s="291"/>
      <c r="HZE52" s="291"/>
      <c r="HZF52" s="291"/>
      <c r="HZG52" s="291"/>
      <c r="HZH52" s="291"/>
      <c r="HZI52" s="291"/>
      <c r="HZJ52" s="291"/>
      <c r="HZK52" s="291"/>
      <c r="HZL52" s="291"/>
      <c r="HZM52" s="291"/>
      <c r="HZN52" s="291"/>
      <c r="HZO52" s="291"/>
      <c r="HZP52" s="291"/>
      <c r="HZQ52" s="290"/>
      <c r="HZR52" s="291"/>
      <c r="HZS52" s="291"/>
      <c r="HZT52" s="291"/>
      <c r="HZU52" s="291"/>
      <c r="HZV52" s="291"/>
      <c r="HZW52" s="291"/>
      <c r="HZX52" s="291"/>
      <c r="HZY52" s="291"/>
      <c r="HZZ52" s="291"/>
      <c r="IAA52" s="291"/>
      <c r="IAB52" s="291"/>
      <c r="IAC52" s="291"/>
      <c r="IAD52" s="291"/>
      <c r="IAE52" s="291"/>
      <c r="IAF52" s="291"/>
      <c r="IAG52" s="291"/>
      <c r="IAH52" s="291"/>
      <c r="IAI52" s="291"/>
      <c r="IAJ52" s="291"/>
      <c r="IAK52" s="291"/>
      <c r="IAL52" s="291"/>
      <c r="IAM52" s="291"/>
      <c r="IAN52" s="291"/>
      <c r="IAO52" s="291"/>
      <c r="IAP52" s="290"/>
      <c r="IAQ52" s="291"/>
      <c r="IAR52" s="291"/>
      <c r="IAS52" s="291"/>
      <c r="IAT52" s="291"/>
      <c r="IAU52" s="291"/>
      <c r="IAV52" s="291"/>
      <c r="IAW52" s="291"/>
      <c r="IAX52" s="291"/>
      <c r="IAY52" s="291"/>
      <c r="IAZ52" s="291"/>
      <c r="IBA52" s="291"/>
      <c r="IBB52" s="291"/>
      <c r="IBC52" s="291"/>
      <c r="IBD52" s="291"/>
      <c r="IBE52" s="291"/>
      <c r="IBF52" s="291"/>
      <c r="IBG52" s="291"/>
      <c r="IBH52" s="291"/>
      <c r="IBI52" s="291"/>
      <c r="IBJ52" s="291"/>
      <c r="IBK52" s="291"/>
      <c r="IBL52" s="291"/>
      <c r="IBM52" s="291"/>
      <c r="IBN52" s="291"/>
      <c r="IBO52" s="290"/>
      <c r="IBP52" s="291"/>
      <c r="IBQ52" s="291"/>
      <c r="IBR52" s="291"/>
      <c r="IBS52" s="291"/>
      <c r="IBT52" s="291"/>
      <c r="IBU52" s="291"/>
      <c r="IBV52" s="291"/>
      <c r="IBW52" s="291"/>
      <c r="IBX52" s="291"/>
      <c r="IBY52" s="291"/>
      <c r="IBZ52" s="291"/>
      <c r="ICA52" s="291"/>
      <c r="ICB52" s="291"/>
      <c r="ICC52" s="291"/>
      <c r="ICD52" s="291"/>
      <c r="ICE52" s="291"/>
      <c r="ICF52" s="291"/>
      <c r="ICG52" s="291"/>
      <c r="ICH52" s="291"/>
      <c r="ICI52" s="291"/>
      <c r="ICJ52" s="291"/>
      <c r="ICK52" s="291"/>
      <c r="ICL52" s="291"/>
      <c r="ICM52" s="291"/>
      <c r="ICN52" s="290"/>
      <c r="ICO52" s="291"/>
      <c r="ICP52" s="291"/>
      <c r="ICQ52" s="291"/>
      <c r="ICR52" s="291"/>
      <c r="ICS52" s="291"/>
      <c r="ICT52" s="291"/>
      <c r="ICU52" s="291"/>
      <c r="ICV52" s="291"/>
      <c r="ICW52" s="291"/>
      <c r="ICX52" s="291"/>
      <c r="ICY52" s="291"/>
      <c r="ICZ52" s="291"/>
      <c r="IDA52" s="291"/>
      <c r="IDB52" s="291"/>
      <c r="IDC52" s="291"/>
      <c r="IDD52" s="291"/>
      <c r="IDE52" s="291"/>
      <c r="IDF52" s="291"/>
      <c r="IDG52" s="291"/>
      <c r="IDH52" s="291"/>
      <c r="IDI52" s="291"/>
      <c r="IDJ52" s="291"/>
      <c r="IDK52" s="291"/>
      <c r="IDL52" s="291"/>
      <c r="IDM52" s="290"/>
      <c r="IDN52" s="291"/>
      <c r="IDO52" s="291"/>
      <c r="IDP52" s="291"/>
      <c r="IDQ52" s="291"/>
      <c r="IDR52" s="291"/>
      <c r="IDS52" s="291"/>
      <c r="IDT52" s="291"/>
      <c r="IDU52" s="291"/>
      <c r="IDV52" s="291"/>
      <c r="IDW52" s="291"/>
      <c r="IDX52" s="291"/>
      <c r="IDY52" s="291"/>
      <c r="IDZ52" s="291"/>
      <c r="IEA52" s="291"/>
      <c r="IEB52" s="291"/>
      <c r="IEC52" s="291"/>
      <c r="IED52" s="291"/>
      <c r="IEE52" s="291"/>
      <c r="IEF52" s="291"/>
      <c r="IEG52" s="291"/>
      <c r="IEH52" s="291"/>
      <c r="IEI52" s="291"/>
      <c r="IEJ52" s="291"/>
      <c r="IEK52" s="291"/>
      <c r="IEL52" s="290"/>
      <c r="IEM52" s="291"/>
      <c r="IEN52" s="291"/>
      <c r="IEO52" s="291"/>
      <c r="IEP52" s="291"/>
      <c r="IEQ52" s="291"/>
      <c r="IER52" s="291"/>
      <c r="IES52" s="291"/>
      <c r="IET52" s="291"/>
      <c r="IEU52" s="291"/>
      <c r="IEV52" s="291"/>
      <c r="IEW52" s="291"/>
      <c r="IEX52" s="291"/>
      <c r="IEY52" s="291"/>
      <c r="IEZ52" s="291"/>
      <c r="IFA52" s="291"/>
      <c r="IFB52" s="291"/>
      <c r="IFC52" s="291"/>
      <c r="IFD52" s="291"/>
      <c r="IFE52" s="291"/>
      <c r="IFF52" s="291"/>
      <c r="IFG52" s="291"/>
      <c r="IFH52" s="291"/>
      <c r="IFI52" s="291"/>
      <c r="IFJ52" s="291"/>
      <c r="IFK52" s="290"/>
      <c r="IFL52" s="291"/>
      <c r="IFM52" s="291"/>
      <c r="IFN52" s="291"/>
      <c r="IFO52" s="291"/>
      <c r="IFP52" s="291"/>
      <c r="IFQ52" s="291"/>
      <c r="IFR52" s="291"/>
      <c r="IFS52" s="291"/>
      <c r="IFT52" s="291"/>
      <c r="IFU52" s="291"/>
      <c r="IFV52" s="291"/>
      <c r="IFW52" s="291"/>
      <c r="IFX52" s="291"/>
      <c r="IFY52" s="291"/>
      <c r="IFZ52" s="291"/>
      <c r="IGA52" s="291"/>
      <c r="IGB52" s="291"/>
      <c r="IGC52" s="291"/>
      <c r="IGD52" s="291"/>
      <c r="IGE52" s="291"/>
      <c r="IGF52" s="291"/>
      <c r="IGG52" s="291"/>
      <c r="IGH52" s="291"/>
      <c r="IGI52" s="291"/>
      <c r="IGJ52" s="290"/>
      <c r="IGK52" s="291"/>
      <c r="IGL52" s="291"/>
      <c r="IGM52" s="291"/>
      <c r="IGN52" s="291"/>
      <c r="IGO52" s="291"/>
      <c r="IGP52" s="291"/>
      <c r="IGQ52" s="291"/>
      <c r="IGR52" s="291"/>
      <c r="IGS52" s="291"/>
      <c r="IGT52" s="291"/>
      <c r="IGU52" s="291"/>
      <c r="IGV52" s="291"/>
      <c r="IGW52" s="291"/>
      <c r="IGX52" s="291"/>
      <c r="IGY52" s="291"/>
      <c r="IGZ52" s="291"/>
      <c r="IHA52" s="291"/>
      <c r="IHB52" s="291"/>
      <c r="IHC52" s="291"/>
      <c r="IHD52" s="291"/>
      <c r="IHE52" s="291"/>
      <c r="IHF52" s="291"/>
      <c r="IHG52" s="291"/>
      <c r="IHH52" s="291"/>
      <c r="IHI52" s="290"/>
      <c r="IHJ52" s="291"/>
      <c r="IHK52" s="291"/>
      <c r="IHL52" s="291"/>
      <c r="IHM52" s="291"/>
      <c r="IHN52" s="291"/>
      <c r="IHO52" s="291"/>
      <c r="IHP52" s="291"/>
      <c r="IHQ52" s="291"/>
      <c r="IHR52" s="291"/>
      <c r="IHS52" s="291"/>
      <c r="IHT52" s="291"/>
      <c r="IHU52" s="291"/>
      <c r="IHV52" s="291"/>
      <c r="IHW52" s="291"/>
      <c r="IHX52" s="291"/>
      <c r="IHY52" s="291"/>
      <c r="IHZ52" s="291"/>
      <c r="IIA52" s="291"/>
      <c r="IIB52" s="291"/>
      <c r="IIC52" s="291"/>
      <c r="IID52" s="291"/>
      <c r="IIE52" s="291"/>
      <c r="IIF52" s="291"/>
      <c r="IIG52" s="291"/>
      <c r="IIH52" s="290"/>
      <c r="III52" s="291"/>
      <c r="IIJ52" s="291"/>
      <c r="IIK52" s="291"/>
      <c r="IIL52" s="291"/>
      <c r="IIM52" s="291"/>
      <c r="IIN52" s="291"/>
      <c r="IIO52" s="291"/>
      <c r="IIP52" s="291"/>
      <c r="IIQ52" s="291"/>
      <c r="IIR52" s="291"/>
      <c r="IIS52" s="291"/>
      <c r="IIT52" s="291"/>
      <c r="IIU52" s="291"/>
      <c r="IIV52" s="291"/>
      <c r="IIW52" s="291"/>
      <c r="IIX52" s="291"/>
      <c r="IIY52" s="291"/>
      <c r="IIZ52" s="291"/>
      <c r="IJA52" s="291"/>
      <c r="IJB52" s="291"/>
      <c r="IJC52" s="291"/>
      <c r="IJD52" s="291"/>
      <c r="IJE52" s="291"/>
      <c r="IJF52" s="291"/>
      <c r="IJG52" s="290"/>
      <c r="IJH52" s="291"/>
      <c r="IJI52" s="291"/>
      <c r="IJJ52" s="291"/>
      <c r="IJK52" s="291"/>
      <c r="IJL52" s="291"/>
      <c r="IJM52" s="291"/>
      <c r="IJN52" s="291"/>
      <c r="IJO52" s="291"/>
      <c r="IJP52" s="291"/>
      <c r="IJQ52" s="291"/>
      <c r="IJR52" s="291"/>
      <c r="IJS52" s="291"/>
      <c r="IJT52" s="291"/>
      <c r="IJU52" s="291"/>
      <c r="IJV52" s="291"/>
      <c r="IJW52" s="291"/>
      <c r="IJX52" s="291"/>
      <c r="IJY52" s="291"/>
      <c r="IJZ52" s="291"/>
      <c r="IKA52" s="291"/>
      <c r="IKB52" s="291"/>
      <c r="IKC52" s="291"/>
      <c r="IKD52" s="291"/>
      <c r="IKE52" s="291"/>
      <c r="IKF52" s="290"/>
      <c r="IKG52" s="291"/>
      <c r="IKH52" s="291"/>
      <c r="IKI52" s="291"/>
      <c r="IKJ52" s="291"/>
      <c r="IKK52" s="291"/>
      <c r="IKL52" s="291"/>
      <c r="IKM52" s="291"/>
      <c r="IKN52" s="291"/>
      <c r="IKO52" s="291"/>
      <c r="IKP52" s="291"/>
      <c r="IKQ52" s="291"/>
      <c r="IKR52" s="291"/>
      <c r="IKS52" s="291"/>
      <c r="IKT52" s="291"/>
      <c r="IKU52" s="291"/>
      <c r="IKV52" s="291"/>
      <c r="IKW52" s="291"/>
      <c r="IKX52" s="291"/>
      <c r="IKY52" s="291"/>
      <c r="IKZ52" s="291"/>
      <c r="ILA52" s="291"/>
      <c r="ILB52" s="291"/>
      <c r="ILC52" s="291"/>
      <c r="ILD52" s="291"/>
      <c r="ILE52" s="290"/>
      <c r="ILF52" s="291"/>
      <c r="ILG52" s="291"/>
      <c r="ILH52" s="291"/>
      <c r="ILI52" s="291"/>
      <c r="ILJ52" s="291"/>
      <c r="ILK52" s="291"/>
      <c r="ILL52" s="291"/>
      <c r="ILM52" s="291"/>
      <c r="ILN52" s="291"/>
      <c r="ILO52" s="291"/>
      <c r="ILP52" s="291"/>
      <c r="ILQ52" s="291"/>
      <c r="ILR52" s="291"/>
      <c r="ILS52" s="291"/>
      <c r="ILT52" s="291"/>
      <c r="ILU52" s="291"/>
      <c r="ILV52" s="291"/>
      <c r="ILW52" s="291"/>
      <c r="ILX52" s="291"/>
      <c r="ILY52" s="291"/>
      <c r="ILZ52" s="291"/>
      <c r="IMA52" s="291"/>
      <c r="IMB52" s="291"/>
      <c r="IMC52" s="291"/>
      <c r="IMD52" s="290"/>
      <c r="IME52" s="291"/>
      <c r="IMF52" s="291"/>
      <c r="IMG52" s="291"/>
      <c r="IMH52" s="291"/>
      <c r="IMI52" s="291"/>
      <c r="IMJ52" s="291"/>
      <c r="IMK52" s="291"/>
      <c r="IML52" s="291"/>
      <c r="IMM52" s="291"/>
      <c r="IMN52" s="291"/>
      <c r="IMO52" s="291"/>
      <c r="IMP52" s="291"/>
      <c r="IMQ52" s="291"/>
      <c r="IMR52" s="291"/>
      <c r="IMS52" s="291"/>
      <c r="IMT52" s="291"/>
      <c r="IMU52" s="291"/>
      <c r="IMV52" s="291"/>
      <c r="IMW52" s="291"/>
      <c r="IMX52" s="291"/>
      <c r="IMY52" s="291"/>
      <c r="IMZ52" s="291"/>
      <c r="INA52" s="291"/>
      <c r="INB52" s="291"/>
      <c r="INC52" s="290"/>
      <c r="IND52" s="291"/>
      <c r="INE52" s="291"/>
      <c r="INF52" s="291"/>
      <c r="ING52" s="291"/>
      <c r="INH52" s="291"/>
      <c r="INI52" s="291"/>
      <c r="INJ52" s="291"/>
      <c r="INK52" s="291"/>
      <c r="INL52" s="291"/>
      <c r="INM52" s="291"/>
      <c r="INN52" s="291"/>
      <c r="INO52" s="291"/>
      <c r="INP52" s="291"/>
      <c r="INQ52" s="291"/>
      <c r="INR52" s="291"/>
      <c r="INS52" s="291"/>
      <c r="INT52" s="291"/>
      <c r="INU52" s="291"/>
      <c r="INV52" s="291"/>
      <c r="INW52" s="291"/>
      <c r="INX52" s="291"/>
      <c r="INY52" s="291"/>
      <c r="INZ52" s="291"/>
      <c r="IOA52" s="291"/>
      <c r="IOB52" s="290"/>
      <c r="IOC52" s="291"/>
      <c r="IOD52" s="291"/>
      <c r="IOE52" s="291"/>
      <c r="IOF52" s="291"/>
      <c r="IOG52" s="291"/>
      <c r="IOH52" s="291"/>
      <c r="IOI52" s="291"/>
      <c r="IOJ52" s="291"/>
      <c r="IOK52" s="291"/>
      <c r="IOL52" s="291"/>
      <c r="IOM52" s="291"/>
      <c r="ION52" s="291"/>
      <c r="IOO52" s="291"/>
      <c r="IOP52" s="291"/>
      <c r="IOQ52" s="291"/>
      <c r="IOR52" s="291"/>
      <c r="IOS52" s="291"/>
      <c r="IOT52" s="291"/>
      <c r="IOU52" s="291"/>
      <c r="IOV52" s="291"/>
      <c r="IOW52" s="291"/>
      <c r="IOX52" s="291"/>
      <c r="IOY52" s="291"/>
      <c r="IOZ52" s="291"/>
      <c r="IPA52" s="290"/>
      <c r="IPB52" s="291"/>
      <c r="IPC52" s="291"/>
      <c r="IPD52" s="291"/>
      <c r="IPE52" s="291"/>
      <c r="IPF52" s="291"/>
      <c r="IPG52" s="291"/>
      <c r="IPH52" s="291"/>
      <c r="IPI52" s="291"/>
      <c r="IPJ52" s="291"/>
      <c r="IPK52" s="291"/>
      <c r="IPL52" s="291"/>
      <c r="IPM52" s="291"/>
      <c r="IPN52" s="291"/>
      <c r="IPO52" s="291"/>
      <c r="IPP52" s="291"/>
      <c r="IPQ52" s="291"/>
      <c r="IPR52" s="291"/>
      <c r="IPS52" s="291"/>
      <c r="IPT52" s="291"/>
      <c r="IPU52" s="291"/>
      <c r="IPV52" s="291"/>
      <c r="IPW52" s="291"/>
      <c r="IPX52" s="291"/>
      <c r="IPY52" s="291"/>
      <c r="IPZ52" s="290"/>
      <c r="IQA52" s="291"/>
      <c r="IQB52" s="291"/>
      <c r="IQC52" s="291"/>
      <c r="IQD52" s="291"/>
      <c r="IQE52" s="291"/>
      <c r="IQF52" s="291"/>
      <c r="IQG52" s="291"/>
      <c r="IQH52" s="291"/>
      <c r="IQI52" s="291"/>
      <c r="IQJ52" s="291"/>
      <c r="IQK52" s="291"/>
      <c r="IQL52" s="291"/>
      <c r="IQM52" s="291"/>
      <c r="IQN52" s="291"/>
      <c r="IQO52" s="291"/>
      <c r="IQP52" s="291"/>
      <c r="IQQ52" s="291"/>
      <c r="IQR52" s="291"/>
      <c r="IQS52" s="291"/>
      <c r="IQT52" s="291"/>
      <c r="IQU52" s="291"/>
      <c r="IQV52" s="291"/>
      <c r="IQW52" s="291"/>
      <c r="IQX52" s="291"/>
      <c r="IQY52" s="290"/>
      <c r="IQZ52" s="291"/>
      <c r="IRA52" s="291"/>
      <c r="IRB52" s="291"/>
      <c r="IRC52" s="291"/>
      <c r="IRD52" s="291"/>
      <c r="IRE52" s="291"/>
      <c r="IRF52" s="291"/>
      <c r="IRG52" s="291"/>
      <c r="IRH52" s="291"/>
      <c r="IRI52" s="291"/>
      <c r="IRJ52" s="291"/>
      <c r="IRK52" s="291"/>
      <c r="IRL52" s="291"/>
      <c r="IRM52" s="291"/>
      <c r="IRN52" s="291"/>
      <c r="IRO52" s="291"/>
      <c r="IRP52" s="291"/>
      <c r="IRQ52" s="291"/>
      <c r="IRR52" s="291"/>
      <c r="IRS52" s="291"/>
      <c r="IRT52" s="291"/>
      <c r="IRU52" s="291"/>
      <c r="IRV52" s="291"/>
      <c r="IRW52" s="291"/>
      <c r="IRX52" s="290"/>
      <c r="IRY52" s="291"/>
      <c r="IRZ52" s="291"/>
      <c r="ISA52" s="291"/>
      <c r="ISB52" s="291"/>
      <c r="ISC52" s="291"/>
      <c r="ISD52" s="291"/>
      <c r="ISE52" s="291"/>
      <c r="ISF52" s="291"/>
      <c r="ISG52" s="291"/>
      <c r="ISH52" s="291"/>
      <c r="ISI52" s="291"/>
      <c r="ISJ52" s="291"/>
      <c r="ISK52" s="291"/>
      <c r="ISL52" s="291"/>
      <c r="ISM52" s="291"/>
      <c r="ISN52" s="291"/>
      <c r="ISO52" s="291"/>
      <c r="ISP52" s="291"/>
      <c r="ISQ52" s="291"/>
      <c r="ISR52" s="291"/>
      <c r="ISS52" s="291"/>
      <c r="IST52" s="291"/>
      <c r="ISU52" s="291"/>
      <c r="ISV52" s="291"/>
      <c r="ISW52" s="290"/>
      <c r="ISX52" s="291"/>
      <c r="ISY52" s="291"/>
      <c r="ISZ52" s="291"/>
      <c r="ITA52" s="291"/>
      <c r="ITB52" s="291"/>
      <c r="ITC52" s="291"/>
      <c r="ITD52" s="291"/>
      <c r="ITE52" s="291"/>
      <c r="ITF52" s="291"/>
      <c r="ITG52" s="291"/>
      <c r="ITH52" s="291"/>
      <c r="ITI52" s="291"/>
      <c r="ITJ52" s="291"/>
      <c r="ITK52" s="291"/>
      <c r="ITL52" s="291"/>
      <c r="ITM52" s="291"/>
      <c r="ITN52" s="291"/>
      <c r="ITO52" s="291"/>
      <c r="ITP52" s="291"/>
      <c r="ITQ52" s="291"/>
      <c r="ITR52" s="291"/>
      <c r="ITS52" s="291"/>
      <c r="ITT52" s="291"/>
      <c r="ITU52" s="291"/>
      <c r="ITV52" s="290"/>
      <c r="ITW52" s="291"/>
      <c r="ITX52" s="291"/>
      <c r="ITY52" s="291"/>
      <c r="ITZ52" s="291"/>
      <c r="IUA52" s="291"/>
      <c r="IUB52" s="291"/>
      <c r="IUC52" s="291"/>
      <c r="IUD52" s="291"/>
      <c r="IUE52" s="291"/>
      <c r="IUF52" s="291"/>
      <c r="IUG52" s="291"/>
      <c r="IUH52" s="291"/>
      <c r="IUI52" s="291"/>
      <c r="IUJ52" s="291"/>
      <c r="IUK52" s="291"/>
      <c r="IUL52" s="291"/>
      <c r="IUM52" s="291"/>
      <c r="IUN52" s="291"/>
      <c r="IUO52" s="291"/>
      <c r="IUP52" s="291"/>
      <c r="IUQ52" s="291"/>
      <c r="IUR52" s="291"/>
      <c r="IUS52" s="291"/>
      <c r="IUT52" s="291"/>
      <c r="IUU52" s="290"/>
      <c r="IUV52" s="291"/>
      <c r="IUW52" s="291"/>
      <c r="IUX52" s="291"/>
      <c r="IUY52" s="291"/>
      <c r="IUZ52" s="291"/>
      <c r="IVA52" s="291"/>
      <c r="IVB52" s="291"/>
      <c r="IVC52" s="291"/>
      <c r="IVD52" s="291"/>
      <c r="IVE52" s="291"/>
      <c r="IVF52" s="291"/>
      <c r="IVG52" s="291"/>
      <c r="IVH52" s="291"/>
      <c r="IVI52" s="291"/>
      <c r="IVJ52" s="291"/>
      <c r="IVK52" s="291"/>
      <c r="IVL52" s="291"/>
      <c r="IVM52" s="291"/>
      <c r="IVN52" s="291"/>
      <c r="IVO52" s="291"/>
      <c r="IVP52" s="291"/>
      <c r="IVQ52" s="291"/>
      <c r="IVR52" s="291"/>
      <c r="IVS52" s="291"/>
      <c r="IVT52" s="290"/>
      <c r="IVU52" s="291"/>
      <c r="IVV52" s="291"/>
      <c r="IVW52" s="291"/>
      <c r="IVX52" s="291"/>
      <c r="IVY52" s="291"/>
      <c r="IVZ52" s="291"/>
      <c r="IWA52" s="291"/>
      <c r="IWB52" s="291"/>
      <c r="IWC52" s="291"/>
      <c r="IWD52" s="291"/>
      <c r="IWE52" s="291"/>
      <c r="IWF52" s="291"/>
      <c r="IWG52" s="291"/>
      <c r="IWH52" s="291"/>
      <c r="IWI52" s="291"/>
      <c r="IWJ52" s="291"/>
      <c r="IWK52" s="291"/>
      <c r="IWL52" s="291"/>
      <c r="IWM52" s="291"/>
      <c r="IWN52" s="291"/>
      <c r="IWO52" s="291"/>
      <c r="IWP52" s="291"/>
      <c r="IWQ52" s="291"/>
      <c r="IWR52" s="291"/>
      <c r="IWS52" s="290"/>
      <c r="IWT52" s="291"/>
      <c r="IWU52" s="291"/>
      <c r="IWV52" s="291"/>
      <c r="IWW52" s="291"/>
      <c r="IWX52" s="291"/>
      <c r="IWY52" s="291"/>
      <c r="IWZ52" s="291"/>
      <c r="IXA52" s="291"/>
      <c r="IXB52" s="291"/>
      <c r="IXC52" s="291"/>
      <c r="IXD52" s="291"/>
      <c r="IXE52" s="291"/>
      <c r="IXF52" s="291"/>
      <c r="IXG52" s="291"/>
      <c r="IXH52" s="291"/>
      <c r="IXI52" s="291"/>
      <c r="IXJ52" s="291"/>
      <c r="IXK52" s="291"/>
      <c r="IXL52" s="291"/>
      <c r="IXM52" s="291"/>
      <c r="IXN52" s="291"/>
      <c r="IXO52" s="291"/>
      <c r="IXP52" s="291"/>
      <c r="IXQ52" s="291"/>
      <c r="IXR52" s="290"/>
      <c r="IXS52" s="291"/>
      <c r="IXT52" s="291"/>
      <c r="IXU52" s="291"/>
      <c r="IXV52" s="291"/>
      <c r="IXW52" s="291"/>
      <c r="IXX52" s="291"/>
      <c r="IXY52" s="291"/>
      <c r="IXZ52" s="291"/>
      <c r="IYA52" s="291"/>
      <c r="IYB52" s="291"/>
      <c r="IYC52" s="291"/>
      <c r="IYD52" s="291"/>
      <c r="IYE52" s="291"/>
      <c r="IYF52" s="291"/>
      <c r="IYG52" s="291"/>
      <c r="IYH52" s="291"/>
      <c r="IYI52" s="291"/>
      <c r="IYJ52" s="291"/>
      <c r="IYK52" s="291"/>
      <c r="IYL52" s="291"/>
      <c r="IYM52" s="291"/>
      <c r="IYN52" s="291"/>
      <c r="IYO52" s="291"/>
      <c r="IYP52" s="291"/>
      <c r="IYQ52" s="290"/>
      <c r="IYR52" s="291"/>
      <c r="IYS52" s="291"/>
      <c r="IYT52" s="291"/>
      <c r="IYU52" s="291"/>
      <c r="IYV52" s="291"/>
      <c r="IYW52" s="291"/>
      <c r="IYX52" s="291"/>
      <c r="IYY52" s="291"/>
      <c r="IYZ52" s="291"/>
      <c r="IZA52" s="291"/>
      <c r="IZB52" s="291"/>
      <c r="IZC52" s="291"/>
      <c r="IZD52" s="291"/>
      <c r="IZE52" s="291"/>
      <c r="IZF52" s="291"/>
      <c r="IZG52" s="291"/>
      <c r="IZH52" s="291"/>
      <c r="IZI52" s="291"/>
      <c r="IZJ52" s="291"/>
      <c r="IZK52" s="291"/>
      <c r="IZL52" s="291"/>
      <c r="IZM52" s="291"/>
      <c r="IZN52" s="291"/>
      <c r="IZO52" s="291"/>
      <c r="IZP52" s="290"/>
      <c r="IZQ52" s="291"/>
      <c r="IZR52" s="291"/>
      <c r="IZS52" s="291"/>
      <c r="IZT52" s="291"/>
      <c r="IZU52" s="291"/>
      <c r="IZV52" s="291"/>
      <c r="IZW52" s="291"/>
      <c r="IZX52" s="291"/>
      <c r="IZY52" s="291"/>
      <c r="IZZ52" s="291"/>
      <c r="JAA52" s="291"/>
      <c r="JAB52" s="291"/>
      <c r="JAC52" s="291"/>
      <c r="JAD52" s="291"/>
      <c r="JAE52" s="291"/>
      <c r="JAF52" s="291"/>
      <c r="JAG52" s="291"/>
      <c r="JAH52" s="291"/>
      <c r="JAI52" s="291"/>
      <c r="JAJ52" s="291"/>
      <c r="JAK52" s="291"/>
      <c r="JAL52" s="291"/>
      <c r="JAM52" s="291"/>
      <c r="JAN52" s="291"/>
      <c r="JAO52" s="290"/>
      <c r="JAP52" s="291"/>
      <c r="JAQ52" s="291"/>
      <c r="JAR52" s="291"/>
      <c r="JAS52" s="291"/>
      <c r="JAT52" s="291"/>
      <c r="JAU52" s="291"/>
      <c r="JAV52" s="291"/>
      <c r="JAW52" s="291"/>
      <c r="JAX52" s="291"/>
      <c r="JAY52" s="291"/>
      <c r="JAZ52" s="291"/>
      <c r="JBA52" s="291"/>
      <c r="JBB52" s="291"/>
      <c r="JBC52" s="291"/>
      <c r="JBD52" s="291"/>
      <c r="JBE52" s="291"/>
      <c r="JBF52" s="291"/>
      <c r="JBG52" s="291"/>
      <c r="JBH52" s="291"/>
      <c r="JBI52" s="291"/>
      <c r="JBJ52" s="291"/>
      <c r="JBK52" s="291"/>
      <c r="JBL52" s="291"/>
      <c r="JBM52" s="291"/>
      <c r="JBN52" s="290"/>
      <c r="JBO52" s="291"/>
      <c r="JBP52" s="291"/>
      <c r="JBQ52" s="291"/>
      <c r="JBR52" s="291"/>
      <c r="JBS52" s="291"/>
      <c r="JBT52" s="291"/>
      <c r="JBU52" s="291"/>
      <c r="JBV52" s="291"/>
      <c r="JBW52" s="291"/>
      <c r="JBX52" s="291"/>
      <c r="JBY52" s="291"/>
      <c r="JBZ52" s="291"/>
      <c r="JCA52" s="291"/>
      <c r="JCB52" s="291"/>
      <c r="JCC52" s="291"/>
      <c r="JCD52" s="291"/>
      <c r="JCE52" s="291"/>
      <c r="JCF52" s="291"/>
      <c r="JCG52" s="291"/>
      <c r="JCH52" s="291"/>
      <c r="JCI52" s="291"/>
      <c r="JCJ52" s="291"/>
      <c r="JCK52" s="291"/>
      <c r="JCL52" s="291"/>
      <c r="JCM52" s="290"/>
      <c r="JCN52" s="291"/>
      <c r="JCO52" s="291"/>
      <c r="JCP52" s="291"/>
      <c r="JCQ52" s="291"/>
      <c r="JCR52" s="291"/>
      <c r="JCS52" s="291"/>
      <c r="JCT52" s="291"/>
      <c r="JCU52" s="291"/>
      <c r="JCV52" s="291"/>
      <c r="JCW52" s="291"/>
      <c r="JCX52" s="291"/>
      <c r="JCY52" s="291"/>
      <c r="JCZ52" s="291"/>
      <c r="JDA52" s="291"/>
      <c r="JDB52" s="291"/>
      <c r="JDC52" s="291"/>
      <c r="JDD52" s="291"/>
      <c r="JDE52" s="291"/>
      <c r="JDF52" s="291"/>
      <c r="JDG52" s="291"/>
      <c r="JDH52" s="291"/>
      <c r="JDI52" s="291"/>
      <c r="JDJ52" s="291"/>
      <c r="JDK52" s="291"/>
      <c r="JDL52" s="290"/>
      <c r="JDM52" s="291"/>
      <c r="JDN52" s="291"/>
      <c r="JDO52" s="291"/>
      <c r="JDP52" s="291"/>
      <c r="JDQ52" s="291"/>
      <c r="JDR52" s="291"/>
      <c r="JDS52" s="291"/>
      <c r="JDT52" s="291"/>
      <c r="JDU52" s="291"/>
      <c r="JDV52" s="291"/>
      <c r="JDW52" s="291"/>
      <c r="JDX52" s="291"/>
      <c r="JDY52" s="291"/>
      <c r="JDZ52" s="291"/>
      <c r="JEA52" s="291"/>
      <c r="JEB52" s="291"/>
      <c r="JEC52" s="291"/>
      <c r="JED52" s="291"/>
      <c r="JEE52" s="291"/>
      <c r="JEF52" s="291"/>
      <c r="JEG52" s="291"/>
      <c r="JEH52" s="291"/>
      <c r="JEI52" s="291"/>
      <c r="JEJ52" s="291"/>
      <c r="JEK52" s="290"/>
      <c r="JEL52" s="291"/>
      <c r="JEM52" s="291"/>
      <c r="JEN52" s="291"/>
      <c r="JEO52" s="291"/>
      <c r="JEP52" s="291"/>
      <c r="JEQ52" s="291"/>
      <c r="JER52" s="291"/>
      <c r="JES52" s="291"/>
      <c r="JET52" s="291"/>
      <c r="JEU52" s="291"/>
      <c r="JEV52" s="291"/>
      <c r="JEW52" s="291"/>
      <c r="JEX52" s="291"/>
      <c r="JEY52" s="291"/>
      <c r="JEZ52" s="291"/>
      <c r="JFA52" s="291"/>
      <c r="JFB52" s="291"/>
      <c r="JFC52" s="291"/>
      <c r="JFD52" s="291"/>
      <c r="JFE52" s="291"/>
      <c r="JFF52" s="291"/>
      <c r="JFG52" s="291"/>
      <c r="JFH52" s="291"/>
      <c r="JFI52" s="291"/>
      <c r="JFJ52" s="290"/>
      <c r="JFK52" s="291"/>
      <c r="JFL52" s="291"/>
      <c r="JFM52" s="291"/>
      <c r="JFN52" s="291"/>
      <c r="JFO52" s="291"/>
      <c r="JFP52" s="291"/>
      <c r="JFQ52" s="291"/>
      <c r="JFR52" s="291"/>
      <c r="JFS52" s="291"/>
      <c r="JFT52" s="291"/>
      <c r="JFU52" s="291"/>
      <c r="JFV52" s="291"/>
      <c r="JFW52" s="291"/>
      <c r="JFX52" s="291"/>
      <c r="JFY52" s="291"/>
      <c r="JFZ52" s="291"/>
      <c r="JGA52" s="291"/>
      <c r="JGB52" s="291"/>
      <c r="JGC52" s="291"/>
      <c r="JGD52" s="291"/>
      <c r="JGE52" s="291"/>
      <c r="JGF52" s="291"/>
      <c r="JGG52" s="291"/>
      <c r="JGH52" s="291"/>
      <c r="JGI52" s="290"/>
      <c r="JGJ52" s="291"/>
      <c r="JGK52" s="291"/>
      <c r="JGL52" s="291"/>
      <c r="JGM52" s="291"/>
      <c r="JGN52" s="291"/>
      <c r="JGO52" s="291"/>
      <c r="JGP52" s="291"/>
      <c r="JGQ52" s="291"/>
      <c r="JGR52" s="291"/>
      <c r="JGS52" s="291"/>
      <c r="JGT52" s="291"/>
      <c r="JGU52" s="291"/>
      <c r="JGV52" s="291"/>
      <c r="JGW52" s="291"/>
      <c r="JGX52" s="291"/>
      <c r="JGY52" s="291"/>
      <c r="JGZ52" s="291"/>
      <c r="JHA52" s="291"/>
      <c r="JHB52" s="291"/>
      <c r="JHC52" s="291"/>
      <c r="JHD52" s="291"/>
      <c r="JHE52" s="291"/>
      <c r="JHF52" s="291"/>
      <c r="JHG52" s="291"/>
      <c r="JHH52" s="290"/>
      <c r="JHI52" s="291"/>
      <c r="JHJ52" s="291"/>
      <c r="JHK52" s="291"/>
      <c r="JHL52" s="291"/>
      <c r="JHM52" s="291"/>
      <c r="JHN52" s="291"/>
      <c r="JHO52" s="291"/>
      <c r="JHP52" s="291"/>
      <c r="JHQ52" s="291"/>
      <c r="JHR52" s="291"/>
      <c r="JHS52" s="291"/>
      <c r="JHT52" s="291"/>
      <c r="JHU52" s="291"/>
      <c r="JHV52" s="291"/>
      <c r="JHW52" s="291"/>
      <c r="JHX52" s="291"/>
      <c r="JHY52" s="291"/>
      <c r="JHZ52" s="291"/>
      <c r="JIA52" s="291"/>
      <c r="JIB52" s="291"/>
      <c r="JIC52" s="291"/>
      <c r="JID52" s="291"/>
      <c r="JIE52" s="291"/>
      <c r="JIF52" s="291"/>
      <c r="JIG52" s="290"/>
      <c r="JIH52" s="291"/>
      <c r="JII52" s="291"/>
      <c r="JIJ52" s="291"/>
      <c r="JIK52" s="291"/>
      <c r="JIL52" s="291"/>
      <c r="JIM52" s="291"/>
      <c r="JIN52" s="291"/>
      <c r="JIO52" s="291"/>
      <c r="JIP52" s="291"/>
      <c r="JIQ52" s="291"/>
      <c r="JIR52" s="291"/>
      <c r="JIS52" s="291"/>
      <c r="JIT52" s="291"/>
      <c r="JIU52" s="291"/>
      <c r="JIV52" s="291"/>
      <c r="JIW52" s="291"/>
      <c r="JIX52" s="291"/>
      <c r="JIY52" s="291"/>
      <c r="JIZ52" s="291"/>
      <c r="JJA52" s="291"/>
      <c r="JJB52" s="291"/>
      <c r="JJC52" s="291"/>
      <c r="JJD52" s="291"/>
      <c r="JJE52" s="291"/>
      <c r="JJF52" s="290"/>
      <c r="JJG52" s="291"/>
      <c r="JJH52" s="291"/>
      <c r="JJI52" s="291"/>
      <c r="JJJ52" s="291"/>
      <c r="JJK52" s="291"/>
      <c r="JJL52" s="291"/>
      <c r="JJM52" s="291"/>
      <c r="JJN52" s="291"/>
      <c r="JJO52" s="291"/>
      <c r="JJP52" s="291"/>
      <c r="JJQ52" s="291"/>
      <c r="JJR52" s="291"/>
      <c r="JJS52" s="291"/>
      <c r="JJT52" s="291"/>
      <c r="JJU52" s="291"/>
      <c r="JJV52" s="291"/>
      <c r="JJW52" s="291"/>
      <c r="JJX52" s="291"/>
      <c r="JJY52" s="291"/>
      <c r="JJZ52" s="291"/>
      <c r="JKA52" s="291"/>
      <c r="JKB52" s="291"/>
      <c r="JKC52" s="291"/>
      <c r="JKD52" s="291"/>
      <c r="JKE52" s="290"/>
      <c r="JKF52" s="291"/>
      <c r="JKG52" s="291"/>
      <c r="JKH52" s="291"/>
      <c r="JKI52" s="291"/>
      <c r="JKJ52" s="291"/>
      <c r="JKK52" s="291"/>
      <c r="JKL52" s="291"/>
      <c r="JKM52" s="291"/>
      <c r="JKN52" s="291"/>
      <c r="JKO52" s="291"/>
      <c r="JKP52" s="291"/>
      <c r="JKQ52" s="291"/>
      <c r="JKR52" s="291"/>
      <c r="JKS52" s="291"/>
      <c r="JKT52" s="291"/>
      <c r="JKU52" s="291"/>
      <c r="JKV52" s="291"/>
      <c r="JKW52" s="291"/>
      <c r="JKX52" s="291"/>
      <c r="JKY52" s="291"/>
      <c r="JKZ52" s="291"/>
      <c r="JLA52" s="291"/>
      <c r="JLB52" s="291"/>
      <c r="JLC52" s="291"/>
      <c r="JLD52" s="290"/>
      <c r="JLE52" s="291"/>
      <c r="JLF52" s="291"/>
      <c r="JLG52" s="291"/>
      <c r="JLH52" s="291"/>
      <c r="JLI52" s="291"/>
      <c r="JLJ52" s="291"/>
      <c r="JLK52" s="291"/>
      <c r="JLL52" s="291"/>
      <c r="JLM52" s="291"/>
      <c r="JLN52" s="291"/>
      <c r="JLO52" s="291"/>
      <c r="JLP52" s="291"/>
      <c r="JLQ52" s="291"/>
      <c r="JLR52" s="291"/>
      <c r="JLS52" s="291"/>
      <c r="JLT52" s="291"/>
      <c r="JLU52" s="291"/>
      <c r="JLV52" s="291"/>
      <c r="JLW52" s="291"/>
      <c r="JLX52" s="291"/>
      <c r="JLY52" s="291"/>
      <c r="JLZ52" s="291"/>
      <c r="JMA52" s="291"/>
      <c r="JMB52" s="291"/>
      <c r="JMC52" s="290"/>
      <c r="JMD52" s="291"/>
      <c r="JME52" s="291"/>
      <c r="JMF52" s="291"/>
      <c r="JMG52" s="291"/>
      <c r="JMH52" s="291"/>
      <c r="JMI52" s="291"/>
      <c r="JMJ52" s="291"/>
      <c r="JMK52" s="291"/>
      <c r="JML52" s="291"/>
      <c r="JMM52" s="291"/>
      <c r="JMN52" s="291"/>
      <c r="JMO52" s="291"/>
      <c r="JMP52" s="291"/>
      <c r="JMQ52" s="291"/>
      <c r="JMR52" s="291"/>
      <c r="JMS52" s="291"/>
      <c r="JMT52" s="291"/>
      <c r="JMU52" s="291"/>
      <c r="JMV52" s="291"/>
      <c r="JMW52" s="291"/>
      <c r="JMX52" s="291"/>
      <c r="JMY52" s="291"/>
      <c r="JMZ52" s="291"/>
      <c r="JNA52" s="291"/>
      <c r="JNB52" s="290"/>
      <c r="JNC52" s="291"/>
      <c r="JND52" s="291"/>
      <c r="JNE52" s="291"/>
      <c r="JNF52" s="291"/>
      <c r="JNG52" s="291"/>
      <c r="JNH52" s="291"/>
      <c r="JNI52" s="291"/>
      <c r="JNJ52" s="291"/>
      <c r="JNK52" s="291"/>
      <c r="JNL52" s="291"/>
      <c r="JNM52" s="291"/>
      <c r="JNN52" s="291"/>
      <c r="JNO52" s="291"/>
      <c r="JNP52" s="291"/>
      <c r="JNQ52" s="291"/>
      <c r="JNR52" s="291"/>
      <c r="JNS52" s="291"/>
      <c r="JNT52" s="291"/>
      <c r="JNU52" s="291"/>
      <c r="JNV52" s="291"/>
      <c r="JNW52" s="291"/>
      <c r="JNX52" s="291"/>
      <c r="JNY52" s="291"/>
      <c r="JNZ52" s="291"/>
      <c r="JOA52" s="290"/>
      <c r="JOB52" s="291"/>
      <c r="JOC52" s="291"/>
      <c r="JOD52" s="291"/>
      <c r="JOE52" s="291"/>
      <c r="JOF52" s="291"/>
      <c r="JOG52" s="291"/>
      <c r="JOH52" s="291"/>
      <c r="JOI52" s="291"/>
      <c r="JOJ52" s="291"/>
      <c r="JOK52" s="291"/>
      <c r="JOL52" s="291"/>
      <c r="JOM52" s="291"/>
      <c r="JON52" s="291"/>
      <c r="JOO52" s="291"/>
      <c r="JOP52" s="291"/>
      <c r="JOQ52" s="291"/>
      <c r="JOR52" s="291"/>
      <c r="JOS52" s="291"/>
      <c r="JOT52" s="291"/>
      <c r="JOU52" s="291"/>
      <c r="JOV52" s="291"/>
      <c r="JOW52" s="291"/>
      <c r="JOX52" s="291"/>
      <c r="JOY52" s="291"/>
      <c r="JOZ52" s="290"/>
      <c r="JPA52" s="291"/>
      <c r="JPB52" s="291"/>
      <c r="JPC52" s="291"/>
      <c r="JPD52" s="291"/>
      <c r="JPE52" s="291"/>
      <c r="JPF52" s="291"/>
      <c r="JPG52" s="291"/>
      <c r="JPH52" s="291"/>
      <c r="JPI52" s="291"/>
      <c r="JPJ52" s="291"/>
      <c r="JPK52" s="291"/>
      <c r="JPL52" s="291"/>
      <c r="JPM52" s="291"/>
      <c r="JPN52" s="291"/>
      <c r="JPO52" s="291"/>
      <c r="JPP52" s="291"/>
      <c r="JPQ52" s="291"/>
      <c r="JPR52" s="291"/>
      <c r="JPS52" s="291"/>
      <c r="JPT52" s="291"/>
      <c r="JPU52" s="291"/>
      <c r="JPV52" s="291"/>
      <c r="JPW52" s="291"/>
      <c r="JPX52" s="291"/>
      <c r="JPY52" s="290"/>
      <c r="JPZ52" s="291"/>
      <c r="JQA52" s="291"/>
      <c r="JQB52" s="291"/>
      <c r="JQC52" s="291"/>
      <c r="JQD52" s="291"/>
      <c r="JQE52" s="291"/>
      <c r="JQF52" s="291"/>
      <c r="JQG52" s="291"/>
      <c r="JQH52" s="291"/>
      <c r="JQI52" s="291"/>
      <c r="JQJ52" s="291"/>
      <c r="JQK52" s="291"/>
      <c r="JQL52" s="291"/>
      <c r="JQM52" s="291"/>
      <c r="JQN52" s="291"/>
      <c r="JQO52" s="291"/>
      <c r="JQP52" s="291"/>
      <c r="JQQ52" s="291"/>
      <c r="JQR52" s="291"/>
      <c r="JQS52" s="291"/>
      <c r="JQT52" s="291"/>
      <c r="JQU52" s="291"/>
      <c r="JQV52" s="291"/>
      <c r="JQW52" s="291"/>
      <c r="JQX52" s="290"/>
      <c r="JQY52" s="291"/>
      <c r="JQZ52" s="291"/>
      <c r="JRA52" s="291"/>
      <c r="JRB52" s="291"/>
      <c r="JRC52" s="291"/>
      <c r="JRD52" s="291"/>
      <c r="JRE52" s="291"/>
      <c r="JRF52" s="291"/>
      <c r="JRG52" s="291"/>
      <c r="JRH52" s="291"/>
      <c r="JRI52" s="291"/>
      <c r="JRJ52" s="291"/>
      <c r="JRK52" s="291"/>
      <c r="JRL52" s="291"/>
      <c r="JRM52" s="291"/>
      <c r="JRN52" s="291"/>
      <c r="JRO52" s="291"/>
      <c r="JRP52" s="291"/>
      <c r="JRQ52" s="291"/>
      <c r="JRR52" s="291"/>
      <c r="JRS52" s="291"/>
      <c r="JRT52" s="291"/>
      <c r="JRU52" s="291"/>
      <c r="JRV52" s="291"/>
      <c r="JRW52" s="290"/>
      <c r="JRX52" s="291"/>
      <c r="JRY52" s="291"/>
      <c r="JRZ52" s="291"/>
      <c r="JSA52" s="291"/>
      <c r="JSB52" s="291"/>
      <c r="JSC52" s="291"/>
      <c r="JSD52" s="291"/>
      <c r="JSE52" s="291"/>
      <c r="JSF52" s="291"/>
      <c r="JSG52" s="291"/>
      <c r="JSH52" s="291"/>
      <c r="JSI52" s="291"/>
      <c r="JSJ52" s="291"/>
      <c r="JSK52" s="291"/>
      <c r="JSL52" s="291"/>
      <c r="JSM52" s="291"/>
      <c r="JSN52" s="291"/>
      <c r="JSO52" s="291"/>
      <c r="JSP52" s="291"/>
      <c r="JSQ52" s="291"/>
      <c r="JSR52" s="291"/>
      <c r="JSS52" s="291"/>
      <c r="JST52" s="291"/>
      <c r="JSU52" s="291"/>
      <c r="JSV52" s="290"/>
      <c r="JSW52" s="291"/>
      <c r="JSX52" s="291"/>
      <c r="JSY52" s="291"/>
      <c r="JSZ52" s="291"/>
      <c r="JTA52" s="291"/>
      <c r="JTB52" s="291"/>
      <c r="JTC52" s="291"/>
      <c r="JTD52" s="291"/>
      <c r="JTE52" s="291"/>
      <c r="JTF52" s="291"/>
      <c r="JTG52" s="291"/>
      <c r="JTH52" s="291"/>
      <c r="JTI52" s="291"/>
      <c r="JTJ52" s="291"/>
      <c r="JTK52" s="291"/>
      <c r="JTL52" s="291"/>
      <c r="JTM52" s="291"/>
      <c r="JTN52" s="291"/>
      <c r="JTO52" s="291"/>
      <c r="JTP52" s="291"/>
      <c r="JTQ52" s="291"/>
      <c r="JTR52" s="291"/>
      <c r="JTS52" s="291"/>
      <c r="JTT52" s="291"/>
      <c r="JTU52" s="290"/>
      <c r="JTV52" s="291"/>
      <c r="JTW52" s="291"/>
      <c r="JTX52" s="291"/>
      <c r="JTY52" s="291"/>
      <c r="JTZ52" s="291"/>
      <c r="JUA52" s="291"/>
      <c r="JUB52" s="291"/>
      <c r="JUC52" s="291"/>
      <c r="JUD52" s="291"/>
      <c r="JUE52" s="291"/>
      <c r="JUF52" s="291"/>
      <c r="JUG52" s="291"/>
      <c r="JUH52" s="291"/>
      <c r="JUI52" s="291"/>
      <c r="JUJ52" s="291"/>
      <c r="JUK52" s="291"/>
      <c r="JUL52" s="291"/>
      <c r="JUM52" s="291"/>
      <c r="JUN52" s="291"/>
      <c r="JUO52" s="291"/>
      <c r="JUP52" s="291"/>
      <c r="JUQ52" s="291"/>
      <c r="JUR52" s="291"/>
      <c r="JUS52" s="291"/>
      <c r="JUT52" s="290"/>
      <c r="JUU52" s="291"/>
      <c r="JUV52" s="291"/>
      <c r="JUW52" s="291"/>
      <c r="JUX52" s="291"/>
      <c r="JUY52" s="291"/>
      <c r="JUZ52" s="291"/>
      <c r="JVA52" s="291"/>
      <c r="JVB52" s="291"/>
      <c r="JVC52" s="291"/>
      <c r="JVD52" s="291"/>
      <c r="JVE52" s="291"/>
      <c r="JVF52" s="291"/>
      <c r="JVG52" s="291"/>
      <c r="JVH52" s="291"/>
      <c r="JVI52" s="291"/>
      <c r="JVJ52" s="291"/>
      <c r="JVK52" s="291"/>
      <c r="JVL52" s="291"/>
      <c r="JVM52" s="291"/>
      <c r="JVN52" s="291"/>
      <c r="JVO52" s="291"/>
      <c r="JVP52" s="291"/>
      <c r="JVQ52" s="291"/>
      <c r="JVR52" s="291"/>
      <c r="JVS52" s="290"/>
      <c r="JVT52" s="291"/>
      <c r="JVU52" s="291"/>
      <c r="JVV52" s="291"/>
      <c r="JVW52" s="291"/>
      <c r="JVX52" s="291"/>
      <c r="JVY52" s="291"/>
      <c r="JVZ52" s="291"/>
      <c r="JWA52" s="291"/>
      <c r="JWB52" s="291"/>
      <c r="JWC52" s="291"/>
      <c r="JWD52" s="291"/>
      <c r="JWE52" s="291"/>
      <c r="JWF52" s="291"/>
      <c r="JWG52" s="291"/>
      <c r="JWH52" s="291"/>
      <c r="JWI52" s="291"/>
      <c r="JWJ52" s="291"/>
      <c r="JWK52" s="291"/>
      <c r="JWL52" s="291"/>
      <c r="JWM52" s="291"/>
      <c r="JWN52" s="291"/>
      <c r="JWO52" s="291"/>
      <c r="JWP52" s="291"/>
      <c r="JWQ52" s="291"/>
      <c r="JWR52" s="290"/>
      <c r="JWS52" s="291"/>
      <c r="JWT52" s="291"/>
      <c r="JWU52" s="291"/>
      <c r="JWV52" s="291"/>
      <c r="JWW52" s="291"/>
      <c r="JWX52" s="291"/>
      <c r="JWY52" s="291"/>
      <c r="JWZ52" s="291"/>
      <c r="JXA52" s="291"/>
      <c r="JXB52" s="291"/>
      <c r="JXC52" s="291"/>
      <c r="JXD52" s="291"/>
      <c r="JXE52" s="291"/>
      <c r="JXF52" s="291"/>
      <c r="JXG52" s="291"/>
      <c r="JXH52" s="291"/>
      <c r="JXI52" s="291"/>
      <c r="JXJ52" s="291"/>
      <c r="JXK52" s="291"/>
      <c r="JXL52" s="291"/>
      <c r="JXM52" s="291"/>
      <c r="JXN52" s="291"/>
      <c r="JXO52" s="291"/>
      <c r="JXP52" s="291"/>
      <c r="JXQ52" s="290"/>
      <c r="JXR52" s="291"/>
      <c r="JXS52" s="291"/>
      <c r="JXT52" s="291"/>
      <c r="JXU52" s="291"/>
      <c r="JXV52" s="291"/>
      <c r="JXW52" s="291"/>
      <c r="JXX52" s="291"/>
      <c r="JXY52" s="291"/>
      <c r="JXZ52" s="291"/>
      <c r="JYA52" s="291"/>
      <c r="JYB52" s="291"/>
      <c r="JYC52" s="291"/>
      <c r="JYD52" s="291"/>
      <c r="JYE52" s="291"/>
      <c r="JYF52" s="291"/>
      <c r="JYG52" s="291"/>
      <c r="JYH52" s="291"/>
      <c r="JYI52" s="291"/>
      <c r="JYJ52" s="291"/>
      <c r="JYK52" s="291"/>
      <c r="JYL52" s="291"/>
      <c r="JYM52" s="291"/>
      <c r="JYN52" s="291"/>
      <c r="JYO52" s="291"/>
      <c r="JYP52" s="290"/>
      <c r="JYQ52" s="291"/>
      <c r="JYR52" s="291"/>
      <c r="JYS52" s="291"/>
      <c r="JYT52" s="291"/>
      <c r="JYU52" s="291"/>
      <c r="JYV52" s="291"/>
      <c r="JYW52" s="291"/>
      <c r="JYX52" s="291"/>
      <c r="JYY52" s="291"/>
      <c r="JYZ52" s="291"/>
      <c r="JZA52" s="291"/>
      <c r="JZB52" s="291"/>
      <c r="JZC52" s="291"/>
      <c r="JZD52" s="291"/>
      <c r="JZE52" s="291"/>
      <c r="JZF52" s="291"/>
      <c r="JZG52" s="291"/>
      <c r="JZH52" s="291"/>
      <c r="JZI52" s="291"/>
      <c r="JZJ52" s="291"/>
      <c r="JZK52" s="291"/>
      <c r="JZL52" s="291"/>
      <c r="JZM52" s="291"/>
      <c r="JZN52" s="291"/>
      <c r="JZO52" s="290"/>
      <c r="JZP52" s="291"/>
      <c r="JZQ52" s="291"/>
      <c r="JZR52" s="291"/>
      <c r="JZS52" s="291"/>
      <c r="JZT52" s="291"/>
      <c r="JZU52" s="291"/>
      <c r="JZV52" s="291"/>
      <c r="JZW52" s="291"/>
      <c r="JZX52" s="291"/>
      <c r="JZY52" s="291"/>
      <c r="JZZ52" s="291"/>
      <c r="KAA52" s="291"/>
      <c r="KAB52" s="291"/>
      <c r="KAC52" s="291"/>
      <c r="KAD52" s="291"/>
      <c r="KAE52" s="291"/>
      <c r="KAF52" s="291"/>
      <c r="KAG52" s="291"/>
      <c r="KAH52" s="291"/>
      <c r="KAI52" s="291"/>
      <c r="KAJ52" s="291"/>
      <c r="KAK52" s="291"/>
      <c r="KAL52" s="291"/>
      <c r="KAM52" s="291"/>
      <c r="KAN52" s="290"/>
      <c r="KAO52" s="291"/>
      <c r="KAP52" s="291"/>
      <c r="KAQ52" s="291"/>
      <c r="KAR52" s="291"/>
      <c r="KAS52" s="291"/>
      <c r="KAT52" s="291"/>
      <c r="KAU52" s="291"/>
      <c r="KAV52" s="291"/>
      <c r="KAW52" s="291"/>
      <c r="KAX52" s="291"/>
      <c r="KAY52" s="291"/>
      <c r="KAZ52" s="291"/>
      <c r="KBA52" s="291"/>
      <c r="KBB52" s="291"/>
      <c r="KBC52" s="291"/>
      <c r="KBD52" s="291"/>
      <c r="KBE52" s="291"/>
      <c r="KBF52" s="291"/>
      <c r="KBG52" s="291"/>
      <c r="KBH52" s="291"/>
      <c r="KBI52" s="291"/>
      <c r="KBJ52" s="291"/>
      <c r="KBK52" s="291"/>
      <c r="KBL52" s="291"/>
      <c r="KBM52" s="290"/>
      <c r="KBN52" s="291"/>
      <c r="KBO52" s="291"/>
      <c r="KBP52" s="291"/>
      <c r="KBQ52" s="291"/>
      <c r="KBR52" s="291"/>
      <c r="KBS52" s="291"/>
      <c r="KBT52" s="291"/>
      <c r="KBU52" s="291"/>
      <c r="KBV52" s="291"/>
      <c r="KBW52" s="291"/>
      <c r="KBX52" s="291"/>
      <c r="KBY52" s="291"/>
      <c r="KBZ52" s="291"/>
      <c r="KCA52" s="291"/>
      <c r="KCB52" s="291"/>
      <c r="KCC52" s="291"/>
      <c r="KCD52" s="291"/>
      <c r="KCE52" s="291"/>
      <c r="KCF52" s="291"/>
      <c r="KCG52" s="291"/>
      <c r="KCH52" s="291"/>
      <c r="KCI52" s="291"/>
      <c r="KCJ52" s="291"/>
      <c r="KCK52" s="291"/>
      <c r="KCL52" s="290"/>
      <c r="KCM52" s="291"/>
      <c r="KCN52" s="291"/>
      <c r="KCO52" s="291"/>
      <c r="KCP52" s="291"/>
      <c r="KCQ52" s="291"/>
      <c r="KCR52" s="291"/>
      <c r="KCS52" s="291"/>
      <c r="KCT52" s="291"/>
      <c r="KCU52" s="291"/>
      <c r="KCV52" s="291"/>
      <c r="KCW52" s="291"/>
      <c r="KCX52" s="291"/>
      <c r="KCY52" s="291"/>
      <c r="KCZ52" s="291"/>
      <c r="KDA52" s="291"/>
      <c r="KDB52" s="291"/>
      <c r="KDC52" s="291"/>
      <c r="KDD52" s="291"/>
      <c r="KDE52" s="291"/>
      <c r="KDF52" s="291"/>
      <c r="KDG52" s="291"/>
      <c r="KDH52" s="291"/>
      <c r="KDI52" s="291"/>
      <c r="KDJ52" s="291"/>
      <c r="KDK52" s="290"/>
      <c r="KDL52" s="291"/>
      <c r="KDM52" s="291"/>
      <c r="KDN52" s="291"/>
      <c r="KDO52" s="291"/>
      <c r="KDP52" s="291"/>
      <c r="KDQ52" s="291"/>
      <c r="KDR52" s="291"/>
      <c r="KDS52" s="291"/>
      <c r="KDT52" s="291"/>
      <c r="KDU52" s="291"/>
      <c r="KDV52" s="291"/>
      <c r="KDW52" s="291"/>
      <c r="KDX52" s="291"/>
      <c r="KDY52" s="291"/>
      <c r="KDZ52" s="291"/>
      <c r="KEA52" s="291"/>
      <c r="KEB52" s="291"/>
      <c r="KEC52" s="291"/>
      <c r="KED52" s="291"/>
      <c r="KEE52" s="291"/>
      <c r="KEF52" s="291"/>
      <c r="KEG52" s="291"/>
      <c r="KEH52" s="291"/>
      <c r="KEI52" s="291"/>
      <c r="KEJ52" s="290"/>
      <c r="KEK52" s="291"/>
      <c r="KEL52" s="291"/>
      <c r="KEM52" s="291"/>
      <c r="KEN52" s="291"/>
      <c r="KEO52" s="291"/>
      <c r="KEP52" s="291"/>
      <c r="KEQ52" s="291"/>
      <c r="KER52" s="291"/>
      <c r="KES52" s="291"/>
      <c r="KET52" s="291"/>
      <c r="KEU52" s="291"/>
      <c r="KEV52" s="291"/>
      <c r="KEW52" s="291"/>
      <c r="KEX52" s="291"/>
      <c r="KEY52" s="291"/>
      <c r="KEZ52" s="291"/>
      <c r="KFA52" s="291"/>
      <c r="KFB52" s="291"/>
      <c r="KFC52" s="291"/>
      <c r="KFD52" s="291"/>
      <c r="KFE52" s="291"/>
      <c r="KFF52" s="291"/>
      <c r="KFG52" s="291"/>
      <c r="KFH52" s="291"/>
      <c r="KFI52" s="290"/>
      <c r="KFJ52" s="291"/>
      <c r="KFK52" s="291"/>
      <c r="KFL52" s="291"/>
      <c r="KFM52" s="291"/>
      <c r="KFN52" s="291"/>
      <c r="KFO52" s="291"/>
      <c r="KFP52" s="291"/>
      <c r="KFQ52" s="291"/>
      <c r="KFR52" s="291"/>
      <c r="KFS52" s="291"/>
      <c r="KFT52" s="291"/>
      <c r="KFU52" s="291"/>
      <c r="KFV52" s="291"/>
      <c r="KFW52" s="291"/>
      <c r="KFX52" s="291"/>
      <c r="KFY52" s="291"/>
      <c r="KFZ52" s="291"/>
      <c r="KGA52" s="291"/>
      <c r="KGB52" s="291"/>
      <c r="KGC52" s="291"/>
      <c r="KGD52" s="291"/>
      <c r="KGE52" s="291"/>
      <c r="KGF52" s="291"/>
      <c r="KGG52" s="291"/>
      <c r="KGH52" s="290"/>
      <c r="KGI52" s="291"/>
      <c r="KGJ52" s="291"/>
      <c r="KGK52" s="291"/>
      <c r="KGL52" s="291"/>
      <c r="KGM52" s="291"/>
      <c r="KGN52" s="291"/>
      <c r="KGO52" s="291"/>
      <c r="KGP52" s="291"/>
      <c r="KGQ52" s="291"/>
      <c r="KGR52" s="291"/>
      <c r="KGS52" s="291"/>
      <c r="KGT52" s="291"/>
      <c r="KGU52" s="291"/>
      <c r="KGV52" s="291"/>
      <c r="KGW52" s="291"/>
      <c r="KGX52" s="291"/>
      <c r="KGY52" s="291"/>
      <c r="KGZ52" s="291"/>
      <c r="KHA52" s="291"/>
      <c r="KHB52" s="291"/>
      <c r="KHC52" s="291"/>
      <c r="KHD52" s="291"/>
      <c r="KHE52" s="291"/>
      <c r="KHF52" s="291"/>
      <c r="KHG52" s="290"/>
      <c r="KHH52" s="291"/>
      <c r="KHI52" s="291"/>
      <c r="KHJ52" s="291"/>
      <c r="KHK52" s="291"/>
      <c r="KHL52" s="291"/>
      <c r="KHM52" s="291"/>
      <c r="KHN52" s="291"/>
      <c r="KHO52" s="291"/>
      <c r="KHP52" s="291"/>
      <c r="KHQ52" s="291"/>
      <c r="KHR52" s="291"/>
      <c r="KHS52" s="291"/>
      <c r="KHT52" s="291"/>
      <c r="KHU52" s="291"/>
      <c r="KHV52" s="291"/>
      <c r="KHW52" s="291"/>
      <c r="KHX52" s="291"/>
      <c r="KHY52" s="291"/>
      <c r="KHZ52" s="291"/>
      <c r="KIA52" s="291"/>
      <c r="KIB52" s="291"/>
      <c r="KIC52" s="291"/>
      <c r="KID52" s="291"/>
      <c r="KIE52" s="291"/>
      <c r="KIF52" s="290"/>
      <c r="KIG52" s="291"/>
      <c r="KIH52" s="291"/>
      <c r="KII52" s="291"/>
      <c r="KIJ52" s="291"/>
      <c r="KIK52" s="291"/>
      <c r="KIL52" s="291"/>
      <c r="KIM52" s="291"/>
      <c r="KIN52" s="291"/>
      <c r="KIO52" s="291"/>
      <c r="KIP52" s="291"/>
      <c r="KIQ52" s="291"/>
      <c r="KIR52" s="291"/>
      <c r="KIS52" s="291"/>
      <c r="KIT52" s="291"/>
      <c r="KIU52" s="291"/>
      <c r="KIV52" s="291"/>
      <c r="KIW52" s="291"/>
      <c r="KIX52" s="291"/>
      <c r="KIY52" s="291"/>
      <c r="KIZ52" s="291"/>
      <c r="KJA52" s="291"/>
      <c r="KJB52" s="291"/>
      <c r="KJC52" s="291"/>
      <c r="KJD52" s="291"/>
      <c r="KJE52" s="290"/>
      <c r="KJF52" s="291"/>
      <c r="KJG52" s="291"/>
      <c r="KJH52" s="291"/>
      <c r="KJI52" s="291"/>
      <c r="KJJ52" s="291"/>
      <c r="KJK52" s="291"/>
      <c r="KJL52" s="291"/>
      <c r="KJM52" s="291"/>
      <c r="KJN52" s="291"/>
      <c r="KJO52" s="291"/>
      <c r="KJP52" s="291"/>
      <c r="KJQ52" s="291"/>
      <c r="KJR52" s="291"/>
      <c r="KJS52" s="291"/>
      <c r="KJT52" s="291"/>
      <c r="KJU52" s="291"/>
      <c r="KJV52" s="291"/>
      <c r="KJW52" s="291"/>
      <c r="KJX52" s="291"/>
      <c r="KJY52" s="291"/>
      <c r="KJZ52" s="291"/>
      <c r="KKA52" s="291"/>
      <c r="KKB52" s="291"/>
      <c r="KKC52" s="291"/>
      <c r="KKD52" s="290"/>
      <c r="KKE52" s="291"/>
      <c r="KKF52" s="291"/>
      <c r="KKG52" s="291"/>
      <c r="KKH52" s="291"/>
      <c r="KKI52" s="291"/>
      <c r="KKJ52" s="291"/>
      <c r="KKK52" s="291"/>
      <c r="KKL52" s="291"/>
      <c r="KKM52" s="291"/>
      <c r="KKN52" s="291"/>
      <c r="KKO52" s="291"/>
      <c r="KKP52" s="291"/>
      <c r="KKQ52" s="291"/>
      <c r="KKR52" s="291"/>
      <c r="KKS52" s="291"/>
      <c r="KKT52" s="291"/>
      <c r="KKU52" s="291"/>
      <c r="KKV52" s="291"/>
      <c r="KKW52" s="291"/>
      <c r="KKX52" s="291"/>
      <c r="KKY52" s="291"/>
      <c r="KKZ52" s="291"/>
      <c r="KLA52" s="291"/>
      <c r="KLB52" s="291"/>
      <c r="KLC52" s="290"/>
      <c r="KLD52" s="291"/>
      <c r="KLE52" s="291"/>
      <c r="KLF52" s="291"/>
      <c r="KLG52" s="291"/>
      <c r="KLH52" s="291"/>
      <c r="KLI52" s="291"/>
      <c r="KLJ52" s="291"/>
      <c r="KLK52" s="291"/>
      <c r="KLL52" s="291"/>
      <c r="KLM52" s="291"/>
      <c r="KLN52" s="291"/>
      <c r="KLO52" s="291"/>
      <c r="KLP52" s="291"/>
      <c r="KLQ52" s="291"/>
      <c r="KLR52" s="291"/>
      <c r="KLS52" s="291"/>
      <c r="KLT52" s="291"/>
      <c r="KLU52" s="291"/>
      <c r="KLV52" s="291"/>
      <c r="KLW52" s="291"/>
      <c r="KLX52" s="291"/>
      <c r="KLY52" s="291"/>
      <c r="KLZ52" s="291"/>
      <c r="KMA52" s="291"/>
      <c r="KMB52" s="290"/>
      <c r="KMC52" s="291"/>
      <c r="KMD52" s="291"/>
      <c r="KME52" s="291"/>
      <c r="KMF52" s="291"/>
      <c r="KMG52" s="291"/>
      <c r="KMH52" s="291"/>
      <c r="KMI52" s="291"/>
      <c r="KMJ52" s="291"/>
      <c r="KMK52" s="291"/>
      <c r="KML52" s="291"/>
      <c r="KMM52" s="291"/>
      <c r="KMN52" s="291"/>
      <c r="KMO52" s="291"/>
      <c r="KMP52" s="291"/>
      <c r="KMQ52" s="291"/>
      <c r="KMR52" s="291"/>
      <c r="KMS52" s="291"/>
      <c r="KMT52" s="291"/>
      <c r="KMU52" s="291"/>
      <c r="KMV52" s="291"/>
      <c r="KMW52" s="291"/>
      <c r="KMX52" s="291"/>
      <c r="KMY52" s="291"/>
      <c r="KMZ52" s="291"/>
      <c r="KNA52" s="290"/>
      <c r="KNB52" s="291"/>
      <c r="KNC52" s="291"/>
      <c r="KND52" s="291"/>
      <c r="KNE52" s="291"/>
      <c r="KNF52" s="291"/>
      <c r="KNG52" s="291"/>
      <c r="KNH52" s="291"/>
      <c r="KNI52" s="291"/>
      <c r="KNJ52" s="291"/>
      <c r="KNK52" s="291"/>
      <c r="KNL52" s="291"/>
      <c r="KNM52" s="291"/>
      <c r="KNN52" s="291"/>
      <c r="KNO52" s="291"/>
      <c r="KNP52" s="291"/>
      <c r="KNQ52" s="291"/>
      <c r="KNR52" s="291"/>
      <c r="KNS52" s="291"/>
      <c r="KNT52" s="291"/>
      <c r="KNU52" s="291"/>
      <c r="KNV52" s="291"/>
      <c r="KNW52" s="291"/>
      <c r="KNX52" s="291"/>
      <c r="KNY52" s="291"/>
      <c r="KNZ52" s="290"/>
      <c r="KOA52" s="291"/>
      <c r="KOB52" s="291"/>
      <c r="KOC52" s="291"/>
      <c r="KOD52" s="291"/>
      <c r="KOE52" s="291"/>
      <c r="KOF52" s="291"/>
      <c r="KOG52" s="291"/>
      <c r="KOH52" s="291"/>
      <c r="KOI52" s="291"/>
      <c r="KOJ52" s="291"/>
      <c r="KOK52" s="291"/>
      <c r="KOL52" s="291"/>
      <c r="KOM52" s="291"/>
      <c r="KON52" s="291"/>
      <c r="KOO52" s="291"/>
      <c r="KOP52" s="291"/>
      <c r="KOQ52" s="291"/>
      <c r="KOR52" s="291"/>
      <c r="KOS52" s="291"/>
      <c r="KOT52" s="291"/>
      <c r="KOU52" s="291"/>
      <c r="KOV52" s="291"/>
      <c r="KOW52" s="291"/>
      <c r="KOX52" s="291"/>
      <c r="KOY52" s="290"/>
      <c r="KOZ52" s="291"/>
      <c r="KPA52" s="291"/>
      <c r="KPB52" s="291"/>
      <c r="KPC52" s="291"/>
      <c r="KPD52" s="291"/>
      <c r="KPE52" s="291"/>
      <c r="KPF52" s="291"/>
      <c r="KPG52" s="291"/>
      <c r="KPH52" s="291"/>
      <c r="KPI52" s="291"/>
      <c r="KPJ52" s="291"/>
      <c r="KPK52" s="291"/>
      <c r="KPL52" s="291"/>
      <c r="KPM52" s="291"/>
      <c r="KPN52" s="291"/>
      <c r="KPO52" s="291"/>
      <c r="KPP52" s="291"/>
      <c r="KPQ52" s="291"/>
      <c r="KPR52" s="291"/>
      <c r="KPS52" s="291"/>
      <c r="KPT52" s="291"/>
      <c r="KPU52" s="291"/>
      <c r="KPV52" s="291"/>
      <c r="KPW52" s="291"/>
      <c r="KPX52" s="290"/>
      <c r="KPY52" s="291"/>
      <c r="KPZ52" s="291"/>
      <c r="KQA52" s="291"/>
      <c r="KQB52" s="291"/>
      <c r="KQC52" s="291"/>
      <c r="KQD52" s="291"/>
      <c r="KQE52" s="291"/>
      <c r="KQF52" s="291"/>
      <c r="KQG52" s="291"/>
      <c r="KQH52" s="291"/>
      <c r="KQI52" s="291"/>
      <c r="KQJ52" s="291"/>
      <c r="KQK52" s="291"/>
      <c r="KQL52" s="291"/>
      <c r="KQM52" s="291"/>
      <c r="KQN52" s="291"/>
      <c r="KQO52" s="291"/>
      <c r="KQP52" s="291"/>
      <c r="KQQ52" s="291"/>
      <c r="KQR52" s="291"/>
      <c r="KQS52" s="291"/>
      <c r="KQT52" s="291"/>
      <c r="KQU52" s="291"/>
      <c r="KQV52" s="291"/>
      <c r="KQW52" s="290"/>
      <c r="KQX52" s="291"/>
      <c r="KQY52" s="291"/>
      <c r="KQZ52" s="291"/>
      <c r="KRA52" s="291"/>
      <c r="KRB52" s="291"/>
      <c r="KRC52" s="291"/>
      <c r="KRD52" s="291"/>
      <c r="KRE52" s="291"/>
      <c r="KRF52" s="291"/>
      <c r="KRG52" s="291"/>
      <c r="KRH52" s="291"/>
      <c r="KRI52" s="291"/>
      <c r="KRJ52" s="291"/>
      <c r="KRK52" s="291"/>
      <c r="KRL52" s="291"/>
      <c r="KRM52" s="291"/>
      <c r="KRN52" s="291"/>
      <c r="KRO52" s="291"/>
      <c r="KRP52" s="291"/>
      <c r="KRQ52" s="291"/>
      <c r="KRR52" s="291"/>
      <c r="KRS52" s="291"/>
      <c r="KRT52" s="291"/>
      <c r="KRU52" s="291"/>
      <c r="KRV52" s="290"/>
      <c r="KRW52" s="291"/>
      <c r="KRX52" s="291"/>
      <c r="KRY52" s="291"/>
      <c r="KRZ52" s="291"/>
      <c r="KSA52" s="291"/>
      <c r="KSB52" s="291"/>
      <c r="KSC52" s="291"/>
      <c r="KSD52" s="291"/>
      <c r="KSE52" s="291"/>
      <c r="KSF52" s="291"/>
      <c r="KSG52" s="291"/>
      <c r="KSH52" s="291"/>
      <c r="KSI52" s="291"/>
      <c r="KSJ52" s="291"/>
      <c r="KSK52" s="291"/>
      <c r="KSL52" s="291"/>
      <c r="KSM52" s="291"/>
      <c r="KSN52" s="291"/>
      <c r="KSO52" s="291"/>
      <c r="KSP52" s="291"/>
      <c r="KSQ52" s="291"/>
      <c r="KSR52" s="291"/>
      <c r="KSS52" s="291"/>
      <c r="KST52" s="291"/>
      <c r="KSU52" s="290"/>
      <c r="KSV52" s="291"/>
      <c r="KSW52" s="291"/>
      <c r="KSX52" s="291"/>
      <c r="KSY52" s="291"/>
      <c r="KSZ52" s="291"/>
      <c r="KTA52" s="291"/>
      <c r="KTB52" s="291"/>
      <c r="KTC52" s="291"/>
      <c r="KTD52" s="291"/>
      <c r="KTE52" s="291"/>
      <c r="KTF52" s="291"/>
      <c r="KTG52" s="291"/>
      <c r="KTH52" s="291"/>
      <c r="KTI52" s="291"/>
      <c r="KTJ52" s="291"/>
      <c r="KTK52" s="291"/>
      <c r="KTL52" s="291"/>
      <c r="KTM52" s="291"/>
      <c r="KTN52" s="291"/>
      <c r="KTO52" s="291"/>
      <c r="KTP52" s="291"/>
      <c r="KTQ52" s="291"/>
      <c r="KTR52" s="291"/>
      <c r="KTS52" s="291"/>
      <c r="KTT52" s="290"/>
      <c r="KTU52" s="291"/>
      <c r="KTV52" s="291"/>
      <c r="KTW52" s="291"/>
      <c r="KTX52" s="291"/>
      <c r="KTY52" s="291"/>
      <c r="KTZ52" s="291"/>
      <c r="KUA52" s="291"/>
      <c r="KUB52" s="291"/>
      <c r="KUC52" s="291"/>
      <c r="KUD52" s="291"/>
      <c r="KUE52" s="291"/>
      <c r="KUF52" s="291"/>
      <c r="KUG52" s="291"/>
      <c r="KUH52" s="291"/>
      <c r="KUI52" s="291"/>
      <c r="KUJ52" s="291"/>
      <c r="KUK52" s="291"/>
      <c r="KUL52" s="291"/>
      <c r="KUM52" s="291"/>
      <c r="KUN52" s="291"/>
      <c r="KUO52" s="291"/>
      <c r="KUP52" s="291"/>
      <c r="KUQ52" s="291"/>
      <c r="KUR52" s="291"/>
      <c r="KUS52" s="290"/>
      <c r="KUT52" s="291"/>
      <c r="KUU52" s="291"/>
      <c r="KUV52" s="291"/>
      <c r="KUW52" s="291"/>
      <c r="KUX52" s="291"/>
      <c r="KUY52" s="291"/>
      <c r="KUZ52" s="291"/>
      <c r="KVA52" s="291"/>
      <c r="KVB52" s="291"/>
      <c r="KVC52" s="291"/>
      <c r="KVD52" s="291"/>
      <c r="KVE52" s="291"/>
      <c r="KVF52" s="291"/>
      <c r="KVG52" s="291"/>
      <c r="KVH52" s="291"/>
      <c r="KVI52" s="291"/>
      <c r="KVJ52" s="291"/>
      <c r="KVK52" s="291"/>
      <c r="KVL52" s="291"/>
      <c r="KVM52" s="291"/>
      <c r="KVN52" s="291"/>
      <c r="KVO52" s="291"/>
      <c r="KVP52" s="291"/>
      <c r="KVQ52" s="291"/>
      <c r="KVR52" s="290"/>
      <c r="KVS52" s="291"/>
      <c r="KVT52" s="291"/>
      <c r="KVU52" s="291"/>
      <c r="KVV52" s="291"/>
      <c r="KVW52" s="291"/>
      <c r="KVX52" s="291"/>
      <c r="KVY52" s="291"/>
      <c r="KVZ52" s="291"/>
      <c r="KWA52" s="291"/>
      <c r="KWB52" s="291"/>
      <c r="KWC52" s="291"/>
      <c r="KWD52" s="291"/>
      <c r="KWE52" s="291"/>
      <c r="KWF52" s="291"/>
      <c r="KWG52" s="291"/>
      <c r="KWH52" s="291"/>
      <c r="KWI52" s="291"/>
      <c r="KWJ52" s="291"/>
      <c r="KWK52" s="291"/>
      <c r="KWL52" s="291"/>
      <c r="KWM52" s="291"/>
      <c r="KWN52" s="291"/>
      <c r="KWO52" s="291"/>
      <c r="KWP52" s="291"/>
      <c r="KWQ52" s="290"/>
      <c r="KWR52" s="291"/>
      <c r="KWS52" s="291"/>
      <c r="KWT52" s="291"/>
      <c r="KWU52" s="291"/>
      <c r="KWV52" s="291"/>
      <c r="KWW52" s="291"/>
      <c r="KWX52" s="291"/>
      <c r="KWY52" s="291"/>
      <c r="KWZ52" s="291"/>
      <c r="KXA52" s="291"/>
      <c r="KXB52" s="291"/>
      <c r="KXC52" s="291"/>
      <c r="KXD52" s="291"/>
      <c r="KXE52" s="291"/>
      <c r="KXF52" s="291"/>
      <c r="KXG52" s="291"/>
      <c r="KXH52" s="291"/>
      <c r="KXI52" s="291"/>
      <c r="KXJ52" s="291"/>
      <c r="KXK52" s="291"/>
      <c r="KXL52" s="291"/>
      <c r="KXM52" s="291"/>
      <c r="KXN52" s="291"/>
      <c r="KXO52" s="291"/>
      <c r="KXP52" s="290"/>
      <c r="KXQ52" s="291"/>
      <c r="KXR52" s="291"/>
      <c r="KXS52" s="291"/>
      <c r="KXT52" s="291"/>
      <c r="KXU52" s="291"/>
      <c r="KXV52" s="291"/>
      <c r="KXW52" s="291"/>
      <c r="KXX52" s="291"/>
      <c r="KXY52" s="291"/>
      <c r="KXZ52" s="291"/>
      <c r="KYA52" s="291"/>
      <c r="KYB52" s="291"/>
      <c r="KYC52" s="291"/>
      <c r="KYD52" s="291"/>
      <c r="KYE52" s="291"/>
      <c r="KYF52" s="291"/>
      <c r="KYG52" s="291"/>
      <c r="KYH52" s="291"/>
      <c r="KYI52" s="291"/>
      <c r="KYJ52" s="291"/>
      <c r="KYK52" s="291"/>
      <c r="KYL52" s="291"/>
      <c r="KYM52" s="291"/>
      <c r="KYN52" s="291"/>
      <c r="KYO52" s="290"/>
      <c r="KYP52" s="291"/>
      <c r="KYQ52" s="291"/>
      <c r="KYR52" s="291"/>
      <c r="KYS52" s="291"/>
      <c r="KYT52" s="291"/>
      <c r="KYU52" s="291"/>
      <c r="KYV52" s="291"/>
      <c r="KYW52" s="291"/>
      <c r="KYX52" s="291"/>
      <c r="KYY52" s="291"/>
      <c r="KYZ52" s="291"/>
      <c r="KZA52" s="291"/>
      <c r="KZB52" s="291"/>
      <c r="KZC52" s="291"/>
      <c r="KZD52" s="291"/>
      <c r="KZE52" s="291"/>
      <c r="KZF52" s="291"/>
      <c r="KZG52" s="291"/>
      <c r="KZH52" s="291"/>
      <c r="KZI52" s="291"/>
      <c r="KZJ52" s="291"/>
      <c r="KZK52" s="291"/>
      <c r="KZL52" s="291"/>
      <c r="KZM52" s="291"/>
      <c r="KZN52" s="290"/>
      <c r="KZO52" s="291"/>
      <c r="KZP52" s="291"/>
      <c r="KZQ52" s="291"/>
      <c r="KZR52" s="291"/>
      <c r="KZS52" s="291"/>
      <c r="KZT52" s="291"/>
      <c r="KZU52" s="291"/>
      <c r="KZV52" s="291"/>
      <c r="KZW52" s="291"/>
      <c r="KZX52" s="291"/>
      <c r="KZY52" s="291"/>
      <c r="KZZ52" s="291"/>
      <c r="LAA52" s="291"/>
      <c r="LAB52" s="291"/>
      <c r="LAC52" s="291"/>
      <c r="LAD52" s="291"/>
      <c r="LAE52" s="291"/>
      <c r="LAF52" s="291"/>
      <c r="LAG52" s="291"/>
      <c r="LAH52" s="291"/>
      <c r="LAI52" s="291"/>
      <c r="LAJ52" s="291"/>
      <c r="LAK52" s="291"/>
      <c r="LAL52" s="291"/>
      <c r="LAM52" s="290"/>
      <c r="LAN52" s="291"/>
      <c r="LAO52" s="291"/>
      <c r="LAP52" s="291"/>
      <c r="LAQ52" s="291"/>
      <c r="LAR52" s="291"/>
      <c r="LAS52" s="291"/>
      <c r="LAT52" s="291"/>
      <c r="LAU52" s="291"/>
      <c r="LAV52" s="291"/>
      <c r="LAW52" s="291"/>
      <c r="LAX52" s="291"/>
      <c r="LAY52" s="291"/>
      <c r="LAZ52" s="291"/>
      <c r="LBA52" s="291"/>
      <c r="LBB52" s="291"/>
      <c r="LBC52" s="291"/>
      <c r="LBD52" s="291"/>
      <c r="LBE52" s="291"/>
      <c r="LBF52" s="291"/>
      <c r="LBG52" s="291"/>
      <c r="LBH52" s="291"/>
      <c r="LBI52" s="291"/>
      <c r="LBJ52" s="291"/>
      <c r="LBK52" s="291"/>
      <c r="LBL52" s="290"/>
      <c r="LBM52" s="291"/>
      <c r="LBN52" s="291"/>
      <c r="LBO52" s="291"/>
      <c r="LBP52" s="291"/>
      <c r="LBQ52" s="291"/>
      <c r="LBR52" s="291"/>
      <c r="LBS52" s="291"/>
      <c r="LBT52" s="291"/>
      <c r="LBU52" s="291"/>
      <c r="LBV52" s="291"/>
      <c r="LBW52" s="291"/>
      <c r="LBX52" s="291"/>
      <c r="LBY52" s="291"/>
      <c r="LBZ52" s="291"/>
      <c r="LCA52" s="291"/>
      <c r="LCB52" s="291"/>
      <c r="LCC52" s="291"/>
      <c r="LCD52" s="291"/>
      <c r="LCE52" s="291"/>
      <c r="LCF52" s="291"/>
      <c r="LCG52" s="291"/>
      <c r="LCH52" s="291"/>
      <c r="LCI52" s="291"/>
      <c r="LCJ52" s="291"/>
      <c r="LCK52" s="290"/>
      <c r="LCL52" s="291"/>
      <c r="LCM52" s="291"/>
      <c r="LCN52" s="291"/>
      <c r="LCO52" s="291"/>
      <c r="LCP52" s="291"/>
      <c r="LCQ52" s="291"/>
      <c r="LCR52" s="291"/>
      <c r="LCS52" s="291"/>
      <c r="LCT52" s="291"/>
      <c r="LCU52" s="291"/>
      <c r="LCV52" s="291"/>
      <c r="LCW52" s="291"/>
      <c r="LCX52" s="291"/>
      <c r="LCY52" s="291"/>
      <c r="LCZ52" s="291"/>
      <c r="LDA52" s="291"/>
      <c r="LDB52" s="291"/>
      <c r="LDC52" s="291"/>
      <c r="LDD52" s="291"/>
      <c r="LDE52" s="291"/>
      <c r="LDF52" s="291"/>
      <c r="LDG52" s="291"/>
      <c r="LDH52" s="291"/>
      <c r="LDI52" s="291"/>
      <c r="LDJ52" s="290"/>
      <c r="LDK52" s="291"/>
      <c r="LDL52" s="291"/>
      <c r="LDM52" s="291"/>
      <c r="LDN52" s="291"/>
      <c r="LDO52" s="291"/>
      <c r="LDP52" s="291"/>
      <c r="LDQ52" s="291"/>
      <c r="LDR52" s="291"/>
      <c r="LDS52" s="291"/>
      <c r="LDT52" s="291"/>
      <c r="LDU52" s="291"/>
      <c r="LDV52" s="291"/>
      <c r="LDW52" s="291"/>
      <c r="LDX52" s="291"/>
      <c r="LDY52" s="291"/>
      <c r="LDZ52" s="291"/>
      <c r="LEA52" s="291"/>
      <c r="LEB52" s="291"/>
      <c r="LEC52" s="291"/>
      <c r="LED52" s="291"/>
      <c r="LEE52" s="291"/>
      <c r="LEF52" s="291"/>
      <c r="LEG52" s="291"/>
      <c r="LEH52" s="291"/>
      <c r="LEI52" s="290"/>
      <c r="LEJ52" s="291"/>
      <c r="LEK52" s="291"/>
      <c r="LEL52" s="291"/>
      <c r="LEM52" s="291"/>
      <c r="LEN52" s="291"/>
      <c r="LEO52" s="291"/>
      <c r="LEP52" s="291"/>
      <c r="LEQ52" s="291"/>
      <c r="LER52" s="291"/>
      <c r="LES52" s="291"/>
      <c r="LET52" s="291"/>
      <c r="LEU52" s="291"/>
      <c r="LEV52" s="291"/>
      <c r="LEW52" s="291"/>
      <c r="LEX52" s="291"/>
      <c r="LEY52" s="291"/>
      <c r="LEZ52" s="291"/>
      <c r="LFA52" s="291"/>
      <c r="LFB52" s="291"/>
      <c r="LFC52" s="291"/>
      <c r="LFD52" s="291"/>
      <c r="LFE52" s="291"/>
      <c r="LFF52" s="291"/>
      <c r="LFG52" s="291"/>
      <c r="LFH52" s="290"/>
      <c r="LFI52" s="291"/>
      <c r="LFJ52" s="291"/>
      <c r="LFK52" s="291"/>
      <c r="LFL52" s="291"/>
      <c r="LFM52" s="291"/>
      <c r="LFN52" s="291"/>
      <c r="LFO52" s="291"/>
      <c r="LFP52" s="291"/>
      <c r="LFQ52" s="291"/>
      <c r="LFR52" s="291"/>
      <c r="LFS52" s="291"/>
      <c r="LFT52" s="291"/>
      <c r="LFU52" s="291"/>
      <c r="LFV52" s="291"/>
      <c r="LFW52" s="291"/>
      <c r="LFX52" s="291"/>
      <c r="LFY52" s="291"/>
      <c r="LFZ52" s="291"/>
      <c r="LGA52" s="291"/>
      <c r="LGB52" s="291"/>
      <c r="LGC52" s="291"/>
      <c r="LGD52" s="291"/>
      <c r="LGE52" s="291"/>
      <c r="LGF52" s="291"/>
      <c r="LGG52" s="290"/>
      <c r="LGH52" s="291"/>
      <c r="LGI52" s="291"/>
      <c r="LGJ52" s="291"/>
      <c r="LGK52" s="291"/>
      <c r="LGL52" s="291"/>
      <c r="LGM52" s="291"/>
      <c r="LGN52" s="291"/>
      <c r="LGO52" s="291"/>
      <c r="LGP52" s="291"/>
      <c r="LGQ52" s="291"/>
      <c r="LGR52" s="291"/>
      <c r="LGS52" s="291"/>
      <c r="LGT52" s="291"/>
      <c r="LGU52" s="291"/>
      <c r="LGV52" s="291"/>
      <c r="LGW52" s="291"/>
      <c r="LGX52" s="291"/>
      <c r="LGY52" s="291"/>
      <c r="LGZ52" s="291"/>
      <c r="LHA52" s="291"/>
      <c r="LHB52" s="291"/>
      <c r="LHC52" s="291"/>
      <c r="LHD52" s="291"/>
      <c r="LHE52" s="291"/>
      <c r="LHF52" s="290"/>
      <c r="LHG52" s="291"/>
      <c r="LHH52" s="291"/>
      <c r="LHI52" s="291"/>
      <c r="LHJ52" s="291"/>
      <c r="LHK52" s="291"/>
      <c r="LHL52" s="291"/>
      <c r="LHM52" s="291"/>
      <c r="LHN52" s="291"/>
      <c r="LHO52" s="291"/>
      <c r="LHP52" s="291"/>
      <c r="LHQ52" s="291"/>
      <c r="LHR52" s="291"/>
      <c r="LHS52" s="291"/>
      <c r="LHT52" s="291"/>
      <c r="LHU52" s="291"/>
      <c r="LHV52" s="291"/>
      <c r="LHW52" s="291"/>
      <c r="LHX52" s="291"/>
      <c r="LHY52" s="291"/>
      <c r="LHZ52" s="291"/>
      <c r="LIA52" s="291"/>
      <c r="LIB52" s="291"/>
      <c r="LIC52" s="291"/>
      <c r="LID52" s="291"/>
      <c r="LIE52" s="290"/>
      <c r="LIF52" s="291"/>
      <c r="LIG52" s="291"/>
      <c r="LIH52" s="291"/>
      <c r="LII52" s="291"/>
      <c r="LIJ52" s="291"/>
      <c r="LIK52" s="291"/>
      <c r="LIL52" s="291"/>
      <c r="LIM52" s="291"/>
      <c r="LIN52" s="291"/>
      <c r="LIO52" s="291"/>
      <c r="LIP52" s="291"/>
      <c r="LIQ52" s="291"/>
      <c r="LIR52" s="291"/>
      <c r="LIS52" s="291"/>
      <c r="LIT52" s="291"/>
      <c r="LIU52" s="291"/>
      <c r="LIV52" s="291"/>
      <c r="LIW52" s="291"/>
      <c r="LIX52" s="291"/>
      <c r="LIY52" s="291"/>
      <c r="LIZ52" s="291"/>
      <c r="LJA52" s="291"/>
      <c r="LJB52" s="291"/>
      <c r="LJC52" s="291"/>
      <c r="LJD52" s="290"/>
      <c r="LJE52" s="291"/>
      <c r="LJF52" s="291"/>
      <c r="LJG52" s="291"/>
      <c r="LJH52" s="291"/>
      <c r="LJI52" s="291"/>
      <c r="LJJ52" s="291"/>
      <c r="LJK52" s="291"/>
      <c r="LJL52" s="291"/>
      <c r="LJM52" s="291"/>
      <c r="LJN52" s="291"/>
      <c r="LJO52" s="291"/>
      <c r="LJP52" s="291"/>
      <c r="LJQ52" s="291"/>
      <c r="LJR52" s="291"/>
      <c r="LJS52" s="291"/>
      <c r="LJT52" s="291"/>
      <c r="LJU52" s="291"/>
      <c r="LJV52" s="291"/>
      <c r="LJW52" s="291"/>
      <c r="LJX52" s="291"/>
      <c r="LJY52" s="291"/>
      <c r="LJZ52" s="291"/>
      <c r="LKA52" s="291"/>
      <c r="LKB52" s="291"/>
      <c r="LKC52" s="290"/>
      <c r="LKD52" s="291"/>
      <c r="LKE52" s="291"/>
      <c r="LKF52" s="291"/>
      <c r="LKG52" s="291"/>
      <c r="LKH52" s="291"/>
      <c r="LKI52" s="291"/>
      <c r="LKJ52" s="291"/>
      <c r="LKK52" s="291"/>
      <c r="LKL52" s="291"/>
      <c r="LKM52" s="291"/>
      <c r="LKN52" s="291"/>
      <c r="LKO52" s="291"/>
      <c r="LKP52" s="291"/>
      <c r="LKQ52" s="291"/>
      <c r="LKR52" s="291"/>
      <c r="LKS52" s="291"/>
      <c r="LKT52" s="291"/>
      <c r="LKU52" s="291"/>
      <c r="LKV52" s="291"/>
      <c r="LKW52" s="291"/>
      <c r="LKX52" s="291"/>
      <c r="LKY52" s="291"/>
      <c r="LKZ52" s="291"/>
      <c r="LLA52" s="291"/>
      <c r="LLB52" s="290"/>
      <c r="LLC52" s="291"/>
      <c r="LLD52" s="291"/>
      <c r="LLE52" s="291"/>
      <c r="LLF52" s="291"/>
      <c r="LLG52" s="291"/>
      <c r="LLH52" s="291"/>
      <c r="LLI52" s="291"/>
      <c r="LLJ52" s="291"/>
      <c r="LLK52" s="291"/>
      <c r="LLL52" s="291"/>
      <c r="LLM52" s="291"/>
      <c r="LLN52" s="291"/>
      <c r="LLO52" s="291"/>
      <c r="LLP52" s="291"/>
      <c r="LLQ52" s="291"/>
      <c r="LLR52" s="291"/>
      <c r="LLS52" s="291"/>
      <c r="LLT52" s="291"/>
      <c r="LLU52" s="291"/>
      <c r="LLV52" s="291"/>
      <c r="LLW52" s="291"/>
      <c r="LLX52" s="291"/>
      <c r="LLY52" s="291"/>
      <c r="LLZ52" s="291"/>
      <c r="LMA52" s="290"/>
      <c r="LMB52" s="291"/>
      <c r="LMC52" s="291"/>
      <c r="LMD52" s="291"/>
      <c r="LME52" s="291"/>
      <c r="LMF52" s="291"/>
      <c r="LMG52" s="291"/>
      <c r="LMH52" s="291"/>
      <c r="LMI52" s="291"/>
      <c r="LMJ52" s="291"/>
      <c r="LMK52" s="291"/>
      <c r="LML52" s="291"/>
      <c r="LMM52" s="291"/>
      <c r="LMN52" s="291"/>
      <c r="LMO52" s="291"/>
      <c r="LMP52" s="291"/>
      <c r="LMQ52" s="291"/>
      <c r="LMR52" s="291"/>
      <c r="LMS52" s="291"/>
      <c r="LMT52" s="291"/>
      <c r="LMU52" s="291"/>
      <c r="LMV52" s="291"/>
      <c r="LMW52" s="291"/>
      <c r="LMX52" s="291"/>
      <c r="LMY52" s="291"/>
      <c r="LMZ52" s="290"/>
      <c r="LNA52" s="291"/>
      <c r="LNB52" s="291"/>
      <c r="LNC52" s="291"/>
      <c r="LND52" s="291"/>
      <c r="LNE52" s="291"/>
      <c r="LNF52" s="291"/>
      <c r="LNG52" s="291"/>
      <c r="LNH52" s="291"/>
      <c r="LNI52" s="291"/>
      <c r="LNJ52" s="291"/>
      <c r="LNK52" s="291"/>
      <c r="LNL52" s="291"/>
      <c r="LNM52" s="291"/>
      <c r="LNN52" s="291"/>
      <c r="LNO52" s="291"/>
      <c r="LNP52" s="291"/>
      <c r="LNQ52" s="291"/>
      <c r="LNR52" s="291"/>
      <c r="LNS52" s="291"/>
      <c r="LNT52" s="291"/>
      <c r="LNU52" s="291"/>
      <c r="LNV52" s="291"/>
      <c r="LNW52" s="291"/>
      <c r="LNX52" s="291"/>
      <c r="LNY52" s="290"/>
      <c r="LNZ52" s="291"/>
      <c r="LOA52" s="291"/>
      <c r="LOB52" s="291"/>
      <c r="LOC52" s="291"/>
      <c r="LOD52" s="291"/>
      <c r="LOE52" s="291"/>
      <c r="LOF52" s="291"/>
      <c r="LOG52" s="291"/>
      <c r="LOH52" s="291"/>
      <c r="LOI52" s="291"/>
      <c r="LOJ52" s="291"/>
      <c r="LOK52" s="291"/>
      <c r="LOL52" s="291"/>
      <c r="LOM52" s="291"/>
      <c r="LON52" s="291"/>
      <c r="LOO52" s="291"/>
      <c r="LOP52" s="291"/>
      <c r="LOQ52" s="291"/>
      <c r="LOR52" s="291"/>
      <c r="LOS52" s="291"/>
      <c r="LOT52" s="291"/>
      <c r="LOU52" s="291"/>
      <c r="LOV52" s="291"/>
      <c r="LOW52" s="291"/>
      <c r="LOX52" s="290"/>
      <c r="LOY52" s="291"/>
      <c r="LOZ52" s="291"/>
      <c r="LPA52" s="291"/>
      <c r="LPB52" s="291"/>
      <c r="LPC52" s="291"/>
      <c r="LPD52" s="291"/>
      <c r="LPE52" s="291"/>
      <c r="LPF52" s="291"/>
      <c r="LPG52" s="291"/>
      <c r="LPH52" s="291"/>
      <c r="LPI52" s="291"/>
      <c r="LPJ52" s="291"/>
      <c r="LPK52" s="291"/>
      <c r="LPL52" s="291"/>
      <c r="LPM52" s="291"/>
      <c r="LPN52" s="291"/>
      <c r="LPO52" s="291"/>
      <c r="LPP52" s="291"/>
      <c r="LPQ52" s="291"/>
      <c r="LPR52" s="291"/>
      <c r="LPS52" s="291"/>
      <c r="LPT52" s="291"/>
      <c r="LPU52" s="291"/>
      <c r="LPV52" s="291"/>
      <c r="LPW52" s="290"/>
      <c r="LPX52" s="291"/>
      <c r="LPY52" s="291"/>
      <c r="LPZ52" s="291"/>
      <c r="LQA52" s="291"/>
      <c r="LQB52" s="291"/>
      <c r="LQC52" s="291"/>
      <c r="LQD52" s="291"/>
      <c r="LQE52" s="291"/>
      <c r="LQF52" s="291"/>
      <c r="LQG52" s="291"/>
      <c r="LQH52" s="291"/>
      <c r="LQI52" s="291"/>
      <c r="LQJ52" s="291"/>
      <c r="LQK52" s="291"/>
      <c r="LQL52" s="291"/>
      <c r="LQM52" s="291"/>
      <c r="LQN52" s="291"/>
      <c r="LQO52" s="291"/>
      <c r="LQP52" s="291"/>
      <c r="LQQ52" s="291"/>
      <c r="LQR52" s="291"/>
      <c r="LQS52" s="291"/>
      <c r="LQT52" s="291"/>
      <c r="LQU52" s="291"/>
      <c r="LQV52" s="290"/>
      <c r="LQW52" s="291"/>
      <c r="LQX52" s="291"/>
      <c r="LQY52" s="291"/>
      <c r="LQZ52" s="291"/>
      <c r="LRA52" s="291"/>
      <c r="LRB52" s="291"/>
      <c r="LRC52" s="291"/>
      <c r="LRD52" s="291"/>
      <c r="LRE52" s="291"/>
      <c r="LRF52" s="291"/>
      <c r="LRG52" s="291"/>
      <c r="LRH52" s="291"/>
      <c r="LRI52" s="291"/>
      <c r="LRJ52" s="291"/>
      <c r="LRK52" s="291"/>
      <c r="LRL52" s="291"/>
      <c r="LRM52" s="291"/>
      <c r="LRN52" s="291"/>
      <c r="LRO52" s="291"/>
      <c r="LRP52" s="291"/>
      <c r="LRQ52" s="291"/>
      <c r="LRR52" s="291"/>
      <c r="LRS52" s="291"/>
      <c r="LRT52" s="291"/>
      <c r="LRU52" s="290"/>
      <c r="LRV52" s="291"/>
      <c r="LRW52" s="291"/>
      <c r="LRX52" s="291"/>
      <c r="LRY52" s="291"/>
      <c r="LRZ52" s="291"/>
      <c r="LSA52" s="291"/>
      <c r="LSB52" s="291"/>
      <c r="LSC52" s="291"/>
      <c r="LSD52" s="291"/>
      <c r="LSE52" s="291"/>
      <c r="LSF52" s="291"/>
      <c r="LSG52" s="291"/>
      <c r="LSH52" s="291"/>
      <c r="LSI52" s="291"/>
      <c r="LSJ52" s="291"/>
      <c r="LSK52" s="291"/>
      <c r="LSL52" s="291"/>
      <c r="LSM52" s="291"/>
      <c r="LSN52" s="291"/>
      <c r="LSO52" s="291"/>
      <c r="LSP52" s="291"/>
      <c r="LSQ52" s="291"/>
      <c r="LSR52" s="291"/>
      <c r="LSS52" s="291"/>
      <c r="LST52" s="290"/>
      <c r="LSU52" s="291"/>
      <c r="LSV52" s="291"/>
      <c r="LSW52" s="291"/>
      <c r="LSX52" s="291"/>
      <c r="LSY52" s="291"/>
      <c r="LSZ52" s="291"/>
      <c r="LTA52" s="291"/>
      <c r="LTB52" s="291"/>
      <c r="LTC52" s="291"/>
      <c r="LTD52" s="291"/>
      <c r="LTE52" s="291"/>
      <c r="LTF52" s="291"/>
      <c r="LTG52" s="291"/>
      <c r="LTH52" s="291"/>
      <c r="LTI52" s="291"/>
      <c r="LTJ52" s="291"/>
      <c r="LTK52" s="291"/>
      <c r="LTL52" s="291"/>
      <c r="LTM52" s="291"/>
      <c r="LTN52" s="291"/>
      <c r="LTO52" s="291"/>
      <c r="LTP52" s="291"/>
      <c r="LTQ52" s="291"/>
      <c r="LTR52" s="291"/>
      <c r="LTS52" s="290"/>
      <c r="LTT52" s="291"/>
      <c r="LTU52" s="291"/>
      <c r="LTV52" s="291"/>
      <c r="LTW52" s="291"/>
      <c r="LTX52" s="291"/>
      <c r="LTY52" s="291"/>
      <c r="LTZ52" s="291"/>
      <c r="LUA52" s="291"/>
      <c r="LUB52" s="291"/>
      <c r="LUC52" s="291"/>
      <c r="LUD52" s="291"/>
      <c r="LUE52" s="291"/>
      <c r="LUF52" s="291"/>
      <c r="LUG52" s="291"/>
      <c r="LUH52" s="291"/>
      <c r="LUI52" s="291"/>
      <c r="LUJ52" s="291"/>
      <c r="LUK52" s="291"/>
      <c r="LUL52" s="291"/>
      <c r="LUM52" s="291"/>
      <c r="LUN52" s="291"/>
      <c r="LUO52" s="291"/>
      <c r="LUP52" s="291"/>
      <c r="LUQ52" s="291"/>
      <c r="LUR52" s="290"/>
      <c r="LUS52" s="291"/>
      <c r="LUT52" s="291"/>
      <c r="LUU52" s="291"/>
      <c r="LUV52" s="291"/>
      <c r="LUW52" s="291"/>
      <c r="LUX52" s="291"/>
      <c r="LUY52" s="291"/>
      <c r="LUZ52" s="291"/>
      <c r="LVA52" s="291"/>
      <c r="LVB52" s="291"/>
      <c r="LVC52" s="291"/>
      <c r="LVD52" s="291"/>
      <c r="LVE52" s="291"/>
      <c r="LVF52" s="291"/>
      <c r="LVG52" s="291"/>
      <c r="LVH52" s="291"/>
      <c r="LVI52" s="291"/>
      <c r="LVJ52" s="291"/>
      <c r="LVK52" s="291"/>
      <c r="LVL52" s="291"/>
      <c r="LVM52" s="291"/>
      <c r="LVN52" s="291"/>
      <c r="LVO52" s="291"/>
      <c r="LVP52" s="291"/>
      <c r="LVQ52" s="290"/>
      <c r="LVR52" s="291"/>
      <c r="LVS52" s="291"/>
      <c r="LVT52" s="291"/>
      <c r="LVU52" s="291"/>
      <c r="LVV52" s="291"/>
      <c r="LVW52" s="291"/>
      <c r="LVX52" s="291"/>
      <c r="LVY52" s="291"/>
      <c r="LVZ52" s="291"/>
      <c r="LWA52" s="291"/>
      <c r="LWB52" s="291"/>
      <c r="LWC52" s="291"/>
      <c r="LWD52" s="291"/>
      <c r="LWE52" s="291"/>
      <c r="LWF52" s="291"/>
      <c r="LWG52" s="291"/>
      <c r="LWH52" s="291"/>
      <c r="LWI52" s="291"/>
      <c r="LWJ52" s="291"/>
      <c r="LWK52" s="291"/>
      <c r="LWL52" s="291"/>
      <c r="LWM52" s="291"/>
      <c r="LWN52" s="291"/>
      <c r="LWO52" s="291"/>
      <c r="LWP52" s="290"/>
      <c r="LWQ52" s="291"/>
      <c r="LWR52" s="291"/>
      <c r="LWS52" s="291"/>
      <c r="LWT52" s="291"/>
      <c r="LWU52" s="291"/>
      <c r="LWV52" s="291"/>
      <c r="LWW52" s="291"/>
      <c r="LWX52" s="291"/>
      <c r="LWY52" s="291"/>
      <c r="LWZ52" s="291"/>
      <c r="LXA52" s="291"/>
      <c r="LXB52" s="291"/>
      <c r="LXC52" s="291"/>
      <c r="LXD52" s="291"/>
      <c r="LXE52" s="291"/>
      <c r="LXF52" s="291"/>
      <c r="LXG52" s="291"/>
      <c r="LXH52" s="291"/>
      <c r="LXI52" s="291"/>
      <c r="LXJ52" s="291"/>
      <c r="LXK52" s="291"/>
      <c r="LXL52" s="291"/>
      <c r="LXM52" s="291"/>
      <c r="LXN52" s="291"/>
      <c r="LXO52" s="290"/>
      <c r="LXP52" s="291"/>
      <c r="LXQ52" s="291"/>
      <c r="LXR52" s="291"/>
      <c r="LXS52" s="291"/>
      <c r="LXT52" s="291"/>
      <c r="LXU52" s="291"/>
      <c r="LXV52" s="291"/>
      <c r="LXW52" s="291"/>
      <c r="LXX52" s="291"/>
      <c r="LXY52" s="291"/>
      <c r="LXZ52" s="291"/>
      <c r="LYA52" s="291"/>
      <c r="LYB52" s="291"/>
      <c r="LYC52" s="291"/>
      <c r="LYD52" s="291"/>
      <c r="LYE52" s="291"/>
      <c r="LYF52" s="291"/>
      <c r="LYG52" s="291"/>
      <c r="LYH52" s="291"/>
      <c r="LYI52" s="291"/>
      <c r="LYJ52" s="291"/>
      <c r="LYK52" s="291"/>
      <c r="LYL52" s="291"/>
      <c r="LYM52" s="291"/>
      <c r="LYN52" s="290"/>
      <c r="LYO52" s="291"/>
      <c r="LYP52" s="291"/>
      <c r="LYQ52" s="291"/>
      <c r="LYR52" s="291"/>
      <c r="LYS52" s="291"/>
      <c r="LYT52" s="291"/>
      <c r="LYU52" s="291"/>
      <c r="LYV52" s="291"/>
      <c r="LYW52" s="291"/>
      <c r="LYX52" s="291"/>
      <c r="LYY52" s="291"/>
      <c r="LYZ52" s="291"/>
      <c r="LZA52" s="291"/>
      <c r="LZB52" s="291"/>
      <c r="LZC52" s="291"/>
      <c r="LZD52" s="291"/>
      <c r="LZE52" s="291"/>
      <c r="LZF52" s="291"/>
      <c r="LZG52" s="291"/>
      <c r="LZH52" s="291"/>
      <c r="LZI52" s="291"/>
      <c r="LZJ52" s="291"/>
      <c r="LZK52" s="291"/>
      <c r="LZL52" s="291"/>
      <c r="LZM52" s="290"/>
      <c r="LZN52" s="291"/>
      <c r="LZO52" s="291"/>
      <c r="LZP52" s="291"/>
      <c r="LZQ52" s="291"/>
      <c r="LZR52" s="291"/>
      <c r="LZS52" s="291"/>
      <c r="LZT52" s="291"/>
      <c r="LZU52" s="291"/>
      <c r="LZV52" s="291"/>
      <c r="LZW52" s="291"/>
      <c r="LZX52" s="291"/>
      <c r="LZY52" s="291"/>
      <c r="LZZ52" s="291"/>
      <c r="MAA52" s="291"/>
      <c r="MAB52" s="291"/>
      <c r="MAC52" s="291"/>
      <c r="MAD52" s="291"/>
      <c r="MAE52" s="291"/>
      <c r="MAF52" s="291"/>
      <c r="MAG52" s="291"/>
      <c r="MAH52" s="291"/>
      <c r="MAI52" s="291"/>
      <c r="MAJ52" s="291"/>
      <c r="MAK52" s="291"/>
      <c r="MAL52" s="290"/>
      <c r="MAM52" s="291"/>
      <c r="MAN52" s="291"/>
      <c r="MAO52" s="291"/>
      <c r="MAP52" s="291"/>
      <c r="MAQ52" s="291"/>
      <c r="MAR52" s="291"/>
      <c r="MAS52" s="291"/>
      <c r="MAT52" s="291"/>
      <c r="MAU52" s="291"/>
      <c r="MAV52" s="291"/>
      <c r="MAW52" s="291"/>
      <c r="MAX52" s="291"/>
      <c r="MAY52" s="291"/>
      <c r="MAZ52" s="291"/>
      <c r="MBA52" s="291"/>
      <c r="MBB52" s="291"/>
      <c r="MBC52" s="291"/>
      <c r="MBD52" s="291"/>
      <c r="MBE52" s="291"/>
      <c r="MBF52" s="291"/>
      <c r="MBG52" s="291"/>
      <c r="MBH52" s="291"/>
      <c r="MBI52" s="291"/>
      <c r="MBJ52" s="291"/>
      <c r="MBK52" s="290"/>
      <c r="MBL52" s="291"/>
      <c r="MBM52" s="291"/>
      <c r="MBN52" s="291"/>
      <c r="MBO52" s="291"/>
      <c r="MBP52" s="291"/>
      <c r="MBQ52" s="291"/>
      <c r="MBR52" s="291"/>
      <c r="MBS52" s="291"/>
      <c r="MBT52" s="291"/>
      <c r="MBU52" s="291"/>
      <c r="MBV52" s="291"/>
      <c r="MBW52" s="291"/>
      <c r="MBX52" s="291"/>
      <c r="MBY52" s="291"/>
      <c r="MBZ52" s="291"/>
      <c r="MCA52" s="291"/>
      <c r="MCB52" s="291"/>
      <c r="MCC52" s="291"/>
      <c r="MCD52" s="291"/>
      <c r="MCE52" s="291"/>
      <c r="MCF52" s="291"/>
      <c r="MCG52" s="291"/>
      <c r="MCH52" s="291"/>
      <c r="MCI52" s="291"/>
      <c r="MCJ52" s="290"/>
      <c r="MCK52" s="291"/>
      <c r="MCL52" s="291"/>
      <c r="MCM52" s="291"/>
      <c r="MCN52" s="291"/>
      <c r="MCO52" s="291"/>
      <c r="MCP52" s="291"/>
      <c r="MCQ52" s="291"/>
      <c r="MCR52" s="291"/>
      <c r="MCS52" s="291"/>
      <c r="MCT52" s="291"/>
      <c r="MCU52" s="291"/>
      <c r="MCV52" s="291"/>
      <c r="MCW52" s="291"/>
      <c r="MCX52" s="291"/>
      <c r="MCY52" s="291"/>
      <c r="MCZ52" s="291"/>
      <c r="MDA52" s="291"/>
      <c r="MDB52" s="291"/>
      <c r="MDC52" s="291"/>
      <c r="MDD52" s="291"/>
      <c r="MDE52" s="291"/>
      <c r="MDF52" s="291"/>
      <c r="MDG52" s="291"/>
      <c r="MDH52" s="291"/>
      <c r="MDI52" s="290"/>
      <c r="MDJ52" s="291"/>
      <c r="MDK52" s="291"/>
      <c r="MDL52" s="291"/>
      <c r="MDM52" s="291"/>
      <c r="MDN52" s="291"/>
      <c r="MDO52" s="291"/>
      <c r="MDP52" s="291"/>
      <c r="MDQ52" s="291"/>
      <c r="MDR52" s="291"/>
      <c r="MDS52" s="291"/>
      <c r="MDT52" s="291"/>
      <c r="MDU52" s="291"/>
      <c r="MDV52" s="291"/>
      <c r="MDW52" s="291"/>
      <c r="MDX52" s="291"/>
      <c r="MDY52" s="291"/>
      <c r="MDZ52" s="291"/>
      <c r="MEA52" s="291"/>
      <c r="MEB52" s="291"/>
      <c r="MEC52" s="291"/>
      <c r="MED52" s="291"/>
      <c r="MEE52" s="291"/>
      <c r="MEF52" s="291"/>
      <c r="MEG52" s="291"/>
      <c r="MEH52" s="290"/>
      <c r="MEI52" s="291"/>
      <c r="MEJ52" s="291"/>
      <c r="MEK52" s="291"/>
      <c r="MEL52" s="291"/>
      <c r="MEM52" s="291"/>
      <c r="MEN52" s="291"/>
      <c r="MEO52" s="291"/>
      <c r="MEP52" s="291"/>
      <c r="MEQ52" s="291"/>
      <c r="MER52" s="291"/>
      <c r="MES52" s="291"/>
      <c r="MET52" s="291"/>
      <c r="MEU52" s="291"/>
      <c r="MEV52" s="291"/>
      <c r="MEW52" s="291"/>
      <c r="MEX52" s="291"/>
      <c r="MEY52" s="291"/>
      <c r="MEZ52" s="291"/>
      <c r="MFA52" s="291"/>
      <c r="MFB52" s="291"/>
      <c r="MFC52" s="291"/>
      <c r="MFD52" s="291"/>
      <c r="MFE52" s="291"/>
      <c r="MFF52" s="291"/>
      <c r="MFG52" s="290"/>
      <c r="MFH52" s="291"/>
      <c r="MFI52" s="291"/>
      <c r="MFJ52" s="291"/>
      <c r="MFK52" s="291"/>
      <c r="MFL52" s="291"/>
      <c r="MFM52" s="291"/>
      <c r="MFN52" s="291"/>
      <c r="MFO52" s="291"/>
      <c r="MFP52" s="291"/>
      <c r="MFQ52" s="291"/>
      <c r="MFR52" s="291"/>
      <c r="MFS52" s="291"/>
      <c r="MFT52" s="291"/>
      <c r="MFU52" s="291"/>
      <c r="MFV52" s="291"/>
      <c r="MFW52" s="291"/>
      <c r="MFX52" s="291"/>
      <c r="MFY52" s="291"/>
      <c r="MFZ52" s="291"/>
      <c r="MGA52" s="291"/>
      <c r="MGB52" s="291"/>
      <c r="MGC52" s="291"/>
      <c r="MGD52" s="291"/>
      <c r="MGE52" s="291"/>
      <c r="MGF52" s="290"/>
      <c r="MGG52" s="291"/>
      <c r="MGH52" s="291"/>
      <c r="MGI52" s="291"/>
      <c r="MGJ52" s="291"/>
      <c r="MGK52" s="291"/>
      <c r="MGL52" s="291"/>
      <c r="MGM52" s="291"/>
      <c r="MGN52" s="291"/>
      <c r="MGO52" s="291"/>
      <c r="MGP52" s="291"/>
      <c r="MGQ52" s="291"/>
      <c r="MGR52" s="291"/>
      <c r="MGS52" s="291"/>
      <c r="MGT52" s="291"/>
      <c r="MGU52" s="291"/>
      <c r="MGV52" s="291"/>
      <c r="MGW52" s="291"/>
      <c r="MGX52" s="291"/>
      <c r="MGY52" s="291"/>
      <c r="MGZ52" s="291"/>
      <c r="MHA52" s="291"/>
      <c r="MHB52" s="291"/>
      <c r="MHC52" s="291"/>
      <c r="MHD52" s="291"/>
      <c r="MHE52" s="290"/>
      <c r="MHF52" s="291"/>
      <c r="MHG52" s="291"/>
      <c r="MHH52" s="291"/>
      <c r="MHI52" s="291"/>
      <c r="MHJ52" s="291"/>
      <c r="MHK52" s="291"/>
      <c r="MHL52" s="291"/>
      <c r="MHM52" s="291"/>
      <c r="MHN52" s="291"/>
      <c r="MHO52" s="291"/>
      <c r="MHP52" s="291"/>
      <c r="MHQ52" s="291"/>
      <c r="MHR52" s="291"/>
      <c r="MHS52" s="291"/>
      <c r="MHT52" s="291"/>
      <c r="MHU52" s="291"/>
      <c r="MHV52" s="291"/>
      <c r="MHW52" s="291"/>
      <c r="MHX52" s="291"/>
      <c r="MHY52" s="291"/>
      <c r="MHZ52" s="291"/>
      <c r="MIA52" s="291"/>
      <c r="MIB52" s="291"/>
      <c r="MIC52" s="291"/>
      <c r="MID52" s="290"/>
      <c r="MIE52" s="291"/>
      <c r="MIF52" s="291"/>
      <c r="MIG52" s="291"/>
      <c r="MIH52" s="291"/>
      <c r="MII52" s="291"/>
      <c r="MIJ52" s="291"/>
      <c r="MIK52" s="291"/>
      <c r="MIL52" s="291"/>
      <c r="MIM52" s="291"/>
      <c r="MIN52" s="291"/>
      <c r="MIO52" s="291"/>
      <c r="MIP52" s="291"/>
      <c r="MIQ52" s="291"/>
      <c r="MIR52" s="291"/>
      <c r="MIS52" s="291"/>
      <c r="MIT52" s="291"/>
      <c r="MIU52" s="291"/>
      <c r="MIV52" s="291"/>
      <c r="MIW52" s="291"/>
      <c r="MIX52" s="291"/>
      <c r="MIY52" s="291"/>
      <c r="MIZ52" s="291"/>
      <c r="MJA52" s="291"/>
      <c r="MJB52" s="291"/>
      <c r="MJC52" s="290"/>
      <c r="MJD52" s="291"/>
      <c r="MJE52" s="291"/>
      <c r="MJF52" s="291"/>
      <c r="MJG52" s="291"/>
      <c r="MJH52" s="291"/>
      <c r="MJI52" s="291"/>
      <c r="MJJ52" s="291"/>
      <c r="MJK52" s="291"/>
      <c r="MJL52" s="291"/>
      <c r="MJM52" s="291"/>
      <c r="MJN52" s="291"/>
      <c r="MJO52" s="291"/>
      <c r="MJP52" s="291"/>
      <c r="MJQ52" s="291"/>
      <c r="MJR52" s="291"/>
      <c r="MJS52" s="291"/>
      <c r="MJT52" s="291"/>
      <c r="MJU52" s="291"/>
      <c r="MJV52" s="291"/>
      <c r="MJW52" s="291"/>
      <c r="MJX52" s="291"/>
      <c r="MJY52" s="291"/>
      <c r="MJZ52" s="291"/>
      <c r="MKA52" s="291"/>
      <c r="MKB52" s="290"/>
      <c r="MKC52" s="291"/>
      <c r="MKD52" s="291"/>
      <c r="MKE52" s="291"/>
      <c r="MKF52" s="291"/>
      <c r="MKG52" s="291"/>
      <c r="MKH52" s="291"/>
      <c r="MKI52" s="291"/>
      <c r="MKJ52" s="291"/>
      <c r="MKK52" s="291"/>
      <c r="MKL52" s="291"/>
      <c r="MKM52" s="291"/>
      <c r="MKN52" s="291"/>
      <c r="MKO52" s="291"/>
      <c r="MKP52" s="291"/>
      <c r="MKQ52" s="291"/>
      <c r="MKR52" s="291"/>
      <c r="MKS52" s="291"/>
      <c r="MKT52" s="291"/>
      <c r="MKU52" s="291"/>
      <c r="MKV52" s="291"/>
      <c r="MKW52" s="291"/>
      <c r="MKX52" s="291"/>
      <c r="MKY52" s="291"/>
      <c r="MKZ52" s="291"/>
      <c r="MLA52" s="290"/>
      <c r="MLB52" s="291"/>
      <c r="MLC52" s="291"/>
      <c r="MLD52" s="291"/>
      <c r="MLE52" s="291"/>
      <c r="MLF52" s="291"/>
      <c r="MLG52" s="291"/>
      <c r="MLH52" s="291"/>
      <c r="MLI52" s="291"/>
      <c r="MLJ52" s="291"/>
      <c r="MLK52" s="291"/>
      <c r="MLL52" s="291"/>
      <c r="MLM52" s="291"/>
      <c r="MLN52" s="291"/>
      <c r="MLO52" s="291"/>
      <c r="MLP52" s="291"/>
      <c r="MLQ52" s="291"/>
      <c r="MLR52" s="291"/>
      <c r="MLS52" s="291"/>
      <c r="MLT52" s="291"/>
      <c r="MLU52" s="291"/>
      <c r="MLV52" s="291"/>
      <c r="MLW52" s="291"/>
      <c r="MLX52" s="291"/>
      <c r="MLY52" s="291"/>
      <c r="MLZ52" s="290"/>
      <c r="MMA52" s="291"/>
      <c r="MMB52" s="291"/>
      <c r="MMC52" s="291"/>
      <c r="MMD52" s="291"/>
      <c r="MME52" s="291"/>
      <c r="MMF52" s="291"/>
      <c r="MMG52" s="291"/>
      <c r="MMH52" s="291"/>
      <c r="MMI52" s="291"/>
      <c r="MMJ52" s="291"/>
      <c r="MMK52" s="291"/>
      <c r="MML52" s="291"/>
      <c r="MMM52" s="291"/>
      <c r="MMN52" s="291"/>
      <c r="MMO52" s="291"/>
      <c r="MMP52" s="291"/>
      <c r="MMQ52" s="291"/>
      <c r="MMR52" s="291"/>
      <c r="MMS52" s="291"/>
      <c r="MMT52" s="291"/>
      <c r="MMU52" s="291"/>
      <c r="MMV52" s="291"/>
      <c r="MMW52" s="291"/>
      <c r="MMX52" s="291"/>
      <c r="MMY52" s="290"/>
      <c r="MMZ52" s="291"/>
      <c r="MNA52" s="291"/>
      <c r="MNB52" s="291"/>
      <c r="MNC52" s="291"/>
      <c r="MND52" s="291"/>
      <c r="MNE52" s="291"/>
      <c r="MNF52" s="291"/>
      <c r="MNG52" s="291"/>
      <c r="MNH52" s="291"/>
      <c r="MNI52" s="291"/>
      <c r="MNJ52" s="291"/>
      <c r="MNK52" s="291"/>
      <c r="MNL52" s="291"/>
      <c r="MNM52" s="291"/>
      <c r="MNN52" s="291"/>
      <c r="MNO52" s="291"/>
      <c r="MNP52" s="291"/>
      <c r="MNQ52" s="291"/>
      <c r="MNR52" s="291"/>
      <c r="MNS52" s="291"/>
      <c r="MNT52" s="291"/>
      <c r="MNU52" s="291"/>
      <c r="MNV52" s="291"/>
      <c r="MNW52" s="291"/>
      <c r="MNX52" s="290"/>
      <c r="MNY52" s="291"/>
      <c r="MNZ52" s="291"/>
      <c r="MOA52" s="291"/>
      <c r="MOB52" s="291"/>
      <c r="MOC52" s="291"/>
      <c r="MOD52" s="291"/>
      <c r="MOE52" s="291"/>
      <c r="MOF52" s="291"/>
      <c r="MOG52" s="291"/>
      <c r="MOH52" s="291"/>
      <c r="MOI52" s="291"/>
      <c r="MOJ52" s="291"/>
      <c r="MOK52" s="291"/>
      <c r="MOL52" s="291"/>
      <c r="MOM52" s="291"/>
      <c r="MON52" s="291"/>
      <c r="MOO52" s="291"/>
      <c r="MOP52" s="291"/>
      <c r="MOQ52" s="291"/>
      <c r="MOR52" s="291"/>
      <c r="MOS52" s="291"/>
      <c r="MOT52" s="291"/>
      <c r="MOU52" s="291"/>
      <c r="MOV52" s="291"/>
      <c r="MOW52" s="290"/>
      <c r="MOX52" s="291"/>
      <c r="MOY52" s="291"/>
      <c r="MOZ52" s="291"/>
      <c r="MPA52" s="291"/>
      <c r="MPB52" s="291"/>
      <c r="MPC52" s="291"/>
      <c r="MPD52" s="291"/>
      <c r="MPE52" s="291"/>
      <c r="MPF52" s="291"/>
      <c r="MPG52" s="291"/>
      <c r="MPH52" s="291"/>
      <c r="MPI52" s="291"/>
      <c r="MPJ52" s="291"/>
      <c r="MPK52" s="291"/>
      <c r="MPL52" s="291"/>
      <c r="MPM52" s="291"/>
      <c r="MPN52" s="291"/>
      <c r="MPO52" s="291"/>
      <c r="MPP52" s="291"/>
      <c r="MPQ52" s="291"/>
      <c r="MPR52" s="291"/>
      <c r="MPS52" s="291"/>
      <c r="MPT52" s="291"/>
      <c r="MPU52" s="291"/>
      <c r="MPV52" s="290"/>
      <c r="MPW52" s="291"/>
      <c r="MPX52" s="291"/>
      <c r="MPY52" s="291"/>
      <c r="MPZ52" s="291"/>
      <c r="MQA52" s="291"/>
      <c r="MQB52" s="291"/>
      <c r="MQC52" s="291"/>
      <c r="MQD52" s="291"/>
      <c r="MQE52" s="291"/>
      <c r="MQF52" s="291"/>
      <c r="MQG52" s="291"/>
      <c r="MQH52" s="291"/>
      <c r="MQI52" s="291"/>
      <c r="MQJ52" s="291"/>
      <c r="MQK52" s="291"/>
      <c r="MQL52" s="291"/>
      <c r="MQM52" s="291"/>
      <c r="MQN52" s="291"/>
      <c r="MQO52" s="291"/>
      <c r="MQP52" s="291"/>
      <c r="MQQ52" s="291"/>
      <c r="MQR52" s="291"/>
      <c r="MQS52" s="291"/>
      <c r="MQT52" s="291"/>
      <c r="MQU52" s="290"/>
      <c r="MQV52" s="291"/>
      <c r="MQW52" s="291"/>
      <c r="MQX52" s="291"/>
      <c r="MQY52" s="291"/>
      <c r="MQZ52" s="291"/>
      <c r="MRA52" s="291"/>
      <c r="MRB52" s="291"/>
      <c r="MRC52" s="291"/>
      <c r="MRD52" s="291"/>
      <c r="MRE52" s="291"/>
      <c r="MRF52" s="291"/>
      <c r="MRG52" s="291"/>
      <c r="MRH52" s="291"/>
      <c r="MRI52" s="291"/>
      <c r="MRJ52" s="291"/>
      <c r="MRK52" s="291"/>
      <c r="MRL52" s="291"/>
      <c r="MRM52" s="291"/>
      <c r="MRN52" s="291"/>
      <c r="MRO52" s="291"/>
      <c r="MRP52" s="291"/>
      <c r="MRQ52" s="291"/>
      <c r="MRR52" s="291"/>
      <c r="MRS52" s="291"/>
      <c r="MRT52" s="290"/>
      <c r="MRU52" s="291"/>
      <c r="MRV52" s="291"/>
      <c r="MRW52" s="291"/>
      <c r="MRX52" s="291"/>
      <c r="MRY52" s="291"/>
      <c r="MRZ52" s="291"/>
      <c r="MSA52" s="291"/>
      <c r="MSB52" s="291"/>
      <c r="MSC52" s="291"/>
      <c r="MSD52" s="291"/>
      <c r="MSE52" s="291"/>
      <c r="MSF52" s="291"/>
      <c r="MSG52" s="291"/>
      <c r="MSH52" s="291"/>
      <c r="MSI52" s="291"/>
      <c r="MSJ52" s="291"/>
      <c r="MSK52" s="291"/>
      <c r="MSL52" s="291"/>
      <c r="MSM52" s="291"/>
      <c r="MSN52" s="291"/>
      <c r="MSO52" s="291"/>
      <c r="MSP52" s="291"/>
      <c r="MSQ52" s="291"/>
      <c r="MSR52" s="291"/>
      <c r="MSS52" s="290"/>
      <c r="MST52" s="291"/>
      <c r="MSU52" s="291"/>
      <c r="MSV52" s="291"/>
      <c r="MSW52" s="291"/>
      <c r="MSX52" s="291"/>
      <c r="MSY52" s="291"/>
      <c r="MSZ52" s="291"/>
      <c r="MTA52" s="291"/>
      <c r="MTB52" s="291"/>
      <c r="MTC52" s="291"/>
      <c r="MTD52" s="291"/>
      <c r="MTE52" s="291"/>
      <c r="MTF52" s="291"/>
      <c r="MTG52" s="291"/>
      <c r="MTH52" s="291"/>
      <c r="MTI52" s="291"/>
      <c r="MTJ52" s="291"/>
      <c r="MTK52" s="291"/>
      <c r="MTL52" s="291"/>
      <c r="MTM52" s="291"/>
      <c r="MTN52" s="291"/>
      <c r="MTO52" s="291"/>
      <c r="MTP52" s="291"/>
      <c r="MTQ52" s="291"/>
      <c r="MTR52" s="290"/>
      <c r="MTS52" s="291"/>
      <c r="MTT52" s="291"/>
      <c r="MTU52" s="291"/>
      <c r="MTV52" s="291"/>
      <c r="MTW52" s="291"/>
      <c r="MTX52" s="291"/>
      <c r="MTY52" s="291"/>
      <c r="MTZ52" s="291"/>
      <c r="MUA52" s="291"/>
      <c r="MUB52" s="291"/>
      <c r="MUC52" s="291"/>
      <c r="MUD52" s="291"/>
      <c r="MUE52" s="291"/>
      <c r="MUF52" s="291"/>
      <c r="MUG52" s="291"/>
      <c r="MUH52" s="291"/>
      <c r="MUI52" s="291"/>
      <c r="MUJ52" s="291"/>
      <c r="MUK52" s="291"/>
      <c r="MUL52" s="291"/>
      <c r="MUM52" s="291"/>
      <c r="MUN52" s="291"/>
      <c r="MUO52" s="291"/>
      <c r="MUP52" s="291"/>
      <c r="MUQ52" s="290"/>
      <c r="MUR52" s="291"/>
      <c r="MUS52" s="291"/>
      <c r="MUT52" s="291"/>
      <c r="MUU52" s="291"/>
      <c r="MUV52" s="291"/>
      <c r="MUW52" s="291"/>
      <c r="MUX52" s="291"/>
      <c r="MUY52" s="291"/>
      <c r="MUZ52" s="291"/>
      <c r="MVA52" s="291"/>
      <c r="MVB52" s="291"/>
      <c r="MVC52" s="291"/>
      <c r="MVD52" s="291"/>
      <c r="MVE52" s="291"/>
      <c r="MVF52" s="291"/>
      <c r="MVG52" s="291"/>
      <c r="MVH52" s="291"/>
      <c r="MVI52" s="291"/>
      <c r="MVJ52" s="291"/>
      <c r="MVK52" s="291"/>
      <c r="MVL52" s="291"/>
      <c r="MVM52" s="291"/>
      <c r="MVN52" s="291"/>
      <c r="MVO52" s="291"/>
      <c r="MVP52" s="290"/>
      <c r="MVQ52" s="291"/>
      <c r="MVR52" s="291"/>
      <c r="MVS52" s="291"/>
      <c r="MVT52" s="291"/>
      <c r="MVU52" s="291"/>
      <c r="MVV52" s="291"/>
      <c r="MVW52" s="291"/>
      <c r="MVX52" s="291"/>
      <c r="MVY52" s="291"/>
      <c r="MVZ52" s="291"/>
      <c r="MWA52" s="291"/>
      <c r="MWB52" s="291"/>
      <c r="MWC52" s="291"/>
      <c r="MWD52" s="291"/>
      <c r="MWE52" s="291"/>
      <c r="MWF52" s="291"/>
      <c r="MWG52" s="291"/>
      <c r="MWH52" s="291"/>
      <c r="MWI52" s="291"/>
      <c r="MWJ52" s="291"/>
      <c r="MWK52" s="291"/>
      <c r="MWL52" s="291"/>
      <c r="MWM52" s="291"/>
      <c r="MWN52" s="291"/>
      <c r="MWO52" s="290"/>
      <c r="MWP52" s="291"/>
      <c r="MWQ52" s="291"/>
      <c r="MWR52" s="291"/>
      <c r="MWS52" s="291"/>
      <c r="MWT52" s="291"/>
      <c r="MWU52" s="291"/>
      <c r="MWV52" s="291"/>
      <c r="MWW52" s="291"/>
      <c r="MWX52" s="291"/>
      <c r="MWY52" s="291"/>
      <c r="MWZ52" s="291"/>
      <c r="MXA52" s="291"/>
      <c r="MXB52" s="291"/>
      <c r="MXC52" s="291"/>
      <c r="MXD52" s="291"/>
      <c r="MXE52" s="291"/>
      <c r="MXF52" s="291"/>
      <c r="MXG52" s="291"/>
      <c r="MXH52" s="291"/>
      <c r="MXI52" s="291"/>
      <c r="MXJ52" s="291"/>
      <c r="MXK52" s="291"/>
      <c r="MXL52" s="291"/>
      <c r="MXM52" s="291"/>
      <c r="MXN52" s="290"/>
      <c r="MXO52" s="291"/>
      <c r="MXP52" s="291"/>
      <c r="MXQ52" s="291"/>
      <c r="MXR52" s="291"/>
      <c r="MXS52" s="291"/>
      <c r="MXT52" s="291"/>
      <c r="MXU52" s="291"/>
      <c r="MXV52" s="291"/>
      <c r="MXW52" s="291"/>
      <c r="MXX52" s="291"/>
      <c r="MXY52" s="291"/>
      <c r="MXZ52" s="291"/>
      <c r="MYA52" s="291"/>
      <c r="MYB52" s="291"/>
      <c r="MYC52" s="291"/>
      <c r="MYD52" s="291"/>
      <c r="MYE52" s="291"/>
      <c r="MYF52" s="291"/>
      <c r="MYG52" s="291"/>
      <c r="MYH52" s="291"/>
      <c r="MYI52" s="291"/>
      <c r="MYJ52" s="291"/>
      <c r="MYK52" s="291"/>
      <c r="MYL52" s="291"/>
      <c r="MYM52" s="290"/>
      <c r="MYN52" s="291"/>
      <c r="MYO52" s="291"/>
      <c r="MYP52" s="291"/>
      <c r="MYQ52" s="291"/>
      <c r="MYR52" s="291"/>
      <c r="MYS52" s="291"/>
      <c r="MYT52" s="291"/>
      <c r="MYU52" s="291"/>
      <c r="MYV52" s="291"/>
      <c r="MYW52" s="291"/>
      <c r="MYX52" s="291"/>
      <c r="MYY52" s="291"/>
      <c r="MYZ52" s="291"/>
      <c r="MZA52" s="291"/>
      <c r="MZB52" s="291"/>
      <c r="MZC52" s="291"/>
      <c r="MZD52" s="291"/>
      <c r="MZE52" s="291"/>
      <c r="MZF52" s="291"/>
      <c r="MZG52" s="291"/>
      <c r="MZH52" s="291"/>
      <c r="MZI52" s="291"/>
      <c r="MZJ52" s="291"/>
      <c r="MZK52" s="291"/>
      <c r="MZL52" s="290"/>
      <c r="MZM52" s="291"/>
      <c r="MZN52" s="291"/>
      <c r="MZO52" s="291"/>
      <c r="MZP52" s="291"/>
      <c r="MZQ52" s="291"/>
      <c r="MZR52" s="291"/>
      <c r="MZS52" s="291"/>
      <c r="MZT52" s="291"/>
      <c r="MZU52" s="291"/>
      <c r="MZV52" s="291"/>
      <c r="MZW52" s="291"/>
      <c r="MZX52" s="291"/>
      <c r="MZY52" s="291"/>
      <c r="MZZ52" s="291"/>
      <c r="NAA52" s="291"/>
      <c r="NAB52" s="291"/>
      <c r="NAC52" s="291"/>
      <c r="NAD52" s="291"/>
      <c r="NAE52" s="291"/>
      <c r="NAF52" s="291"/>
      <c r="NAG52" s="291"/>
      <c r="NAH52" s="291"/>
      <c r="NAI52" s="291"/>
      <c r="NAJ52" s="291"/>
      <c r="NAK52" s="290"/>
      <c r="NAL52" s="291"/>
      <c r="NAM52" s="291"/>
      <c r="NAN52" s="291"/>
      <c r="NAO52" s="291"/>
      <c r="NAP52" s="291"/>
      <c r="NAQ52" s="291"/>
      <c r="NAR52" s="291"/>
      <c r="NAS52" s="291"/>
      <c r="NAT52" s="291"/>
      <c r="NAU52" s="291"/>
      <c r="NAV52" s="291"/>
      <c r="NAW52" s="291"/>
      <c r="NAX52" s="291"/>
      <c r="NAY52" s="291"/>
      <c r="NAZ52" s="291"/>
      <c r="NBA52" s="291"/>
      <c r="NBB52" s="291"/>
      <c r="NBC52" s="291"/>
      <c r="NBD52" s="291"/>
      <c r="NBE52" s="291"/>
      <c r="NBF52" s="291"/>
      <c r="NBG52" s="291"/>
      <c r="NBH52" s="291"/>
      <c r="NBI52" s="291"/>
      <c r="NBJ52" s="290"/>
      <c r="NBK52" s="291"/>
      <c r="NBL52" s="291"/>
      <c r="NBM52" s="291"/>
      <c r="NBN52" s="291"/>
      <c r="NBO52" s="291"/>
      <c r="NBP52" s="291"/>
      <c r="NBQ52" s="291"/>
      <c r="NBR52" s="291"/>
      <c r="NBS52" s="291"/>
      <c r="NBT52" s="291"/>
      <c r="NBU52" s="291"/>
      <c r="NBV52" s="291"/>
      <c r="NBW52" s="291"/>
      <c r="NBX52" s="291"/>
      <c r="NBY52" s="291"/>
      <c r="NBZ52" s="291"/>
      <c r="NCA52" s="291"/>
      <c r="NCB52" s="291"/>
      <c r="NCC52" s="291"/>
      <c r="NCD52" s="291"/>
      <c r="NCE52" s="291"/>
      <c r="NCF52" s="291"/>
      <c r="NCG52" s="291"/>
      <c r="NCH52" s="291"/>
      <c r="NCI52" s="290"/>
      <c r="NCJ52" s="291"/>
      <c r="NCK52" s="291"/>
      <c r="NCL52" s="291"/>
      <c r="NCM52" s="291"/>
      <c r="NCN52" s="291"/>
      <c r="NCO52" s="291"/>
      <c r="NCP52" s="291"/>
      <c r="NCQ52" s="291"/>
      <c r="NCR52" s="291"/>
      <c r="NCS52" s="291"/>
      <c r="NCT52" s="291"/>
      <c r="NCU52" s="291"/>
      <c r="NCV52" s="291"/>
      <c r="NCW52" s="291"/>
      <c r="NCX52" s="291"/>
      <c r="NCY52" s="291"/>
      <c r="NCZ52" s="291"/>
      <c r="NDA52" s="291"/>
      <c r="NDB52" s="291"/>
      <c r="NDC52" s="291"/>
      <c r="NDD52" s="291"/>
      <c r="NDE52" s="291"/>
      <c r="NDF52" s="291"/>
      <c r="NDG52" s="291"/>
      <c r="NDH52" s="290"/>
      <c r="NDI52" s="291"/>
      <c r="NDJ52" s="291"/>
      <c r="NDK52" s="291"/>
      <c r="NDL52" s="291"/>
      <c r="NDM52" s="291"/>
      <c r="NDN52" s="291"/>
      <c r="NDO52" s="291"/>
      <c r="NDP52" s="291"/>
      <c r="NDQ52" s="291"/>
      <c r="NDR52" s="291"/>
      <c r="NDS52" s="291"/>
      <c r="NDT52" s="291"/>
      <c r="NDU52" s="291"/>
      <c r="NDV52" s="291"/>
      <c r="NDW52" s="291"/>
      <c r="NDX52" s="291"/>
      <c r="NDY52" s="291"/>
      <c r="NDZ52" s="291"/>
      <c r="NEA52" s="291"/>
      <c r="NEB52" s="291"/>
      <c r="NEC52" s="291"/>
      <c r="NED52" s="291"/>
      <c r="NEE52" s="291"/>
      <c r="NEF52" s="291"/>
      <c r="NEG52" s="290"/>
      <c r="NEH52" s="291"/>
      <c r="NEI52" s="291"/>
      <c r="NEJ52" s="291"/>
      <c r="NEK52" s="291"/>
      <c r="NEL52" s="291"/>
      <c r="NEM52" s="291"/>
      <c r="NEN52" s="291"/>
      <c r="NEO52" s="291"/>
      <c r="NEP52" s="291"/>
      <c r="NEQ52" s="291"/>
      <c r="NER52" s="291"/>
      <c r="NES52" s="291"/>
      <c r="NET52" s="291"/>
      <c r="NEU52" s="291"/>
      <c r="NEV52" s="291"/>
      <c r="NEW52" s="291"/>
      <c r="NEX52" s="291"/>
      <c r="NEY52" s="291"/>
      <c r="NEZ52" s="291"/>
      <c r="NFA52" s="291"/>
      <c r="NFB52" s="291"/>
      <c r="NFC52" s="291"/>
      <c r="NFD52" s="291"/>
      <c r="NFE52" s="291"/>
      <c r="NFF52" s="290"/>
      <c r="NFG52" s="291"/>
      <c r="NFH52" s="291"/>
      <c r="NFI52" s="291"/>
      <c r="NFJ52" s="291"/>
      <c r="NFK52" s="291"/>
      <c r="NFL52" s="291"/>
      <c r="NFM52" s="291"/>
      <c r="NFN52" s="291"/>
      <c r="NFO52" s="291"/>
      <c r="NFP52" s="291"/>
      <c r="NFQ52" s="291"/>
      <c r="NFR52" s="291"/>
      <c r="NFS52" s="291"/>
      <c r="NFT52" s="291"/>
      <c r="NFU52" s="291"/>
      <c r="NFV52" s="291"/>
      <c r="NFW52" s="291"/>
      <c r="NFX52" s="291"/>
      <c r="NFY52" s="291"/>
      <c r="NFZ52" s="291"/>
      <c r="NGA52" s="291"/>
      <c r="NGB52" s="291"/>
      <c r="NGC52" s="291"/>
      <c r="NGD52" s="291"/>
      <c r="NGE52" s="290"/>
      <c r="NGF52" s="291"/>
      <c r="NGG52" s="291"/>
      <c r="NGH52" s="291"/>
      <c r="NGI52" s="291"/>
      <c r="NGJ52" s="291"/>
      <c r="NGK52" s="291"/>
      <c r="NGL52" s="291"/>
      <c r="NGM52" s="291"/>
      <c r="NGN52" s="291"/>
      <c r="NGO52" s="291"/>
      <c r="NGP52" s="291"/>
      <c r="NGQ52" s="291"/>
      <c r="NGR52" s="291"/>
      <c r="NGS52" s="291"/>
      <c r="NGT52" s="291"/>
      <c r="NGU52" s="291"/>
      <c r="NGV52" s="291"/>
      <c r="NGW52" s="291"/>
      <c r="NGX52" s="291"/>
      <c r="NGY52" s="291"/>
      <c r="NGZ52" s="291"/>
      <c r="NHA52" s="291"/>
      <c r="NHB52" s="291"/>
      <c r="NHC52" s="291"/>
      <c r="NHD52" s="290"/>
      <c r="NHE52" s="291"/>
      <c r="NHF52" s="291"/>
      <c r="NHG52" s="291"/>
      <c r="NHH52" s="291"/>
      <c r="NHI52" s="291"/>
      <c r="NHJ52" s="291"/>
      <c r="NHK52" s="291"/>
      <c r="NHL52" s="291"/>
      <c r="NHM52" s="291"/>
      <c r="NHN52" s="291"/>
      <c r="NHO52" s="291"/>
      <c r="NHP52" s="291"/>
      <c r="NHQ52" s="291"/>
      <c r="NHR52" s="291"/>
      <c r="NHS52" s="291"/>
      <c r="NHT52" s="291"/>
      <c r="NHU52" s="291"/>
      <c r="NHV52" s="291"/>
      <c r="NHW52" s="291"/>
      <c r="NHX52" s="291"/>
      <c r="NHY52" s="291"/>
      <c r="NHZ52" s="291"/>
      <c r="NIA52" s="291"/>
      <c r="NIB52" s="291"/>
      <c r="NIC52" s="290"/>
      <c r="NID52" s="291"/>
      <c r="NIE52" s="291"/>
      <c r="NIF52" s="291"/>
      <c r="NIG52" s="291"/>
      <c r="NIH52" s="291"/>
      <c r="NII52" s="291"/>
      <c r="NIJ52" s="291"/>
      <c r="NIK52" s="291"/>
      <c r="NIL52" s="291"/>
      <c r="NIM52" s="291"/>
      <c r="NIN52" s="291"/>
      <c r="NIO52" s="291"/>
      <c r="NIP52" s="291"/>
      <c r="NIQ52" s="291"/>
      <c r="NIR52" s="291"/>
      <c r="NIS52" s="291"/>
      <c r="NIT52" s="291"/>
      <c r="NIU52" s="291"/>
      <c r="NIV52" s="291"/>
      <c r="NIW52" s="291"/>
      <c r="NIX52" s="291"/>
      <c r="NIY52" s="291"/>
      <c r="NIZ52" s="291"/>
      <c r="NJA52" s="291"/>
      <c r="NJB52" s="290"/>
      <c r="NJC52" s="291"/>
      <c r="NJD52" s="291"/>
      <c r="NJE52" s="291"/>
      <c r="NJF52" s="291"/>
      <c r="NJG52" s="291"/>
      <c r="NJH52" s="291"/>
      <c r="NJI52" s="291"/>
      <c r="NJJ52" s="291"/>
      <c r="NJK52" s="291"/>
      <c r="NJL52" s="291"/>
      <c r="NJM52" s="291"/>
      <c r="NJN52" s="291"/>
      <c r="NJO52" s="291"/>
      <c r="NJP52" s="291"/>
      <c r="NJQ52" s="291"/>
      <c r="NJR52" s="291"/>
      <c r="NJS52" s="291"/>
      <c r="NJT52" s="291"/>
      <c r="NJU52" s="291"/>
      <c r="NJV52" s="291"/>
      <c r="NJW52" s="291"/>
      <c r="NJX52" s="291"/>
      <c r="NJY52" s="291"/>
      <c r="NJZ52" s="291"/>
      <c r="NKA52" s="290"/>
      <c r="NKB52" s="291"/>
      <c r="NKC52" s="291"/>
      <c r="NKD52" s="291"/>
      <c r="NKE52" s="291"/>
      <c r="NKF52" s="291"/>
      <c r="NKG52" s="291"/>
      <c r="NKH52" s="291"/>
      <c r="NKI52" s="291"/>
      <c r="NKJ52" s="291"/>
      <c r="NKK52" s="291"/>
      <c r="NKL52" s="291"/>
      <c r="NKM52" s="291"/>
      <c r="NKN52" s="291"/>
      <c r="NKO52" s="291"/>
      <c r="NKP52" s="291"/>
      <c r="NKQ52" s="291"/>
      <c r="NKR52" s="291"/>
      <c r="NKS52" s="291"/>
      <c r="NKT52" s="291"/>
      <c r="NKU52" s="291"/>
      <c r="NKV52" s="291"/>
      <c r="NKW52" s="291"/>
      <c r="NKX52" s="291"/>
      <c r="NKY52" s="291"/>
      <c r="NKZ52" s="290"/>
      <c r="NLA52" s="291"/>
      <c r="NLB52" s="291"/>
      <c r="NLC52" s="291"/>
      <c r="NLD52" s="291"/>
      <c r="NLE52" s="291"/>
      <c r="NLF52" s="291"/>
      <c r="NLG52" s="291"/>
      <c r="NLH52" s="291"/>
      <c r="NLI52" s="291"/>
      <c r="NLJ52" s="291"/>
      <c r="NLK52" s="291"/>
      <c r="NLL52" s="291"/>
      <c r="NLM52" s="291"/>
      <c r="NLN52" s="291"/>
      <c r="NLO52" s="291"/>
      <c r="NLP52" s="291"/>
      <c r="NLQ52" s="291"/>
      <c r="NLR52" s="291"/>
      <c r="NLS52" s="291"/>
      <c r="NLT52" s="291"/>
      <c r="NLU52" s="291"/>
      <c r="NLV52" s="291"/>
      <c r="NLW52" s="291"/>
      <c r="NLX52" s="291"/>
      <c r="NLY52" s="290"/>
      <c r="NLZ52" s="291"/>
      <c r="NMA52" s="291"/>
      <c r="NMB52" s="291"/>
      <c r="NMC52" s="291"/>
      <c r="NMD52" s="291"/>
      <c r="NME52" s="291"/>
      <c r="NMF52" s="291"/>
      <c r="NMG52" s="291"/>
      <c r="NMH52" s="291"/>
      <c r="NMI52" s="291"/>
      <c r="NMJ52" s="291"/>
      <c r="NMK52" s="291"/>
      <c r="NML52" s="291"/>
      <c r="NMM52" s="291"/>
      <c r="NMN52" s="291"/>
      <c r="NMO52" s="291"/>
      <c r="NMP52" s="291"/>
      <c r="NMQ52" s="291"/>
      <c r="NMR52" s="291"/>
      <c r="NMS52" s="291"/>
      <c r="NMT52" s="291"/>
      <c r="NMU52" s="291"/>
      <c r="NMV52" s="291"/>
      <c r="NMW52" s="291"/>
      <c r="NMX52" s="290"/>
      <c r="NMY52" s="291"/>
      <c r="NMZ52" s="291"/>
      <c r="NNA52" s="291"/>
      <c r="NNB52" s="291"/>
      <c r="NNC52" s="291"/>
      <c r="NND52" s="291"/>
      <c r="NNE52" s="291"/>
      <c r="NNF52" s="291"/>
      <c r="NNG52" s="291"/>
      <c r="NNH52" s="291"/>
      <c r="NNI52" s="291"/>
      <c r="NNJ52" s="291"/>
      <c r="NNK52" s="291"/>
      <c r="NNL52" s="291"/>
      <c r="NNM52" s="291"/>
      <c r="NNN52" s="291"/>
      <c r="NNO52" s="291"/>
      <c r="NNP52" s="291"/>
      <c r="NNQ52" s="291"/>
      <c r="NNR52" s="291"/>
      <c r="NNS52" s="291"/>
      <c r="NNT52" s="291"/>
      <c r="NNU52" s="291"/>
      <c r="NNV52" s="291"/>
      <c r="NNW52" s="290"/>
      <c r="NNX52" s="291"/>
      <c r="NNY52" s="291"/>
      <c r="NNZ52" s="291"/>
      <c r="NOA52" s="291"/>
      <c r="NOB52" s="291"/>
      <c r="NOC52" s="291"/>
      <c r="NOD52" s="291"/>
      <c r="NOE52" s="291"/>
      <c r="NOF52" s="291"/>
      <c r="NOG52" s="291"/>
      <c r="NOH52" s="291"/>
      <c r="NOI52" s="291"/>
      <c r="NOJ52" s="291"/>
      <c r="NOK52" s="291"/>
      <c r="NOL52" s="291"/>
      <c r="NOM52" s="291"/>
      <c r="NON52" s="291"/>
      <c r="NOO52" s="291"/>
      <c r="NOP52" s="291"/>
      <c r="NOQ52" s="291"/>
      <c r="NOR52" s="291"/>
      <c r="NOS52" s="291"/>
      <c r="NOT52" s="291"/>
      <c r="NOU52" s="291"/>
      <c r="NOV52" s="290"/>
      <c r="NOW52" s="291"/>
      <c r="NOX52" s="291"/>
      <c r="NOY52" s="291"/>
      <c r="NOZ52" s="291"/>
      <c r="NPA52" s="291"/>
      <c r="NPB52" s="291"/>
      <c r="NPC52" s="291"/>
      <c r="NPD52" s="291"/>
      <c r="NPE52" s="291"/>
      <c r="NPF52" s="291"/>
      <c r="NPG52" s="291"/>
      <c r="NPH52" s="291"/>
      <c r="NPI52" s="291"/>
      <c r="NPJ52" s="291"/>
      <c r="NPK52" s="291"/>
      <c r="NPL52" s="291"/>
      <c r="NPM52" s="291"/>
      <c r="NPN52" s="291"/>
      <c r="NPO52" s="291"/>
      <c r="NPP52" s="291"/>
      <c r="NPQ52" s="291"/>
      <c r="NPR52" s="291"/>
      <c r="NPS52" s="291"/>
      <c r="NPT52" s="291"/>
      <c r="NPU52" s="290"/>
      <c r="NPV52" s="291"/>
      <c r="NPW52" s="291"/>
      <c r="NPX52" s="291"/>
      <c r="NPY52" s="291"/>
      <c r="NPZ52" s="291"/>
      <c r="NQA52" s="291"/>
      <c r="NQB52" s="291"/>
      <c r="NQC52" s="291"/>
      <c r="NQD52" s="291"/>
      <c r="NQE52" s="291"/>
      <c r="NQF52" s="291"/>
      <c r="NQG52" s="291"/>
      <c r="NQH52" s="291"/>
      <c r="NQI52" s="291"/>
      <c r="NQJ52" s="291"/>
      <c r="NQK52" s="291"/>
      <c r="NQL52" s="291"/>
      <c r="NQM52" s="291"/>
      <c r="NQN52" s="291"/>
      <c r="NQO52" s="291"/>
      <c r="NQP52" s="291"/>
      <c r="NQQ52" s="291"/>
      <c r="NQR52" s="291"/>
      <c r="NQS52" s="291"/>
      <c r="NQT52" s="290"/>
      <c r="NQU52" s="291"/>
      <c r="NQV52" s="291"/>
      <c r="NQW52" s="291"/>
      <c r="NQX52" s="291"/>
      <c r="NQY52" s="291"/>
      <c r="NQZ52" s="291"/>
      <c r="NRA52" s="291"/>
      <c r="NRB52" s="291"/>
      <c r="NRC52" s="291"/>
      <c r="NRD52" s="291"/>
      <c r="NRE52" s="291"/>
      <c r="NRF52" s="291"/>
      <c r="NRG52" s="291"/>
      <c r="NRH52" s="291"/>
      <c r="NRI52" s="291"/>
      <c r="NRJ52" s="291"/>
      <c r="NRK52" s="291"/>
      <c r="NRL52" s="291"/>
      <c r="NRM52" s="291"/>
      <c r="NRN52" s="291"/>
      <c r="NRO52" s="291"/>
      <c r="NRP52" s="291"/>
      <c r="NRQ52" s="291"/>
      <c r="NRR52" s="291"/>
      <c r="NRS52" s="290"/>
      <c r="NRT52" s="291"/>
      <c r="NRU52" s="291"/>
      <c r="NRV52" s="291"/>
      <c r="NRW52" s="291"/>
      <c r="NRX52" s="291"/>
      <c r="NRY52" s="291"/>
      <c r="NRZ52" s="291"/>
      <c r="NSA52" s="291"/>
      <c r="NSB52" s="291"/>
      <c r="NSC52" s="291"/>
      <c r="NSD52" s="291"/>
      <c r="NSE52" s="291"/>
      <c r="NSF52" s="291"/>
      <c r="NSG52" s="291"/>
      <c r="NSH52" s="291"/>
      <c r="NSI52" s="291"/>
      <c r="NSJ52" s="291"/>
      <c r="NSK52" s="291"/>
      <c r="NSL52" s="291"/>
      <c r="NSM52" s="291"/>
      <c r="NSN52" s="291"/>
      <c r="NSO52" s="291"/>
      <c r="NSP52" s="291"/>
      <c r="NSQ52" s="291"/>
      <c r="NSR52" s="290"/>
      <c r="NSS52" s="291"/>
      <c r="NST52" s="291"/>
      <c r="NSU52" s="291"/>
      <c r="NSV52" s="291"/>
      <c r="NSW52" s="291"/>
      <c r="NSX52" s="291"/>
      <c r="NSY52" s="291"/>
      <c r="NSZ52" s="291"/>
      <c r="NTA52" s="291"/>
      <c r="NTB52" s="291"/>
      <c r="NTC52" s="291"/>
      <c r="NTD52" s="291"/>
      <c r="NTE52" s="291"/>
      <c r="NTF52" s="291"/>
      <c r="NTG52" s="291"/>
      <c r="NTH52" s="291"/>
      <c r="NTI52" s="291"/>
      <c r="NTJ52" s="291"/>
      <c r="NTK52" s="291"/>
      <c r="NTL52" s="291"/>
      <c r="NTM52" s="291"/>
      <c r="NTN52" s="291"/>
      <c r="NTO52" s="291"/>
      <c r="NTP52" s="291"/>
      <c r="NTQ52" s="290"/>
      <c r="NTR52" s="291"/>
      <c r="NTS52" s="291"/>
      <c r="NTT52" s="291"/>
      <c r="NTU52" s="291"/>
      <c r="NTV52" s="291"/>
      <c r="NTW52" s="291"/>
      <c r="NTX52" s="291"/>
      <c r="NTY52" s="291"/>
      <c r="NTZ52" s="291"/>
      <c r="NUA52" s="291"/>
      <c r="NUB52" s="291"/>
      <c r="NUC52" s="291"/>
      <c r="NUD52" s="291"/>
      <c r="NUE52" s="291"/>
      <c r="NUF52" s="291"/>
      <c r="NUG52" s="291"/>
      <c r="NUH52" s="291"/>
      <c r="NUI52" s="291"/>
      <c r="NUJ52" s="291"/>
      <c r="NUK52" s="291"/>
      <c r="NUL52" s="291"/>
      <c r="NUM52" s="291"/>
      <c r="NUN52" s="291"/>
      <c r="NUO52" s="291"/>
      <c r="NUP52" s="290"/>
      <c r="NUQ52" s="291"/>
      <c r="NUR52" s="291"/>
      <c r="NUS52" s="291"/>
      <c r="NUT52" s="291"/>
      <c r="NUU52" s="291"/>
      <c r="NUV52" s="291"/>
      <c r="NUW52" s="291"/>
      <c r="NUX52" s="291"/>
      <c r="NUY52" s="291"/>
      <c r="NUZ52" s="291"/>
      <c r="NVA52" s="291"/>
      <c r="NVB52" s="291"/>
      <c r="NVC52" s="291"/>
      <c r="NVD52" s="291"/>
      <c r="NVE52" s="291"/>
      <c r="NVF52" s="291"/>
      <c r="NVG52" s="291"/>
      <c r="NVH52" s="291"/>
      <c r="NVI52" s="291"/>
      <c r="NVJ52" s="291"/>
      <c r="NVK52" s="291"/>
      <c r="NVL52" s="291"/>
      <c r="NVM52" s="291"/>
      <c r="NVN52" s="291"/>
      <c r="NVO52" s="290"/>
      <c r="NVP52" s="291"/>
      <c r="NVQ52" s="291"/>
      <c r="NVR52" s="291"/>
      <c r="NVS52" s="291"/>
      <c r="NVT52" s="291"/>
      <c r="NVU52" s="291"/>
      <c r="NVV52" s="291"/>
      <c r="NVW52" s="291"/>
      <c r="NVX52" s="291"/>
      <c r="NVY52" s="291"/>
      <c r="NVZ52" s="291"/>
      <c r="NWA52" s="291"/>
      <c r="NWB52" s="291"/>
      <c r="NWC52" s="291"/>
      <c r="NWD52" s="291"/>
      <c r="NWE52" s="291"/>
      <c r="NWF52" s="291"/>
      <c r="NWG52" s="291"/>
      <c r="NWH52" s="291"/>
      <c r="NWI52" s="291"/>
      <c r="NWJ52" s="291"/>
      <c r="NWK52" s="291"/>
      <c r="NWL52" s="291"/>
      <c r="NWM52" s="291"/>
      <c r="NWN52" s="290"/>
      <c r="NWO52" s="291"/>
      <c r="NWP52" s="291"/>
      <c r="NWQ52" s="291"/>
      <c r="NWR52" s="291"/>
      <c r="NWS52" s="291"/>
      <c r="NWT52" s="291"/>
      <c r="NWU52" s="291"/>
      <c r="NWV52" s="291"/>
      <c r="NWW52" s="291"/>
      <c r="NWX52" s="291"/>
      <c r="NWY52" s="291"/>
      <c r="NWZ52" s="291"/>
      <c r="NXA52" s="291"/>
      <c r="NXB52" s="291"/>
      <c r="NXC52" s="291"/>
      <c r="NXD52" s="291"/>
      <c r="NXE52" s="291"/>
      <c r="NXF52" s="291"/>
      <c r="NXG52" s="291"/>
      <c r="NXH52" s="291"/>
      <c r="NXI52" s="291"/>
      <c r="NXJ52" s="291"/>
      <c r="NXK52" s="291"/>
      <c r="NXL52" s="291"/>
      <c r="NXM52" s="290"/>
      <c r="NXN52" s="291"/>
      <c r="NXO52" s="291"/>
      <c r="NXP52" s="291"/>
      <c r="NXQ52" s="291"/>
      <c r="NXR52" s="291"/>
      <c r="NXS52" s="291"/>
      <c r="NXT52" s="291"/>
      <c r="NXU52" s="291"/>
      <c r="NXV52" s="291"/>
      <c r="NXW52" s="291"/>
      <c r="NXX52" s="291"/>
      <c r="NXY52" s="291"/>
      <c r="NXZ52" s="291"/>
      <c r="NYA52" s="291"/>
      <c r="NYB52" s="291"/>
      <c r="NYC52" s="291"/>
      <c r="NYD52" s="291"/>
      <c r="NYE52" s="291"/>
      <c r="NYF52" s="291"/>
      <c r="NYG52" s="291"/>
      <c r="NYH52" s="291"/>
      <c r="NYI52" s="291"/>
      <c r="NYJ52" s="291"/>
      <c r="NYK52" s="291"/>
      <c r="NYL52" s="290"/>
      <c r="NYM52" s="291"/>
      <c r="NYN52" s="291"/>
      <c r="NYO52" s="291"/>
      <c r="NYP52" s="291"/>
      <c r="NYQ52" s="291"/>
      <c r="NYR52" s="291"/>
      <c r="NYS52" s="291"/>
      <c r="NYT52" s="291"/>
      <c r="NYU52" s="291"/>
      <c r="NYV52" s="291"/>
      <c r="NYW52" s="291"/>
      <c r="NYX52" s="291"/>
      <c r="NYY52" s="291"/>
      <c r="NYZ52" s="291"/>
      <c r="NZA52" s="291"/>
      <c r="NZB52" s="291"/>
      <c r="NZC52" s="291"/>
      <c r="NZD52" s="291"/>
      <c r="NZE52" s="291"/>
      <c r="NZF52" s="291"/>
      <c r="NZG52" s="291"/>
      <c r="NZH52" s="291"/>
      <c r="NZI52" s="291"/>
      <c r="NZJ52" s="291"/>
      <c r="NZK52" s="290"/>
      <c r="NZL52" s="291"/>
      <c r="NZM52" s="291"/>
      <c r="NZN52" s="291"/>
      <c r="NZO52" s="291"/>
      <c r="NZP52" s="291"/>
      <c r="NZQ52" s="291"/>
      <c r="NZR52" s="291"/>
      <c r="NZS52" s="291"/>
      <c r="NZT52" s="291"/>
      <c r="NZU52" s="291"/>
      <c r="NZV52" s="291"/>
      <c r="NZW52" s="291"/>
      <c r="NZX52" s="291"/>
      <c r="NZY52" s="291"/>
      <c r="NZZ52" s="291"/>
      <c r="OAA52" s="291"/>
      <c r="OAB52" s="291"/>
      <c r="OAC52" s="291"/>
      <c r="OAD52" s="291"/>
      <c r="OAE52" s="291"/>
      <c r="OAF52" s="291"/>
      <c r="OAG52" s="291"/>
      <c r="OAH52" s="291"/>
      <c r="OAI52" s="291"/>
      <c r="OAJ52" s="290"/>
      <c r="OAK52" s="291"/>
      <c r="OAL52" s="291"/>
      <c r="OAM52" s="291"/>
      <c r="OAN52" s="291"/>
      <c r="OAO52" s="291"/>
      <c r="OAP52" s="291"/>
      <c r="OAQ52" s="291"/>
      <c r="OAR52" s="291"/>
      <c r="OAS52" s="291"/>
      <c r="OAT52" s="291"/>
      <c r="OAU52" s="291"/>
      <c r="OAV52" s="291"/>
      <c r="OAW52" s="291"/>
      <c r="OAX52" s="291"/>
      <c r="OAY52" s="291"/>
      <c r="OAZ52" s="291"/>
      <c r="OBA52" s="291"/>
      <c r="OBB52" s="291"/>
      <c r="OBC52" s="291"/>
      <c r="OBD52" s="291"/>
      <c r="OBE52" s="291"/>
      <c r="OBF52" s="291"/>
      <c r="OBG52" s="291"/>
      <c r="OBH52" s="291"/>
      <c r="OBI52" s="290"/>
      <c r="OBJ52" s="291"/>
      <c r="OBK52" s="291"/>
      <c r="OBL52" s="291"/>
      <c r="OBM52" s="291"/>
      <c r="OBN52" s="291"/>
      <c r="OBO52" s="291"/>
      <c r="OBP52" s="291"/>
      <c r="OBQ52" s="291"/>
      <c r="OBR52" s="291"/>
      <c r="OBS52" s="291"/>
      <c r="OBT52" s="291"/>
      <c r="OBU52" s="291"/>
      <c r="OBV52" s="291"/>
      <c r="OBW52" s="291"/>
      <c r="OBX52" s="291"/>
      <c r="OBY52" s="291"/>
      <c r="OBZ52" s="291"/>
      <c r="OCA52" s="291"/>
      <c r="OCB52" s="291"/>
      <c r="OCC52" s="291"/>
      <c r="OCD52" s="291"/>
      <c r="OCE52" s="291"/>
      <c r="OCF52" s="291"/>
      <c r="OCG52" s="291"/>
      <c r="OCH52" s="290"/>
      <c r="OCI52" s="291"/>
      <c r="OCJ52" s="291"/>
      <c r="OCK52" s="291"/>
      <c r="OCL52" s="291"/>
      <c r="OCM52" s="291"/>
      <c r="OCN52" s="291"/>
      <c r="OCO52" s="291"/>
      <c r="OCP52" s="291"/>
      <c r="OCQ52" s="291"/>
      <c r="OCR52" s="291"/>
      <c r="OCS52" s="291"/>
      <c r="OCT52" s="291"/>
      <c r="OCU52" s="291"/>
      <c r="OCV52" s="291"/>
      <c r="OCW52" s="291"/>
      <c r="OCX52" s="291"/>
      <c r="OCY52" s="291"/>
      <c r="OCZ52" s="291"/>
      <c r="ODA52" s="291"/>
      <c r="ODB52" s="291"/>
      <c r="ODC52" s="291"/>
      <c r="ODD52" s="291"/>
      <c r="ODE52" s="291"/>
      <c r="ODF52" s="291"/>
      <c r="ODG52" s="290"/>
      <c r="ODH52" s="291"/>
      <c r="ODI52" s="291"/>
      <c r="ODJ52" s="291"/>
      <c r="ODK52" s="291"/>
      <c r="ODL52" s="291"/>
      <c r="ODM52" s="291"/>
      <c r="ODN52" s="291"/>
      <c r="ODO52" s="291"/>
      <c r="ODP52" s="291"/>
      <c r="ODQ52" s="291"/>
      <c r="ODR52" s="291"/>
      <c r="ODS52" s="291"/>
      <c r="ODT52" s="291"/>
      <c r="ODU52" s="291"/>
      <c r="ODV52" s="291"/>
      <c r="ODW52" s="291"/>
      <c r="ODX52" s="291"/>
      <c r="ODY52" s="291"/>
      <c r="ODZ52" s="291"/>
      <c r="OEA52" s="291"/>
      <c r="OEB52" s="291"/>
      <c r="OEC52" s="291"/>
      <c r="OED52" s="291"/>
      <c r="OEE52" s="291"/>
      <c r="OEF52" s="290"/>
      <c r="OEG52" s="291"/>
      <c r="OEH52" s="291"/>
      <c r="OEI52" s="291"/>
      <c r="OEJ52" s="291"/>
      <c r="OEK52" s="291"/>
      <c r="OEL52" s="291"/>
      <c r="OEM52" s="291"/>
      <c r="OEN52" s="291"/>
      <c r="OEO52" s="291"/>
      <c r="OEP52" s="291"/>
      <c r="OEQ52" s="291"/>
      <c r="OER52" s="291"/>
      <c r="OES52" s="291"/>
      <c r="OET52" s="291"/>
      <c r="OEU52" s="291"/>
      <c r="OEV52" s="291"/>
      <c r="OEW52" s="291"/>
      <c r="OEX52" s="291"/>
      <c r="OEY52" s="291"/>
      <c r="OEZ52" s="291"/>
      <c r="OFA52" s="291"/>
      <c r="OFB52" s="291"/>
      <c r="OFC52" s="291"/>
      <c r="OFD52" s="291"/>
      <c r="OFE52" s="290"/>
      <c r="OFF52" s="291"/>
      <c r="OFG52" s="291"/>
      <c r="OFH52" s="291"/>
      <c r="OFI52" s="291"/>
      <c r="OFJ52" s="291"/>
      <c r="OFK52" s="291"/>
      <c r="OFL52" s="291"/>
      <c r="OFM52" s="291"/>
      <c r="OFN52" s="291"/>
      <c r="OFO52" s="291"/>
      <c r="OFP52" s="291"/>
      <c r="OFQ52" s="291"/>
      <c r="OFR52" s="291"/>
      <c r="OFS52" s="291"/>
      <c r="OFT52" s="291"/>
      <c r="OFU52" s="291"/>
      <c r="OFV52" s="291"/>
      <c r="OFW52" s="291"/>
      <c r="OFX52" s="291"/>
      <c r="OFY52" s="291"/>
      <c r="OFZ52" s="291"/>
      <c r="OGA52" s="291"/>
      <c r="OGB52" s="291"/>
      <c r="OGC52" s="291"/>
      <c r="OGD52" s="290"/>
      <c r="OGE52" s="291"/>
      <c r="OGF52" s="291"/>
      <c r="OGG52" s="291"/>
      <c r="OGH52" s="291"/>
      <c r="OGI52" s="291"/>
      <c r="OGJ52" s="291"/>
      <c r="OGK52" s="291"/>
      <c r="OGL52" s="291"/>
      <c r="OGM52" s="291"/>
      <c r="OGN52" s="291"/>
      <c r="OGO52" s="291"/>
      <c r="OGP52" s="291"/>
      <c r="OGQ52" s="291"/>
      <c r="OGR52" s="291"/>
      <c r="OGS52" s="291"/>
      <c r="OGT52" s="291"/>
      <c r="OGU52" s="291"/>
      <c r="OGV52" s="291"/>
      <c r="OGW52" s="291"/>
      <c r="OGX52" s="291"/>
      <c r="OGY52" s="291"/>
      <c r="OGZ52" s="291"/>
      <c r="OHA52" s="291"/>
      <c r="OHB52" s="291"/>
      <c r="OHC52" s="290"/>
      <c r="OHD52" s="291"/>
      <c r="OHE52" s="291"/>
      <c r="OHF52" s="291"/>
      <c r="OHG52" s="291"/>
      <c r="OHH52" s="291"/>
      <c r="OHI52" s="291"/>
      <c r="OHJ52" s="291"/>
      <c r="OHK52" s="291"/>
      <c r="OHL52" s="291"/>
      <c r="OHM52" s="291"/>
      <c r="OHN52" s="291"/>
      <c r="OHO52" s="291"/>
      <c r="OHP52" s="291"/>
      <c r="OHQ52" s="291"/>
      <c r="OHR52" s="291"/>
      <c r="OHS52" s="291"/>
      <c r="OHT52" s="291"/>
      <c r="OHU52" s="291"/>
      <c r="OHV52" s="291"/>
      <c r="OHW52" s="291"/>
      <c r="OHX52" s="291"/>
      <c r="OHY52" s="291"/>
      <c r="OHZ52" s="291"/>
      <c r="OIA52" s="291"/>
      <c r="OIB52" s="290"/>
      <c r="OIC52" s="291"/>
      <c r="OID52" s="291"/>
      <c r="OIE52" s="291"/>
      <c r="OIF52" s="291"/>
      <c r="OIG52" s="291"/>
      <c r="OIH52" s="291"/>
      <c r="OII52" s="291"/>
      <c r="OIJ52" s="291"/>
      <c r="OIK52" s="291"/>
      <c r="OIL52" s="291"/>
      <c r="OIM52" s="291"/>
      <c r="OIN52" s="291"/>
      <c r="OIO52" s="291"/>
      <c r="OIP52" s="291"/>
      <c r="OIQ52" s="291"/>
      <c r="OIR52" s="291"/>
      <c r="OIS52" s="291"/>
      <c r="OIT52" s="291"/>
      <c r="OIU52" s="291"/>
      <c r="OIV52" s="291"/>
      <c r="OIW52" s="291"/>
      <c r="OIX52" s="291"/>
      <c r="OIY52" s="291"/>
      <c r="OIZ52" s="291"/>
      <c r="OJA52" s="290"/>
      <c r="OJB52" s="291"/>
      <c r="OJC52" s="291"/>
      <c r="OJD52" s="291"/>
      <c r="OJE52" s="291"/>
      <c r="OJF52" s="291"/>
      <c r="OJG52" s="291"/>
      <c r="OJH52" s="291"/>
      <c r="OJI52" s="291"/>
      <c r="OJJ52" s="291"/>
      <c r="OJK52" s="291"/>
      <c r="OJL52" s="291"/>
      <c r="OJM52" s="291"/>
      <c r="OJN52" s="291"/>
      <c r="OJO52" s="291"/>
      <c r="OJP52" s="291"/>
      <c r="OJQ52" s="291"/>
      <c r="OJR52" s="291"/>
      <c r="OJS52" s="291"/>
      <c r="OJT52" s="291"/>
      <c r="OJU52" s="291"/>
      <c r="OJV52" s="291"/>
      <c r="OJW52" s="291"/>
      <c r="OJX52" s="291"/>
      <c r="OJY52" s="291"/>
      <c r="OJZ52" s="290"/>
      <c r="OKA52" s="291"/>
      <c r="OKB52" s="291"/>
      <c r="OKC52" s="291"/>
      <c r="OKD52" s="291"/>
      <c r="OKE52" s="291"/>
      <c r="OKF52" s="291"/>
      <c r="OKG52" s="291"/>
      <c r="OKH52" s="291"/>
      <c r="OKI52" s="291"/>
      <c r="OKJ52" s="291"/>
      <c r="OKK52" s="291"/>
      <c r="OKL52" s="291"/>
      <c r="OKM52" s="291"/>
      <c r="OKN52" s="291"/>
      <c r="OKO52" s="291"/>
      <c r="OKP52" s="291"/>
      <c r="OKQ52" s="291"/>
      <c r="OKR52" s="291"/>
      <c r="OKS52" s="291"/>
      <c r="OKT52" s="291"/>
      <c r="OKU52" s="291"/>
      <c r="OKV52" s="291"/>
      <c r="OKW52" s="291"/>
      <c r="OKX52" s="291"/>
      <c r="OKY52" s="290"/>
      <c r="OKZ52" s="291"/>
      <c r="OLA52" s="291"/>
      <c r="OLB52" s="291"/>
      <c r="OLC52" s="291"/>
      <c r="OLD52" s="291"/>
      <c r="OLE52" s="291"/>
      <c r="OLF52" s="291"/>
      <c r="OLG52" s="291"/>
      <c r="OLH52" s="291"/>
      <c r="OLI52" s="291"/>
      <c r="OLJ52" s="291"/>
      <c r="OLK52" s="291"/>
      <c r="OLL52" s="291"/>
      <c r="OLM52" s="291"/>
      <c r="OLN52" s="291"/>
      <c r="OLO52" s="291"/>
      <c r="OLP52" s="291"/>
      <c r="OLQ52" s="291"/>
      <c r="OLR52" s="291"/>
      <c r="OLS52" s="291"/>
      <c r="OLT52" s="291"/>
      <c r="OLU52" s="291"/>
      <c r="OLV52" s="291"/>
      <c r="OLW52" s="291"/>
      <c r="OLX52" s="290"/>
      <c r="OLY52" s="291"/>
      <c r="OLZ52" s="291"/>
      <c r="OMA52" s="291"/>
      <c r="OMB52" s="291"/>
      <c r="OMC52" s="291"/>
      <c r="OMD52" s="291"/>
      <c r="OME52" s="291"/>
      <c r="OMF52" s="291"/>
      <c r="OMG52" s="291"/>
      <c r="OMH52" s="291"/>
      <c r="OMI52" s="291"/>
      <c r="OMJ52" s="291"/>
      <c r="OMK52" s="291"/>
      <c r="OML52" s="291"/>
      <c r="OMM52" s="291"/>
      <c r="OMN52" s="291"/>
      <c r="OMO52" s="291"/>
      <c r="OMP52" s="291"/>
      <c r="OMQ52" s="291"/>
      <c r="OMR52" s="291"/>
      <c r="OMS52" s="291"/>
      <c r="OMT52" s="291"/>
      <c r="OMU52" s="291"/>
      <c r="OMV52" s="291"/>
      <c r="OMW52" s="290"/>
      <c r="OMX52" s="291"/>
      <c r="OMY52" s="291"/>
      <c r="OMZ52" s="291"/>
      <c r="ONA52" s="291"/>
      <c r="ONB52" s="291"/>
      <c r="ONC52" s="291"/>
      <c r="OND52" s="291"/>
      <c r="ONE52" s="291"/>
      <c r="ONF52" s="291"/>
      <c r="ONG52" s="291"/>
      <c r="ONH52" s="291"/>
      <c r="ONI52" s="291"/>
      <c r="ONJ52" s="291"/>
      <c r="ONK52" s="291"/>
      <c r="ONL52" s="291"/>
      <c r="ONM52" s="291"/>
      <c r="ONN52" s="291"/>
      <c r="ONO52" s="291"/>
      <c r="ONP52" s="291"/>
      <c r="ONQ52" s="291"/>
      <c r="ONR52" s="291"/>
      <c r="ONS52" s="291"/>
      <c r="ONT52" s="291"/>
      <c r="ONU52" s="291"/>
      <c r="ONV52" s="290"/>
      <c r="ONW52" s="291"/>
      <c r="ONX52" s="291"/>
      <c r="ONY52" s="291"/>
      <c r="ONZ52" s="291"/>
      <c r="OOA52" s="291"/>
      <c r="OOB52" s="291"/>
      <c r="OOC52" s="291"/>
      <c r="OOD52" s="291"/>
      <c r="OOE52" s="291"/>
      <c r="OOF52" s="291"/>
      <c r="OOG52" s="291"/>
      <c r="OOH52" s="291"/>
      <c r="OOI52" s="291"/>
      <c r="OOJ52" s="291"/>
      <c r="OOK52" s="291"/>
      <c r="OOL52" s="291"/>
      <c r="OOM52" s="291"/>
      <c r="OON52" s="291"/>
      <c r="OOO52" s="291"/>
      <c r="OOP52" s="291"/>
      <c r="OOQ52" s="291"/>
      <c r="OOR52" s="291"/>
      <c r="OOS52" s="291"/>
      <c r="OOT52" s="291"/>
      <c r="OOU52" s="290"/>
      <c r="OOV52" s="291"/>
      <c r="OOW52" s="291"/>
      <c r="OOX52" s="291"/>
      <c r="OOY52" s="291"/>
      <c r="OOZ52" s="291"/>
      <c r="OPA52" s="291"/>
      <c r="OPB52" s="291"/>
      <c r="OPC52" s="291"/>
      <c r="OPD52" s="291"/>
      <c r="OPE52" s="291"/>
      <c r="OPF52" s="291"/>
      <c r="OPG52" s="291"/>
      <c r="OPH52" s="291"/>
      <c r="OPI52" s="291"/>
      <c r="OPJ52" s="291"/>
      <c r="OPK52" s="291"/>
      <c r="OPL52" s="291"/>
      <c r="OPM52" s="291"/>
      <c r="OPN52" s="291"/>
      <c r="OPO52" s="291"/>
      <c r="OPP52" s="291"/>
      <c r="OPQ52" s="291"/>
      <c r="OPR52" s="291"/>
      <c r="OPS52" s="291"/>
      <c r="OPT52" s="290"/>
      <c r="OPU52" s="291"/>
      <c r="OPV52" s="291"/>
      <c r="OPW52" s="291"/>
      <c r="OPX52" s="291"/>
      <c r="OPY52" s="291"/>
      <c r="OPZ52" s="291"/>
      <c r="OQA52" s="291"/>
      <c r="OQB52" s="291"/>
      <c r="OQC52" s="291"/>
      <c r="OQD52" s="291"/>
      <c r="OQE52" s="291"/>
      <c r="OQF52" s="291"/>
      <c r="OQG52" s="291"/>
      <c r="OQH52" s="291"/>
      <c r="OQI52" s="291"/>
      <c r="OQJ52" s="291"/>
      <c r="OQK52" s="291"/>
      <c r="OQL52" s="291"/>
      <c r="OQM52" s="291"/>
      <c r="OQN52" s="291"/>
      <c r="OQO52" s="291"/>
      <c r="OQP52" s="291"/>
      <c r="OQQ52" s="291"/>
      <c r="OQR52" s="291"/>
      <c r="OQS52" s="290"/>
      <c r="OQT52" s="291"/>
      <c r="OQU52" s="291"/>
      <c r="OQV52" s="291"/>
      <c r="OQW52" s="291"/>
      <c r="OQX52" s="291"/>
      <c r="OQY52" s="291"/>
      <c r="OQZ52" s="291"/>
      <c r="ORA52" s="291"/>
      <c r="ORB52" s="291"/>
      <c r="ORC52" s="291"/>
      <c r="ORD52" s="291"/>
      <c r="ORE52" s="291"/>
      <c r="ORF52" s="291"/>
      <c r="ORG52" s="291"/>
      <c r="ORH52" s="291"/>
      <c r="ORI52" s="291"/>
      <c r="ORJ52" s="291"/>
      <c r="ORK52" s="291"/>
      <c r="ORL52" s="291"/>
      <c r="ORM52" s="291"/>
      <c r="ORN52" s="291"/>
      <c r="ORO52" s="291"/>
      <c r="ORP52" s="291"/>
      <c r="ORQ52" s="291"/>
      <c r="ORR52" s="290"/>
      <c r="ORS52" s="291"/>
      <c r="ORT52" s="291"/>
      <c r="ORU52" s="291"/>
      <c r="ORV52" s="291"/>
      <c r="ORW52" s="291"/>
      <c r="ORX52" s="291"/>
      <c r="ORY52" s="291"/>
      <c r="ORZ52" s="291"/>
      <c r="OSA52" s="291"/>
      <c r="OSB52" s="291"/>
      <c r="OSC52" s="291"/>
      <c r="OSD52" s="291"/>
      <c r="OSE52" s="291"/>
      <c r="OSF52" s="291"/>
      <c r="OSG52" s="291"/>
      <c r="OSH52" s="291"/>
      <c r="OSI52" s="291"/>
      <c r="OSJ52" s="291"/>
      <c r="OSK52" s="291"/>
      <c r="OSL52" s="291"/>
      <c r="OSM52" s="291"/>
      <c r="OSN52" s="291"/>
      <c r="OSO52" s="291"/>
      <c r="OSP52" s="291"/>
      <c r="OSQ52" s="290"/>
      <c r="OSR52" s="291"/>
      <c r="OSS52" s="291"/>
      <c r="OST52" s="291"/>
      <c r="OSU52" s="291"/>
      <c r="OSV52" s="291"/>
      <c r="OSW52" s="291"/>
      <c r="OSX52" s="291"/>
      <c r="OSY52" s="291"/>
      <c r="OSZ52" s="291"/>
      <c r="OTA52" s="291"/>
      <c r="OTB52" s="291"/>
      <c r="OTC52" s="291"/>
      <c r="OTD52" s="291"/>
      <c r="OTE52" s="291"/>
      <c r="OTF52" s="291"/>
      <c r="OTG52" s="291"/>
      <c r="OTH52" s="291"/>
      <c r="OTI52" s="291"/>
      <c r="OTJ52" s="291"/>
      <c r="OTK52" s="291"/>
      <c r="OTL52" s="291"/>
      <c r="OTM52" s="291"/>
      <c r="OTN52" s="291"/>
      <c r="OTO52" s="291"/>
      <c r="OTP52" s="290"/>
      <c r="OTQ52" s="291"/>
      <c r="OTR52" s="291"/>
      <c r="OTS52" s="291"/>
      <c r="OTT52" s="291"/>
      <c r="OTU52" s="291"/>
      <c r="OTV52" s="291"/>
      <c r="OTW52" s="291"/>
      <c r="OTX52" s="291"/>
      <c r="OTY52" s="291"/>
      <c r="OTZ52" s="291"/>
      <c r="OUA52" s="291"/>
      <c r="OUB52" s="291"/>
      <c r="OUC52" s="291"/>
      <c r="OUD52" s="291"/>
      <c r="OUE52" s="291"/>
      <c r="OUF52" s="291"/>
      <c r="OUG52" s="291"/>
      <c r="OUH52" s="291"/>
      <c r="OUI52" s="291"/>
      <c r="OUJ52" s="291"/>
      <c r="OUK52" s="291"/>
      <c r="OUL52" s="291"/>
      <c r="OUM52" s="291"/>
      <c r="OUN52" s="291"/>
      <c r="OUO52" s="290"/>
      <c r="OUP52" s="291"/>
      <c r="OUQ52" s="291"/>
      <c r="OUR52" s="291"/>
      <c r="OUS52" s="291"/>
      <c r="OUT52" s="291"/>
      <c r="OUU52" s="291"/>
      <c r="OUV52" s="291"/>
      <c r="OUW52" s="291"/>
      <c r="OUX52" s="291"/>
      <c r="OUY52" s="291"/>
      <c r="OUZ52" s="291"/>
      <c r="OVA52" s="291"/>
      <c r="OVB52" s="291"/>
      <c r="OVC52" s="291"/>
      <c r="OVD52" s="291"/>
      <c r="OVE52" s="291"/>
      <c r="OVF52" s="291"/>
      <c r="OVG52" s="291"/>
      <c r="OVH52" s="291"/>
      <c r="OVI52" s="291"/>
      <c r="OVJ52" s="291"/>
      <c r="OVK52" s="291"/>
      <c r="OVL52" s="291"/>
      <c r="OVM52" s="291"/>
      <c r="OVN52" s="290"/>
      <c r="OVO52" s="291"/>
      <c r="OVP52" s="291"/>
      <c r="OVQ52" s="291"/>
      <c r="OVR52" s="291"/>
      <c r="OVS52" s="291"/>
      <c r="OVT52" s="291"/>
      <c r="OVU52" s="291"/>
      <c r="OVV52" s="291"/>
      <c r="OVW52" s="291"/>
      <c r="OVX52" s="291"/>
      <c r="OVY52" s="291"/>
      <c r="OVZ52" s="291"/>
      <c r="OWA52" s="291"/>
      <c r="OWB52" s="291"/>
      <c r="OWC52" s="291"/>
      <c r="OWD52" s="291"/>
      <c r="OWE52" s="291"/>
      <c r="OWF52" s="291"/>
      <c r="OWG52" s="291"/>
      <c r="OWH52" s="291"/>
      <c r="OWI52" s="291"/>
      <c r="OWJ52" s="291"/>
      <c r="OWK52" s="291"/>
      <c r="OWL52" s="291"/>
      <c r="OWM52" s="290"/>
      <c r="OWN52" s="291"/>
      <c r="OWO52" s="291"/>
      <c r="OWP52" s="291"/>
      <c r="OWQ52" s="291"/>
      <c r="OWR52" s="291"/>
      <c r="OWS52" s="291"/>
      <c r="OWT52" s="291"/>
      <c r="OWU52" s="291"/>
      <c r="OWV52" s="291"/>
      <c r="OWW52" s="291"/>
      <c r="OWX52" s="291"/>
      <c r="OWY52" s="291"/>
      <c r="OWZ52" s="291"/>
      <c r="OXA52" s="291"/>
      <c r="OXB52" s="291"/>
      <c r="OXC52" s="291"/>
      <c r="OXD52" s="291"/>
      <c r="OXE52" s="291"/>
      <c r="OXF52" s="291"/>
      <c r="OXG52" s="291"/>
      <c r="OXH52" s="291"/>
      <c r="OXI52" s="291"/>
      <c r="OXJ52" s="291"/>
      <c r="OXK52" s="291"/>
      <c r="OXL52" s="290"/>
      <c r="OXM52" s="291"/>
      <c r="OXN52" s="291"/>
      <c r="OXO52" s="291"/>
      <c r="OXP52" s="291"/>
      <c r="OXQ52" s="291"/>
      <c r="OXR52" s="291"/>
      <c r="OXS52" s="291"/>
      <c r="OXT52" s="291"/>
      <c r="OXU52" s="291"/>
      <c r="OXV52" s="291"/>
      <c r="OXW52" s="291"/>
      <c r="OXX52" s="291"/>
      <c r="OXY52" s="291"/>
      <c r="OXZ52" s="291"/>
      <c r="OYA52" s="291"/>
      <c r="OYB52" s="291"/>
      <c r="OYC52" s="291"/>
      <c r="OYD52" s="291"/>
      <c r="OYE52" s="291"/>
      <c r="OYF52" s="291"/>
      <c r="OYG52" s="291"/>
      <c r="OYH52" s="291"/>
      <c r="OYI52" s="291"/>
      <c r="OYJ52" s="291"/>
      <c r="OYK52" s="290"/>
      <c r="OYL52" s="291"/>
      <c r="OYM52" s="291"/>
      <c r="OYN52" s="291"/>
      <c r="OYO52" s="291"/>
      <c r="OYP52" s="291"/>
      <c r="OYQ52" s="291"/>
      <c r="OYR52" s="291"/>
      <c r="OYS52" s="291"/>
      <c r="OYT52" s="291"/>
      <c r="OYU52" s="291"/>
      <c r="OYV52" s="291"/>
      <c r="OYW52" s="291"/>
      <c r="OYX52" s="291"/>
      <c r="OYY52" s="291"/>
      <c r="OYZ52" s="291"/>
      <c r="OZA52" s="291"/>
      <c r="OZB52" s="291"/>
      <c r="OZC52" s="291"/>
      <c r="OZD52" s="291"/>
      <c r="OZE52" s="291"/>
      <c r="OZF52" s="291"/>
      <c r="OZG52" s="291"/>
      <c r="OZH52" s="291"/>
      <c r="OZI52" s="291"/>
      <c r="OZJ52" s="290"/>
      <c r="OZK52" s="291"/>
      <c r="OZL52" s="291"/>
      <c r="OZM52" s="291"/>
      <c r="OZN52" s="291"/>
      <c r="OZO52" s="291"/>
      <c r="OZP52" s="291"/>
      <c r="OZQ52" s="291"/>
      <c r="OZR52" s="291"/>
      <c r="OZS52" s="291"/>
      <c r="OZT52" s="291"/>
      <c r="OZU52" s="291"/>
      <c r="OZV52" s="291"/>
      <c r="OZW52" s="291"/>
      <c r="OZX52" s="291"/>
      <c r="OZY52" s="291"/>
      <c r="OZZ52" s="291"/>
      <c r="PAA52" s="291"/>
      <c r="PAB52" s="291"/>
      <c r="PAC52" s="291"/>
      <c r="PAD52" s="291"/>
      <c r="PAE52" s="291"/>
      <c r="PAF52" s="291"/>
      <c r="PAG52" s="291"/>
      <c r="PAH52" s="291"/>
      <c r="PAI52" s="290"/>
      <c r="PAJ52" s="291"/>
      <c r="PAK52" s="291"/>
      <c r="PAL52" s="291"/>
      <c r="PAM52" s="291"/>
      <c r="PAN52" s="291"/>
      <c r="PAO52" s="291"/>
      <c r="PAP52" s="291"/>
      <c r="PAQ52" s="291"/>
      <c r="PAR52" s="291"/>
      <c r="PAS52" s="291"/>
      <c r="PAT52" s="291"/>
      <c r="PAU52" s="291"/>
      <c r="PAV52" s="291"/>
      <c r="PAW52" s="291"/>
      <c r="PAX52" s="291"/>
      <c r="PAY52" s="291"/>
      <c r="PAZ52" s="291"/>
      <c r="PBA52" s="291"/>
      <c r="PBB52" s="291"/>
      <c r="PBC52" s="291"/>
      <c r="PBD52" s="291"/>
      <c r="PBE52" s="291"/>
      <c r="PBF52" s="291"/>
      <c r="PBG52" s="291"/>
      <c r="PBH52" s="290"/>
      <c r="PBI52" s="291"/>
      <c r="PBJ52" s="291"/>
      <c r="PBK52" s="291"/>
      <c r="PBL52" s="291"/>
      <c r="PBM52" s="291"/>
      <c r="PBN52" s="291"/>
      <c r="PBO52" s="291"/>
      <c r="PBP52" s="291"/>
      <c r="PBQ52" s="291"/>
      <c r="PBR52" s="291"/>
      <c r="PBS52" s="291"/>
      <c r="PBT52" s="291"/>
      <c r="PBU52" s="291"/>
      <c r="PBV52" s="291"/>
      <c r="PBW52" s="291"/>
      <c r="PBX52" s="291"/>
      <c r="PBY52" s="291"/>
      <c r="PBZ52" s="291"/>
      <c r="PCA52" s="291"/>
      <c r="PCB52" s="291"/>
      <c r="PCC52" s="291"/>
      <c r="PCD52" s="291"/>
      <c r="PCE52" s="291"/>
      <c r="PCF52" s="291"/>
      <c r="PCG52" s="290"/>
      <c r="PCH52" s="291"/>
      <c r="PCI52" s="291"/>
      <c r="PCJ52" s="291"/>
      <c r="PCK52" s="291"/>
      <c r="PCL52" s="291"/>
      <c r="PCM52" s="291"/>
      <c r="PCN52" s="291"/>
      <c r="PCO52" s="291"/>
      <c r="PCP52" s="291"/>
      <c r="PCQ52" s="291"/>
      <c r="PCR52" s="291"/>
      <c r="PCS52" s="291"/>
      <c r="PCT52" s="291"/>
      <c r="PCU52" s="291"/>
      <c r="PCV52" s="291"/>
      <c r="PCW52" s="291"/>
      <c r="PCX52" s="291"/>
      <c r="PCY52" s="291"/>
      <c r="PCZ52" s="291"/>
      <c r="PDA52" s="291"/>
      <c r="PDB52" s="291"/>
      <c r="PDC52" s="291"/>
      <c r="PDD52" s="291"/>
      <c r="PDE52" s="291"/>
      <c r="PDF52" s="290"/>
      <c r="PDG52" s="291"/>
      <c r="PDH52" s="291"/>
      <c r="PDI52" s="291"/>
      <c r="PDJ52" s="291"/>
      <c r="PDK52" s="291"/>
      <c r="PDL52" s="291"/>
      <c r="PDM52" s="291"/>
      <c r="PDN52" s="291"/>
      <c r="PDO52" s="291"/>
      <c r="PDP52" s="291"/>
      <c r="PDQ52" s="291"/>
      <c r="PDR52" s="291"/>
      <c r="PDS52" s="291"/>
      <c r="PDT52" s="291"/>
      <c r="PDU52" s="291"/>
      <c r="PDV52" s="291"/>
      <c r="PDW52" s="291"/>
      <c r="PDX52" s="291"/>
      <c r="PDY52" s="291"/>
      <c r="PDZ52" s="291"/>
      <c r="PEA52" s="291"/>
      <c r="PEB52" s="291"/>
      <c r="PEC52" s="291"/>
      <c r="PED52" s="291"/>
      <c r="PEE52" s="290"/>
      <c r="PEF52" s="291"/>
      <c r="PEG52" s="291"/>
      <c r="PEH52" s="291"/>
      <c r="PEI52" s="291"/>
      <c r="PEJ52" s="291"/>
      <c r="PEK52" s="291"/>
      <c r="PEL52" s="291"/>
      <c r="PEM52" s="291"/>
      <c r="PEN52" s="291"/>
      <c r="PEO52" s="291"/>
      <c r="PEP52" s="291"/>
      <c r="PEQ52" s="291"/>
      <c r="PER52" s="291"/>
      <c r="PES52" s="291"/>
      <c r="PET52" s="291"/>
      <c r="PEU52" s="291"/>
      <c r="PEV52" s="291"/>
      <c r="PEW52" s="291"/>
      <c r="PEX52" s="291"/>
      <c r="PEY52" s="291"/>
      <c r="PEZ52" s="291"/>
      <c r="PFA52" s="291"/>
      <c r="PFB52" s="291"/>
      <c r="PFC52" s="291"/>
      <c r="PFD52" s="290"/>
      <c r="PFE52" s="291"/>
      <c r="PFF52" s="291"/>
      <c r="PFG52" s="291"/>
      <c r="PFH52" s="291"/>
      <c r="PFI52" s="291"/>
      <c r="PFJ52" s="291"/>
      <c r="PFK52" s="291"/>
      <c r="PFL52" s="291"/>
      <c r="PFM52" s="291"/>
      <c r="PFN52" s="291"/>
      <c r="PFO52" s="291"/>
      <c r="PFP52" s="291"/>
      <c r="PFQ52" s="291"/>
      <c r="PFR52" s="291"/>
      <c r="PFS52" s="291"/>
      <c r="PFT52" s="291"/>
      <c r="PFU52" s="291"/>
      <c r="PFV52" s="291"/>
      <c r="PFW52" s="291"/>
      <c r="PFX52" s="291"/>
      <c r="PFY52" s="291"/>
      <c r="PFZ52" s="291"/>
      <c r="PGA52" s="291"/>
      <c r="PGB52" s="291"/>
      <c r="PGC52" s="290"/>
      <c r="PGD52" s="291"/>
      <c r="PGE52" s="291"/>
      <c r="PGF52" s="291"/>
      <c r="PGG52" s="291"/>
      <c r="PGH52" s="291"/>
      <c r="PGI52" s="291"/>
      <c r="PGJ52" s="291"/>
      <c r="PGK52" s="291"/>
      <c r="PGL52" s="291"/>
      <c r="PGM52" s="291"/>
      <c r="PGN52" s="291"/>
      <c r="PGO52" s="291"/>
      <c r="PGP52" s="291"/>
      <c r="PGQ52" s="291"/>
      <c r="PGR52" s="291"/>
      <c r="PGS52" s="291"/>
      <c r="PGT52" s="291"/>
      <c r="PGU52" s="291"/>
      <c r="PGV52" s="291"/>
      <c r="PGW52" s="291"/>
      <c r="PGX52" s="291"/>
      <c r="PGY52" s="291"/>
      <c r="PGZ52" s="291"/>
      <c r="PHA52" s="291"/>
      <c r="PHB52" s="290"/>
      <c r="PHC52" s="291"/>
      <c r="PHD52" s="291"/>
      <c r="PHE52" s="291"/>
      <c r="PHF52" s="291"/>
      <c r="PHG52" s="291"/>
      <c r="PHH52" s="291"/>
      <c r="PHI52" s="291"/>
      <c r="PHJ52" s="291"/>
      <c r="PHK52" s="291"/>
      <c r="PHL52" s="291"/>
      <c r="PHM52" s="291"/>
      <c r="PHN52" s="291"/>
      <c r="PHO52" s="291"/>
      <c r="PHP52" s="291"/>
      <c r="PHQ52" s="291"/>
      <c r="PHR52" s="291"/>
      <c r="PHS52" s="291"/>
      <c r="PHT52" s="291"/>
      <c r="PHU52" s="291"/>
      <c r="PHV52" s="291"/>
      <c r="PHW52" s="291"/>
      <c r="PHX52" s="291"/>
      <c r="PHY52" s="291"/>
      <c r="PHZ52" s="291"/>
      <c r="PIA52" s="290"/>
      <c r="PIB52" s="291"/>
      <c r="PIC52" s="291"/>
      <c r="PID52" s="291"/>
      <c r="PIE52" s="291"/>
      <c r="PIF52" s="291"/>
      <c r="PIG52" s="291"/>
      <c r="PIH52" s="291"/>
      <c r="PII52" s="291"/>
      <c r="PIJ52" s="291"/>
      <c r="PIK52" s="291"/>
      <c r="PIL52" s="291"/>
      <c r="PIM52" s="291"/>
      <c r="PIN52" s="291"/>
      <c r="PIO52" s="291"/>
      <c r="PIP52" s="291"/>
      <c r="PIQ52" s="291"/>
      <c r="PIR52" s="291"/>
      <c r="PIS52" s="291"/>
      <c r="PIT52" s="291"/>
      <c r="PIU52" s="291"/>
      <c r="PIV52" s="291"/>
      <c r="PIW52" s="291"/>
      <c r="PIX52" s="291"/>
      <c r="PIY52" s="291"/>
      <c r="PIZ52" s="290"/>
      <c r="PJA52" s="291"/>
      <c r="PJB52" s="291"/>
      <c r="PJC52" s="291"/>
      <c r="PJD52" s="291"/>
      <c r="PJE52" s="291"/>
      <c r="PJF52" s="291"/>
      <c r="PJG52" s="291"/>
      <c r="PJH52" s="291"/>
      <c r="PJI52" s="291"/>
      <c r="PJJ52" s="291"/>
      <c r="PJK52" s="291"/>
      <c r="PJL52" s="291"/>
      <c r="PJM52" s="291"/>
      <c r="PJN52" s="291"/>
      <c r="PJO52" s="291"/>
      <c r="PJP52" s="291"/>
      <c r="PJQ52" s="291"/>
      <c r="PJR52" s="291"/>
      <c r="PJS52" s="291"/>
      <c r="PJT52" s="291"/>
      <c r="PJU52" s="291"/>
      <c r="PJV52" s="291"/>
      <c r="PJW52" s="291"/>
      <c r="PJX52" s="291"/>
      <c r="PJY52" s="290"/>
      <c r="PJZ52" s="291"/>
      <c r="PKA52" s="291"/>
      <c r="PKB52" s="291"/>
      <c r="PKC52" s="291"/>
      <c r="PKD52" s="291"/>
      <c r="PKE52" s="291"/>
      <c r="PKF52" s="291"/>
      <c r="PKG52" s="291"/>
      <c r="PKH52" s="291"/>
      <c r="PKI52" s="291"/>
      <c r="PKJ52" s="291"/>
      <c r="PKK52" s="291"/>
      <c r="PKL52" s="291"/>
      <c r="PKM52" s="291"/>
      <c r="PKN52" s="291"/>
      <c r="PKO52" s="291"/>
      <c r="PKP52" s="291"/>
      <c r="PKQ52" s="291"/>
      <c r="PKR52" s="291"/>
      <c r="PKS52" s="291"/>
      <c r="PKT52" s="291"/>
      <c r="PKU52" s="291"/>
      <c r="PKV52" s="291"/>
      <c r="PKW52" s="291"/>
      <c r="PKX52" s="290"/>
      <c r="PKY52" s="291"/>
      <c r="PKZ52" s="291"/>
      <c r="PLA52" s="291"/>
      <c r="PLB52" s="291"/>
      <c r="PLC52" s="291"/>
      <c r="PLD52" s="291"/>
      <c r="PLE52" s="291"/>
      <c r="PLF52" s="291"/>
      <c r="PLG52" s="291"/>
      <c r="PLH52" s="291"/>
      <c r="PLI52" s="291"/>
      <c r="PLJ52" s="291"/>
      <c r="PLK52" s="291"/>
      <c r="PLL52" s="291"/>
      <c r="PLM52" s="291"/>
      <c r="PLN52" s="291"/>
      <c r="PLO52" s="291"/>
      <c r="PLP52" s="291"/>
      <c r="PLQ52" s="291"/>
      <c r="PLR52" s="291"/>
      <c r="PLS52" s="291"/>
      <c r="PLT52" s="291"/>
      <c r="PLU52" s="291"/>
      <c r="PLV52" s="291"/>
      <c r="PLW52" s="290"/>
      <c r="PLX52" s="291"/>
      <c r="PLY52" s="291"/>
      <c r="PLZ52" s="291"/>
      <c r="PMA52" s="291"/>
      <c r="PMB52" s="291"/>
      <c r="PMC52" s="291"/>
      <c r="PMD52" s="291"/>
      <c r="PME52" s="291"/>
      <c r="PMF52" s="291"/>
      <c r="PMG52" s="291"/>
      <c r="PMH52" s="291"/>
      <c r="PMI52" s="291"/>
      <c r="PMJ52" s="291"/>
      <c r="PMK52" s="291"/>
      <c r="PML52" s="291"/>
      <c r="PMM52" s="291"/>
      <c r="PMN52" s="291"/>
      <c r="PMO52" s="291"/>
      <c r="PMP52" s="291"/>
      <c r="PMQ52" s="291"/>
      <c r="PMR52" s="291"/>
      <c r="PMS52" s="291"/>
      <c r="PMT52" s="291"/>
      <c r="PMU52" s="291"/>
      <c r="PMV52" s="290"/>
      <c r="PMW52" s="291"/>
      <c r="PMX52" s="291"/>
      <c r="PMY52" s="291"/>
      <c r="PMZ52" s="291"/>
      <c r="PNA52" s="291"/>
      <c r="PNB52" s="291"/>
      <c r="PNC52" s="291"/>
      <c r="PND52" s="291"/>
      <c r="PNE52" s="291"/>
      <c r="PNF52" s="291"/>
      <c r="PNG52" s="291"/>
      <c r="PNH52" s="291"/>
      <c r="PNI52" s="291"/>
      <c r="PNJ52" s="291"/>
      <c r="PNK52" s="291"/>
      <c r="PNL52" s="291"/>
      <c r="PNM52" s="291"/>
      <c r="PNN52" s="291"/>
      <c r="PNO52" s="291"/>
      <c r="PNP52" s="291"/>
      <c r="PNQ52" s="291"/>
      <c r="PNR52" s="291"/>
      <c r="PNS52" s="291"/>
      <c r="PNT52" s="291"/>
      <c r="PNU52" s="290"/>
      <c r="PNV52" s="291"/>
      <c r="PNW52" s="291"/>
      <c r="PNX52" s="291"/>
      <c r="PNY52" s="291"/>
      <c r="PNZ52" s="291"/>
      <c r="POA52" s="291"/>
      <c r="POB52" s="291"/>
      <c r="POC52" s="291"/>
      <c r="POD52" s="291"/>
      <c r="POE52" s="291"/>
      <c r="POF52" s="291"/>
      <c r="POG52" s="291"/>
      <c r="POH52" s="291"/>
      <c r="POI52" s="291"/>
      <c r="POJ52" s="291"/>
      <c r="POK52" s="291"/>
      <c r="POL52" s="291"/>
      <c r="POM52" s="291"/>
      <c r="PON52" s="291"/>
      <c r="POO52" s="291"/>
      <c r="POP52" s="291"/>
      <c r="POQ52" s="291"/>
      <c r="POR52" s="291"/>
      <c r="POS52" s="291"/>
      <c r="POT52" s="290"/>
      <c r="POU52" s="291"/>
      <c r="POV52" s="291"/>
      <c r="POW52" s="291"/>
      <c r="POX52" s="291"/>
      <c r="POY52" s="291"/>
      <c r="POZ52" s="291"/>
      <c r="PPA52" s="291"/>
      <c r="PPB52" s="291"/>
      <c r="PPC52" s="291"/>
      <c r="PPD52" s="291"/>
      <c r="PPE52" s="291"/>
      <c r="PPF52" s="291"/>
      <c r="PPG52" s="291"/>
      <c r="PPH52" s="291"/>
      <c r="PPI52" s="291"/>
      <c r="PPJ52" s="291"/>
      <c r="PPK52" s="291"/>
      <c r="PPL52" s="291"/>
      <c r="PPM52" s="291"/>
      <c r="PPN52" s="291"/>
      <c r="PPO52" s="291"/>
      <c r="PPP52" s="291"/>
      <c r="PPQ52" s="291"/>
      <c r="PPR52" s="291"/>
      <c r="PPS52" s="290"/>
      <c r="PPT52" s="291"/>
      <c r="PPU52" s="291"/>
      <c r="PPV52" s="291"/>
      <c r="PPW52" s="291"/>
      <c r="PPX52" s="291"/>
      <c r="PPY52" s="291"/>
      <c r="PPZ52" s="291"/>
      <c r="PQA52" s="291"/>
      <c r="PQB52" s="291"/>
      <c r="PQC52" s="291"/>
      <c r="PQD52" s="291"/>
      <c r="PQE52" s="291"/>
      <c r="PQF52" s="291"/>
      <c r="PQG52" s="291"/>
      <c r="PQH52" s="291"/>
      <c r="PQI52" s="291"/>
      <c r="PQJ52" s="291"/>
      <c r="PQK52" s="291"/>
      <c r="PQL52" s="291"/>
      <c r="PQM52" s="291"/>
      <c r="PQN52" s="291"/>
      <c r="PQO52" s="291"/>
      <c r="PQP52" s="291"/>
      <c r="PQQ52" s="291"/>
      <c r="PQR52" s="290"/>
      <c r="PQS52" s="291"/>
      <c r="PQT52" s="291"/>
      <c r="PQU52" s="291"/>
      <c r="PQV52" s="291"/>
      <c r="PQW52" s="291"/>
      <c r="PQX52" s="291"/>
      <c r="PQY52" s="291"/>
      <c r="PQZ52" s="291"/>
      <c r="PRA52" s="291"/>
      <c r="PRB52" s="291"/>
      <c r="PRC52" s="291"/>
      <c r="PRD52" s="291"/>
      <c r="PRE52" s="291"/>
      <c r="PRF52" s="291"/>
      <c r="PRG52" s="291"/>
      <c r="PRH52" s="291"/>
      <c r="PRI52" s="291"/>
      <c r="PRJ52" s="291"/>
      <c r="PRK52" s="291"/>
      <c r="PRL52" s="291"/>
      <c r="PRM52" s="291"/>
      <c r="PRN52" s="291"/>
      <c r="PRO52" s="291"/>
      <c r="PRP52" s="291"/>
      <c r="PRQ52" s="290"/>
      <c r="PRR52" s="291"/>
      <c r="PRS52" s="291"/>
      <c r="PRT52" s="291"/>
      <c r="PRU52" s="291"/>
      <c r="PRV52" s="291"/>
      <c r="PRW52" s="291"/>
      <c r="PRX52" s="291"/>
      <c r="PRY52" s="291"/>
      <c r="PRZ52" s="291"/>
      <c r="PSA52" s="291"/>
      <c r="PSB52" s="291"/>
      <c r="PSC52" s="291"/>
      <c r="PSD52" s="291"/>
      <c r="PSE52" s="291"/>
      <c r="PSF52" s="291"/>
      <c r="PSG52" s="291"/>
      <c r="PSH52" s="291"/>
      <c r="PSI52" s="291"/>
      <c r="PSJ52" s="291"/>
      <c r="PSK52" s="291"/>
      <c r="PSL52" s="291"/>
      <c r="PSM52" s="291"/>
      <c r="PSN52" s="291"/>
      <c r="PSO52" s="291"/>
      <c r="PSP52" s="290"/>
      <c r="PSQ52" s="291"/>
      <c r="PSR52" s="291"/>
      <c r="PSS52" s="291"/>
      <c r="PST52" s="291"/>
      <c r="PSU52" s="291"/>
      <c r="PSV52" s="291"/>
      <c r="PSW52" s="291"/>
      <c r="PSX52" s="291"/>
      <c r="PSY52" s="291"/>
      <c r="PSZ52" s="291"/>
      <c r="PTA52" s="291"/>
      <c r="PTB52" s="291"/>
      <c r="PTC52" s="291"/>
      <c r="PTD52" s="291"/>
      <c r="PTE52" s="291"/>
      <c r="PTF52" s="291"/>
      <c r="PTG52" s="291"/>
      <c r="PTH52" s="291"/>
      <c r="PTI52" s="291"/>
      <c r="PTJ52" s="291"/>
      <c r="PTK52" s="291"/>
      <c r="PTL52" s="291"/>
      <c r="PTM52" s="291"/>
      <c r="PTN52" s="291"/>
      <c r="PTO52" s="290"/>
      <c r="PTP52" s="291"/>
      <c r="PTQ52" s="291"/>
      <c r="PTR52" s="291"/>
      <c r="PTS52" s="291"/>
      <c r="PTT52" s="291"/>
      <c r="PTU52" s="291"/>
      <c r="PTV52" s="291"/>
      <c r="PTW52" s="291"/>
      <c r="PTX52" s="291"/>
      <c r="PTY52" s="291"/>
      <c r="PTZ52" s="291"/>
      <c r="PUA52" s="291"/>
      <c r="PUB52" s="291"/>
      <c r="PUC52" s="291"/>
      <c r="PUD52" s="291"/>
      <c r="PUE52" s="291"/>
      <c r="PUF52" s="291"/>
      <c r="PUG52" s="291"/>
      <c r="PUH52" s="291"/>
      <c r="PUI52" s="291"/>
      <c r="PUJ52" s="291"/>
      <c r="PUK52" s="291"/>
      <c r="PUL52" s="291"/>
      <c r="PUM52" s="291"/>
      <c r="PUN52" s="290"/>
      <c r="PUO52" s="291"/>
      <c r="PUP52" s="291"/>
      <c r="PUQ52" s="291"/>
      <c r="PUR52" s="291"/>
      <c r="PUS52" s="291"/>
      <c r="PUT52" s="291"/>
      <c r="PUU52" s="291"/>
      <c r="PUV52" s="291"/>
      <c r="PUW52" s="291"/>
      <c r="PUX52" s="291"/>
      <c r="PUY52" s="291"/>
      <c r="PUZ52" s="291"/>
      <c r="PVA52" s="291"/>
      <c r="PVB52" s="291"/>
      <c r="PVC52" s="291"/>
      <c r="PVD52" s="291"/>
      <c r="PVE52" s="291"/>
      <c r="PVF52" s="291"/>
      <c r="PVG52" s="291"/>
      <c r="PVH52" s="291"/>
      <c r="PVI52" s="291"/>
      <c r="PVJ52" s="291"/>
      <c r="PVK52" s="291"/>
      <c r="PVL52" s="291"/>
      <c r="PVM52" s="290"/>
      <c r="PVN52" s="291"/>
      <c r="PVO52" s="291"/>
      <c r="PVP52" s="291"/>
      <c r="PVQ52" s="291"/>
      <c r="PVR52" s="291"/>
      <c r="PVS52" s="291"/>
      <c r="PVT52" s="291"/>
      <c r="PVU52" s="291"/>
      <c r="PVV52" s="291"/>
      <c r="PVW52" s="291"/>
      <c r="PVX52" s="291"/>
      <c r="PVY52" s="291"/>
      <c r="PVZ52" s="291"/>
      <c r="PWA52" s="291"/>
      <c r="PWB52" s="291"/>
      <c r="PWC52" s="291"/>
      <c r="PWD52" s="291"/>
      <c r="PWE52" s="291"/>
      <c r="PWF52" s="291"/>
      <c r="PWG52" s="291"/>
      <c r="PWH52" s="291"/>
      <c r="PWI52" s="291"/>
      <c r="PWJ52" s="291"/>
      <c r="PWK52" s="291"/>
      <c r="PWL52" s="290"/>
      <c r="PWM52" s="291"/>
      <c r="PWN52" s="291"/>
      <c r="PWO52" s="291"/>
      <c r="PWP52" s="291"/>
      <c r="PWQ52" s="291"/>
      <c r="PWR52" s="291"/>
      <c r="PWS52" s="291"/>
      <c r="PWT52" s="291"/>
      <c r="PWU52" s="291"/>
      <c r="PWV52" s="291"/>
      <c r="PWW52" s="291"/>
      <c r="PWX52" s="291"/>
      <c r="PWY52" s="291"/>
      <c r="PWZ52" s="291"/>
      <c r="PXA52" s="291"/>
      <c r="PXB52" s="291"/>
      <c r="PXC52" s="291"/>
      <c r="PXD52" s="291"/>
      <c r="PXE52" s="291"/>
      <c r="PXF52" s="291"/>
      <c r="PXG52" s="291"/>
      <c r="PXH52" s="291"/>
      <c r="PXI52" s="291"/>
      <c r="PXJ52" s="291"/>
      <c r="PXK52" s="290"/>
      <c r="PXL52" s="291"/>
      <c r="PXM52" s="291"/>
      <c r="PXN52" s="291"/>
      <c r="PXO52" s="291"/>
      <c r="PXP52" s="291"/>
      <c r="PXQ52" s="291"/>
      <c r="PXR52" s="291"/>
      <c r="PXS52" s="291"/>
      <c r="PXT52" s="291"/>
      <c r="PXU52" s="291"/>
      <c r="PXV52" s="291"/>
      <c r="PXW52" s="291"/>
      <c r="PXX52" s="291"/>
      <c r="PXY52" s="291"/>
      <c r="PXZ52" s="291"/>
      <c r="PYA52" s="291"/>
      <c r="PYB52" s="291"/>
      <c r="PYC52" s="291"/>
      <c r="PYD52" s="291"/>
      <c r="PYE52" s="291"/>
      <c r="PYF52" s="291"/>
      <c r="PYG52" s="291"/>
      <c r="PYH52" s="291"/>
      <c r="PYI52" s="291"/>
      <c r="PYJ52" s="290"/>
      <c r="PYK52" s="291"/>
      <c r="PYL52" s="291"/>
      <c r="PYM52" s="291"/>
      <c r="PYN52" s="291"/>
      <c r="PYO52" s="291"/>
      <c r="PYP52" s="291"/>
      <c r="PYQ52" s="291"/>
      <c r="PYR52" s="291"/>
      <c r="PYS52" s="291"/>
      <c r="PYT52" s="291"/>
      <c r="PYU52" s="291"/>
      <c r="PYV52" s="291"/>
      <c r="PYW52" s="291"/>
      <c r="PYX52" s="291"/>
      <c r="PYY52" s="291"/>
      <c r="PYZ52" s="291"/>
      <c r="PZA52" s="291"/>
      <c r="PZB52" s="291"/>
      <c r="PZC52" s="291"/>
      <c r="PZD52" s="291"/>
      <c r="PZE52" s="291"/>
      <c r="PZF52" s="291"/>
      <c r="PZG52" s="291"/>
      <c r="PZH52" s="291"/>
      <c r="PZI52" s="290"/>
      <c r="PZJ52" s="291"/>
      <c r="PZK52" s="291"/>
      <c r="PZL52" s="291"/>
      <c r="PZM52" s="291"/>
      <c r="PZN52" s="291"/>
      <c r="PZO52" s="291"/>
      <c r="PZP52" s="291"/>
      <c r="PZQ52" s="291"/>
      <c r="PZR52" s="291"/>
      <c r="PZS52" s="291"/>
      <c r="PZT52" s="291"/>
      <c r="PZU52" s="291"/>
      <c r="PZV52" s="291"/>
      <c r="PZW52" s="291"/>
      <c r="PZX52" s="291"/>
      <c r="PZY52" s="291"/>
      <c r="PZZ52" s="291"/>
      <c r="QAA52" s="291"/>
      <c r="QAB52" s="291"/>
      <c r="QAC52" s="291"/>
      <c r="QAD52" s="291"/>
      <c r="QAE52" s="291"/>
      <c r="QAF52" s="291"/>
      <c r="QAG52" s="291"/>
      <c r="QAH52" s="290"/>
      <c r="QAI52" s="291"/>
      <c r="QAJ52" s="291"/>
      <c r="QAK52" s="291"/>
      <c r="QAL52" s="291"/>
      <c r="QAM52" s="291"/>
      <c r="QAN52" s="291"/>
      <c r="QAO52" s="291"/>
      <c r="QAP52" s="291"/>
      <c r="QAQ52" s="291"/>
      <c r="QAR52" s="291"/>
      <c r="QAS52" s="291"/>
      <c r="QAT52" s="291"/>
      <c r="QAU52" s="291"/>
      <c r="QAV52" s="291"/>
      <c r="QAW52" s="291"/>
      <c r="QAX52" s="291"/>
      <c r="QAY52" s="291"/>
      <c r="QAZ52" s="291"/>
      <c r="QBA52" s="291"/>
      <c r="QBB52" s="291"/>
      <c r="QBC52" s="291"/>
      <c r="QBD52" s="291"/>
      <c r="QBE52" s="291"/>
      <c r="QBF52" s="291"/>
      <c r="QBG52" s="290"/>
      <c r="QBH52" s="291"/>
      <c r="QBI52" s="291"/>
      <c r="QBJ52" s="291"/>
      <c r="QBK52" s="291"/>
      <c r="QBL52" s="291"/>
      <c r="QBM52" s="291"/>
      <c r="QBN52" s="291"/>
      <c r="QBO52" s="291"/>
      <c r="QBP52" s="291"/>
      <c r="QBQ52" s="291"/>
      <c r="QBR52" s="291"/>
      <c r="QBS52" s="291"/>
      <c r="QBT52" s="291"/>
      <c r="QBU52" s="291"/>
      <c r="QBV52" s="291"/>
      <c r="QBW52" s="291"/>
      <c r="QBX52" s="291"/>
      <c r="QBY52" s="291"/>
      <c r="QBZ52" s="291"/>
      <c r="QCA52" s="291"/>
      <c r="QCB52" s="291"/>
      <c r="QCC52" s="291"/>
      <c r="QCD52" s="291"/>
      <c r="QCE52" s="291"/>
      <c r="QCF52" s="290"/>
      <c r="QCG52" s="291"/>
      <c r="QCH52" s="291"/>
      <c r="QCI52" s="291"/>
      <c r="QCJ52" s="291"/>
      <c r="QCK52" s="291"/>
      <c r="QCL52" s="291"/>
      <c r="QCM52" s="291"/>
      <c r="QCN52" s="291"/>
      <c r="QCO52" s="291"/>
      <c r="QCP52" s="291"/>
      <c r="QCQ52" s="291"/>
      <c r="QCR52" s="291"/>
      <c r="QCS52" s="291"/>
      <c r="QCT52" s="291"/>
      <c r="QCU52" s="291"/>
      <c r="QCV52" s="291"/>
      <c r="QCW52" s="291"/>
      <c r="QCX52" s="291"/>
      <c r="QCY52" s="291"/>
      <c r="QCZ52" s="291"/>
      <c r="QDA52" s="291"/>
      <c r="QDB52" s="291"/>
      <c r="QDC52" s="291"/>
      <c r="QDD52" s="291"/>
      <c r="QDE52" s="290"/>
      <c r="QDF52" s="291"/>
      <c r="QDG52" s="291"/>
      <c r="QDH52" s="291"/>
      <c r="QDI52" s="291"/>
      <c r="QDJ52" s="291"/>
      <c r="QDK52" s="291"/>
      <c r="QDL52" s="291"/>
      <c r="QDM52" s="291"/>
      <c r="QDN52" s="291"/>
      <c r="QDO52" s="291"/>
      <c r="QDP52" s="291"/>
      <c r="QDQ52" s="291"/>
      <c r="QDR52" s="291"/>
      <c r="QDS52" s="291"/>
      <c r="QDT52" s="291"/>
      <c r="QDU52" s="291"/>
      <c r="QDV52" s="291"/>
      <c r="QDW52" s="291"/>
      <c r="QDX52" s="291"/>
      <c r="QDY52" s="291"/>
      <c r="QDZ52" s="291"/>
      <c r="QEA52" s="291"/>
      <c r="QEB52" s="291"/>
      <c r="QEC52" s="291"/>
      <c r="QED52" s="290"/>
      <c r="QEE52" s="291"/>
      <c r="QEF52" s="291"/>
      <c r="QEG52" s="291"/>
      <c r="QEH52" s="291"/>
      <c r="QEI52" s="291"/>
      <c r="QEJ52" s="291"/>
      <c r="QEK52" s="291"/>
      <c r="QEL52" s="291"/>
      <c r="QEM52" s="291"/>
      <c r="QEN52" s="291"/>
      <c r="QEO52" s="291"/>
      <c r="QEP52" s="291"/>
      <c r="QEQ52" s="291"/>
      <c r="QER52" s="291"/>
      <c r="QES52" s="291"/>
      <c r="QET52" s="291"/>
      <c r="QEU52" s="291"/>
      <c r="QEV52" s="291"/>
      <c r="QEW52" s="291"/>
      <c r="QEX52" s="291"/>
      <c r="QEY52" s="291"/>
      <c r="QEZ52" s="291"/>
      <c r="QFA52" s="291"/>
      <c r="QFB52" s="291"/>
      <c r="QFC52" s="290"/>
      <c r="QFD52" s="291"/>
      <c r="QFE52" s="291"/>
      <c r="QFF52" s="291"/>
      <c r="QFG52" s="291"/>
      <c r="QFH52" s="291"/>
      <c r="QFI52" s="291"/>
      <c r="QFJ52" s="291"/>
      <c r="QFK52" s="291"/>
      <c r="QFL52" s="291"/>
      <c r="QFM52" s="291"/>
      <c r="QFN52" s="291"/>
      <c r="QFO52" s="291"/>
      <c r="QFP52" s="291"/>
      <c r="QFQ52" s="291"/>
      <c r="QFR52" s="291"/>
      <c r="QFS52" s="291"/>
      <c r="QFT52" s="291"/>
      <c r="QFU52" s="291"/>
      <c r="QFV52" s="291"/>
      <c r="QFW52" s="291"/>
      <c r="QFX52" s="291"/>
      <c r="QFY52" s="291"/>
      <c r="QFZ52" s="291"/>
      <c r="QGA52" s="291"/>
      <c r="QGB52" s="290"/>
      <c r="QGC52" s="291"/>
      <c r="QGD52" s="291"/>
      <c r="QGE52" s="291"/>
      <c r="QGF52" s="291"/>
      <c r="QGG52" s="291"/>
      <c r="QGH52" s="291"/>
      <c r="QGI52" s="291"/>
      <c r="QGJ52" s="291"/>
      <c r="QGK52" s="291"/>
      <c r="QGL52" s="291"/>
      <c r="QGM52" s="291"/>
      <c r="QGN52" s="291"/>
      <c r="QGO52" s="291"/>
      <c r="QGP52" s="291"/>
      <c r="QGQ52" s="291"/>
      <c r="QGR52" s="291"/>
      <c r="QGS52" s="291"/>
      <c r="QGT52" s="291"/>
      <c r="QGU52" s="291"/>
      <c r="QGV52" s="291"/>
      <c r="QGW52" s="291"/>
      <c r="QGX52" s="291"/>
      <c r="QGY52" s="291"/>
      <c r="QGZ52" s="291"/>
      <c r="QHA52" s="290"/>
      <c r="QHB52" s="291"/>
      <c r="QHC52" s="291"/>
      <c r="QHD52" s="291"/>
      <c r="QHE52" s="291"/>
      <c r="QHF52" s="291"/>
      <c r="QHG52" s="291"/>
      <c r="QHH52" s="291"/>
      <c r="QHI52" s="291"/>
      <c r="QHJ52" s="291"/>
      <c r="QHK52" s="291"/>
      <c r="QHL52" s="291"/>
      <c r="QHM52" s="291"/>
      <c r="QHN52" s="291"/>
      <c r="QHO52" s="291"/>
      <c r="QHP52" s="291"/>
      <c r="QHQ52" s="291"/>
      <c r="QHR52" s="291"/>
      <c r="QHS52" s="291"/>
      <c r="QHT52" s="291"/>
      <c r="QHU52" s="291"/>
      <c r="QHV52" s="291"/>
      <c r="QHW52" s="291"/>
      <c r="QHX52" s="291"/>
      <c r="QHY52" s="291"/>
      <c r="QHZ52" s="290"/>
      <c r="QIA52" s="291"/>
      <c r="QIB52" s="291"/>
      <c r="QIC52" s="291"/>
      <c r="QID52" s="291"/>
      <c r="QIE52" s="291"/>
      <c r="QIF52" s="291"/>
      <c r="QIG52" s="291"/>
      <c r="QIH52" s="291"/>
      <c r="QII52" s="291"/>
      <c r="QIJ52" s="291"/>
      <c r="QIK52" s="291"/>
      <c r="QIL52" s="291"/>
      <c r="QIM52" s="291"/>
      <c r="QIN52" s="291"/>
      <c r="QIO52" s="291"/>
      <c r="QIP52" s="291"/>
      <c r="QIQ52" s="291"/>
      <c r="QIR52" s="291"/>
      <c r="QIS52" s="291"/>
      <c r="QIT52" s="291"/>
      <c r="QIU52" s="291"/>
      <c r="QIV52" s="291"/>
      <c r="QIW52" s="291"/>
      <c r="QIX52" s="291"/>
      <c r="QIY52" s="290"/>
      <c r="QIZ52" s="291"/>
      <c r="QJA52" s="291"/>
      <c r="QJB52" s="291"/>
      <c r="QJC52" s="291"/>
      <c r="QJD52" s="291"/>
      <c r="QJE52" s="291"/>
      <c r="QJF52" s="291"/>
      <c r="QJG52" s="291"/>
      <c r="QJH52" s="291"/>
      <c r="QJI52" s="291"/>
      <c r="QJJ52" s="291"/>
      <c r="QJK52" s="291"/>
      <c r="QJL52" s="291"/>
      <c r="QJM52" s="291"/>
      <c r="QJN52" s="291"/>
      <c r="QJO52" s="291"/>
      <c r="QJP52" s="291"/>
      <c r="QJQ52" s="291"/>
      <c r="QJR52" s="291"/>
      <c r="QJS52" s="291"/>
      <c r="QJT52" s="291"/>
      <c r="QJU52" s="291"/>
      <c r="QJV52" s="291"/>
      <c r="QJW52" s="291"/>
      <c r="QJX52" s="290"/>
      <c r="QJY52" s="291"/>
      <c r="QJZ52" s="291"/>
      <c r="QKA52" s="291"/>
      <c r="QKB52" s="291"/>
      <c r="QKC52" s="291"/>
      <c r="QKD52" s="291"/>
      <c r="QKE52" s="291"/>
      <c r="QKF52" s="291"/>
      <c r="QKG52" s="291"/>
      <c r="QKH52" s="291"/>
      <c r="QKI52" s="291"/>
      <c r="QKJ52" s="291"/>
      <c r="QKK52" s="291"/>
      <c r="QKL52" s="291"/>
      <c r="QKM52" s="291"/>
      <c r="QKN52" s="291"/>
      <c r="QKO52" s="291"/>
      <c r="QKP52" s="291"/>
      <c r="QKQ52" s="291"/>
      <c r="QKR52" s="291"/>
      <c r="QKS52" s="291"/>
      <c r="QKT52" s="291"/>
      <c r="QKU52" s="291"/>
      <c r="QKV52" s="291"/>
      <c r="QKW52" s="290"/>
      <c r="QKX52" s="291"/>
      <c r="QKY52" s="291"/>
      <c r="QKZ52" s="291"/>
      <c r="QLA52" s="291"/>
      <c r="QLB52" s="291"/>
      <c r="QLC52" s="291"/>
      <c r="QLD52" s="291"/>
      <c r="QLE52" s="291"/>
      <c r="QLF52" s="291"/>
      <c r="QLG52" s="291"/>
      <c r="QLH52" s="291"/>
      <c r="QLI52" s="291"/>
      <c r="QLJ52" s="291"/>
      <c r="QLK52" s="291"/>
      <c r="QLL52" s="291"/>
      <c r="QLM52" s="291"/>
      <c r="QLN52" s="291"/>
      <c r="QLO52" s="291"/>
      <c r="QLP52" s="291"/>
      <c r="QLQ52" s="291"/>
      <c r="QLR52" s="291"/>
      <c r="QLS52" s="291"/>
      <c r="QLT52" s="291"/>
      <c r="QLU52" s="291"/>
      <c r="QLV52" s="290"/>
      <c r="QLW52" s="291"/>
      <c r="QLX52" s="291"/>
      <c r="QLY52" s="291"/>
      <c r="QLZ52" s="291"/>
      <c r="QMA52" s="291"/>
      <c r="QMB52" s="291"/>
      <c r="QMC52" s="291"/>
      <c r="QMD52" s="291"/>
      <c r="QME52" s="291"/>
      <c r="QMF52" s="291"/>
      <c r="QMG52" s="291"/>
      <c r="QMH52" s="291"/>
      <c r="QMI52" s="291"/>
      <c r="QMJ52" s="291"/>
      <c r="QMK52" s="291"/>
      <c r="QML52" s="291"/>
      <c r="QMM52" s="291"/>
      <c r="QMN52" s="291"/>
      <c r="QMO52" s="291"/>
      <c r="QMP52" s="291"/>
      <c r="QMQ52" s="291"/>
      <c r="QMR52" s="291"/>
      <c r="QMS52" s="291"/>
      <c r="QMT52" s="291"/>
      <c r="QMU52" s="290"/>
      <c r="QMV52" s="291"/>
      <c r="QMW52" s="291"/>
      <c r="QMX52" s="291"/>
      <c r="QMY52" s="291"/>
      <c r="QMZ52" s="291"/>
      <c r="QNA52" s="291"/>
      <c r="QNB52" s="291"/>
      <c r="QNC52" s="291"/>
      <c r="QND52" s="291"/>
      <c r="QNE52" s="291"/>
      <c r="QNF52" s="291"/>
      <c r="QNG52" s="291"/>
      <c r="QNH52" s="291"/>
      <c r="QNI52" s="291"/>
      <c r="QNJ52" s="291"/>
      <c r="QNK52" s="291"/>
      <c r="QNL52" s="291"/>
      <c r="QNM52" s="291"/>
      <c r="QNN52" s="291"/>
      <c r="QNO52" s="291"/>
      <c r="QNP52" s="291"/>
      <c r="QNQ52" s="291"/>
      <c r="QNR52" s="291"/>
      <c r="QNS52" s="291"/>
      <c r="QNT52" s="290"/>
      <c r="QNU52" s="291"/>
      <c r="QNV52" s="291"/>
      <c r="QNW52" s="291"/>
      <c r="QNX52" s="291"/>
      <c r="QNY52" s="291"/>
      <c r="QNZ52" s="291"/>
      <c r="QOA52" s="291"/>
      <c r="QOB52" s="291"/>
      <c r="QOC52" s="291"/>
      <c r="QOD52" s="291"/>
      <c r="QOE52" s="291"/>
      <c r="QOF52" s="291"/>
      <c r="QOG52" s="291"/>
      <c r="QOH52" s="291"/>
      <c r="QOI52" s="291"/>
      <c r="QOJ52" s="291"/>
      <c r="QOK52" s="291"/>
      <c r="QOL52" s="291"/>
      <c r="QOM52" s="291"/>
      <c r="QON52" s="291"/>
      <c r="QOO52" s="291"/>
      <c r="QOP52" s="291"/>
      <c r="QOQ52" s="291"/>
      <c r="QOR52" s="291"/>
      <c r="QOS52" s="290"/>
      <c r="QOT52" s="291"/>
      <c r="QOU52" s="291"/>
      <c r="QOV52" s="291"/>
      <c r="QOW52" s="291"/>
      <c r="QOX52" s="291"/>
      <c r="QOY52" s="291"/>
      <c r="QOZ52" s="291"/>
      <c r="QPA52" s="291"/>
      <c r="QPB52" s="291"/>
      <c r="QPC52" s="291"/>
      <c r="QPD52" s="291"/>
      <c r="QPE52" s="291"/>
      <c r="QPF52" s="291"/>
      <c r="QPG52" s="291"/>
      <c r="QPH52" s="291"/>
      <c r="QPI52" s="291"/>
      <c r="QPJ52" s="291"/>
      <c r="QPK52" s="291"/>
      <c r="QPL52" s="291"/>
      <c r="QPM52" s="291"/>
      <c r="QPN52" s="291"/>
      <c r="QPO52" s="291"/>
      <c r="QPP52" s="291"/>
      <c r="QPQ52" s="291"/>
      <c r="QPR52" s="290"/>
      <c r="QPS52" s="291"/>
      <c r="QPT52" s="291"/>
      <c r="QPU52" s="291"/>
      <c r="QPV52" s="291"/>
      <c r="QPW52" s="291"/>
      <c r="QPX52" s="291"/>
      <c r="QPY52" s="291"/>
      <c r="QPZ52" s="291"/>
      <c r="QQA52" s="291"/>
      <c r="QQB52" s="291"/>
      <c r="QQC52" s="291"/>
      <c r="QQD52" s="291"/>
      <c r="QQE52" s="291"/>
      <c r="QQF52" s="291"/>
      <c r="QQG52" s="291"/>
      <c r="QQH52" s="291"/>
      <c r="QQI52" s="291"/>
      <c r="QQJ52" s="291"/>
      <c r="QQK52" s="291"/>
      <c r="QQL52" s="291"/>
      <c r="QQM52" s="291"/>
      <c r="QQN52" s="291"/>
      <c r="QQO52" s="291"/>
      <c r="QQP52" s="291"/>
      <c r="QQQ52" s="290"/>
      <c r="QQR52" s="291"/>
      <c r="QQS52" s="291"/>
      <c r="QQT52" s="291"/>
      <c r="QQU52" s="291"/>
      <c r="QQV52" s="291"/>
      <c r="QQW52" s="291"/>
      <c r="QQX52" s="291"/>
      <c r="QQY52" s="291"/>
      <c r="QQZ52" s="291"/>
      <c r="QRA52" s="291"/>
      <c r="QRB52" s="291"/>
      <c r="QRC52" s="291"/>
      <c r="QRD52" s="291"/>
      <c r="QRE52" s="291"/>
      <c r="QRF52" s="291"/>
      <c r="QRG52" s="291"/>
      <c r="QRH52" s="291"/>
      <c r="QRI52" s="291"/>
      <c r="QRJ52" s="291"/>
      <c r="QRK52" s="291"/>
      <c r="QRL52" s="291"/>
      <c r="QRM52" s="291"/>
      <c r="QRN52" s="291"/>
      <c r="QRO52" s="291"/>
      <c r="QRP52" s="290"/>
      <c r="QRQ52" s="291"/>
      <c r="QRR52" s="291"/>
      <c r="QRS52" s="291"/>
      <c r="QRT52" s="291"/>
      <c r="QRU52" s="291"/>
      <c r="QRV52" s="291"/>
      <c r="QRW52" s="291"/>
      <c r="QRX52" s="291"/>
      <c r="QRY52" s="291"/>
      <c r="QRZ52" s="291"/>
      <c r="QSA52" s="291"/>
      <c r="QSB52" s="291"/>
      <c r="QSC52" s="291"/>
      <c r="QSD52" s="291"/>
      <c r="QSE52" s="291"/>
      <c r="QSF52" s="291"/>
      <c r="QSG52" s="291"/>
      <c r="QSH52" s="291"/>
      <c r="QSI52" s="291"/>
      <c r="QSJ52" s="291"/>
      <c r="QSK52" s="291"/>
      <c r="QSL52" s="291"/>
      <c r="QSM52" s="291"/>
      <c r="QSN52" s="291"/>
      <c r="QSO52" s="290"/>
      <c r="QSP52" s="291"/>
      <c r="QSQ52" s="291"/>
      <c r="QSR52" s="291"/>
      <c r="QSS52" s="291"/>
      <c r="QST52" s="291"/>
      <c r="QSU52" s="291"/>
      <c r="QSV52" s="291"/>
      <c r="QSW52" s="291"/>
      <c r="QSX52" s="291"/>
      <c r="QSY52" s="291"/>
      <c r="QSZ52" s="291"/>
      <c r="QTA52" s="291"/>
      <c r="QTB52" s="291"/>
      <c r="QTC52" s="291"/>
      <c r="QTD52" s="291"/>
      <c r="QTE52" s="291"/>
      <c r="QTF52" s="291"/>
      <c r="QTG52" s="291"/>
      <c r="QTH52" s="291"/>
      <c r="QTI52" s="291"/>
      <c r="QTJ52" s="291"/>
      <c r="QTK52" s="291"/>
      <c r="QTL52" s="291"/>
      <c r="QTM52" s="291"/>
      <c r="QTN52" s="290"/>
      <c r="QTO52" s="291"/>
      <c r="QTP52" s="291"/>
      <c r="QTQ52" s="291"/>
      <c r="QTR52" s="291"/>
      <c r="QTS52" s="291"/>
      <c r="QTT52" s="291"/>
      <c r="QTU52" s="291"/>
      <c r="QTV52" s="291"/>
      <c r="QTW52" s="291"/>
      <c r="QTX52" s="291"/>
      <c r="QTY52" s="291"/>
      <c r="QTZ52" s="291"/>
      <c r="QUA52" s="291"/>
      <c r="QUB52" s="291"/>
      <c r="QUC52" s="291"/>
      <c r="QUD52" s="291"/>
      <c r="QUE52" s="291"/>
      <c r="QUF52" s="291"/>
      <c r="QUG52" s="291"/>
      <c r="QUH52" s="291"/>
      <c r="QUI52" s="291"/>
      <c r="QUJ52" s="291"/>
      <c r="QUK52" s="291"/>
      <c r="QUL52" s="291"/>
      <c r="QUM52" s="290"/>
      <c r="QUN52" s="291"/>
      <c r="QUO52" s="291"/>
      <c r="QUP52" s="291"/>
      <c r="QUQ52" s="291"/>
      <c r="QUR52" s="291"/>
      <c r="QUS52" s="291"/>
      <c r="QUT52" s="291"/>
      <c r="QUU52" s="291"/>
      <c r="QUV52" s="291"/>
      <c r="QUW52" s="291"/>
      <c r="QUX52" s="291"/>
      <c r="QUY52" s="291"/>
      <c r="QUZ52" s="291"/>
      <c r="QVA52" s="291"/>
      <c r="QVB52" s="291"/>
      <c r="QVC52" s="291"/>
      <c r="QVD52" s="291"/>
      <c r="QVE52" s="291"/>
      <c r="QVF52" s="291"/>
      <c r="QVG52" s="291"/>
      <c r="QVH52" s="291"/>
      <c r="QVI52" s="291"/>
      <c r="QVJ52" s="291"/>
      <c r="QVK52" s="291"/>
      <c r="QVL52" s="290"/>
      <c r="QVM52" s="291"/>
      <c r="QVN52" s="291"/>
      <c r="QVO52" s="291"/>
      <c r="QVP52" s="291"/>
      <c r="QVQ52" s="291"/>
      <c r="QVR52" s="291"/>
      <c r="QVS52" s="291"/>
      <c r="QVT52" s="291"/>
      <c r="QVU52" s="291"/>
      <c r="QVV52" s="291"/>
      <c r="QVW52" s="291"/>
      <c r="QVX52" s="291"/>
      <c r="QVY52" s="291"/>
      <c r="QVZ52" s="291"/>
      <c r="QWA52" s="291"/>
      <c r="QWB52" s="291"/>
      <c r="QWC52" s="291"/>
      <c r="QWD52" s="291"/>
      <c r="QWE52" s="291"/>
      <c r="QWF52" s="291"/>
      <c r="QWG52" s="291"/>
      <c r="QWH52" s="291"/>
      <c r="QWI52" s="291"/>
      <c r="QWJ52" s="291"/>
      <c r="QWK52" s="290"/>
      <c r="QWL52" s="291"/>
      <c r="QWM52" s="291"/>
      <c r="QWN52" s="291"/>
      <c r="QWO52" s="291"/>
      <c r="QWP52" s="291"/>
      <c r="QWQ52" s="291"/>
      <c r="QWR52" s="291"/>
      <c r="QWS52" s="291"/>
      <c r="QWT52" s="291"/>
      <c r="QWU52" s="291"/>
      <c r="QWV52" s="291"/>
      <c r="QWW52" s="291"/>
      <c r="QWX52" s="291"/>
      <c r="QWY52" s="291"/>
      <c r="QWZ52" s="291"/>
      <c r="QXA52" s="291"/>
      <c r="QXB52" s="291"/>
      <c r="QXC52" s="291"/>
      <c r="QXD52" s="291"/>
      <c r="QXE52" s="291"/>
      <c r="QXF52" s="291"/>
      <c r="QXG52" s="291"/>
      <c r="QXH52" s="291"/>
      <c r="QXI52" s="291"/>
      <c r="QXJ52" s="290"/>
      <c r="QXK52" s="291"/>
      <c r="QXL52" s="291"/>
      <c r="QXM52" s="291"/>
      <c r="QXN52" s="291"/>
      <c r="QXO52" s="291"/>
      <c r="QXP52" s="291"/>
      <c r="QXQ52" s="291"/>
      <c r="QXR52" s="291"/>
      <c r="QXS52" s="291"/>
      <c r="QXT52" s="291"/>
      <c r="QXU52" s="291"/>
      <c r="QXV52" s="291"/>
      <c r="QXW52" s="291"/>
      <c r="QXX52" s="291"/>
      <c r="QXY52" s="291"/>
      <c r="QXZ52" s="291"/>
      <c r="QYA52" s="291"/>
      <c r="QYB52" s="291"/>
      <c r="QYC52" s="291"/>
      <c r="QYD52" s="291"/>
      <c r="QYE52" s="291"/>
      <c r="QYF52" s="291"/>
      <c r="QYG52" s="291"/>
      <c r="QYH52" s="291"/>
      <c r="QYI52" s="290"/>
      <c r="QYJ52" s="291"/>
      <c r="QYK52" s="291"/>
      <c r="QYL52" s="291"/>
      <c r="QYM52" s="291"/>
      <c r="QYN52" s="291"/>
      <c r="QYO52" s="291"/>
      <c r="QYP52" s="291"/>
      <c r="QYQ52" s="291"/>
      <c r="QYR52" s="291"/>
      <c r="QYS52" s="291"/>
      <c r="QYT52" s="291"/>
      <c r="QYU52" s="291"/>
      <c r="QYV52" s="291"/>
      <c r="QYW52" s="291"/>
      <c r="QYX52" s="291"/>
      <c r="QYY52" s="291"/>
      <c r="QYZ52" s="291"/>
      <c r="QZA52" s="291"/>
      <c r="QZB52" s="291"/>
      <c r="QZC52" s="291"/>
      <c r="QZD52" s="291"/>
      <c r="QZE52" s="291"/>
      <c r="QZF52" s="291"/>
      <c r="QZG52" s="291"/>
      <c r="QZH52" s="290"/>
      <c r="QZI52" s="291"/>
      <c r="QZJ52" s="291"/>
      <c r="QZK52" s="291"/>
      <c r="QZL52" s="291"/>
      <c r="QZM52" s="291"/>
      <c r="QZN52" s="291"/>
      <c r="QZO52" s="291"/>
      <c r="QZP52" s="291"/>
      <c r="QZQ52" s="291"/>
      <c r="QZR52" s="291"/>
      <c r="QZS52" s="291"/>
      <c r="QZT52" s="291"/>
      <c r="QZU52" s="291"/>
      <c r="QZV52" s="291"/>
      <c r="QZW52" s="291"/>
      <c r="QZX52" s="291"/>
      <c r="QZY52" s="291"/>
      <c r="QZZ52" s="291"/>
      <c r="RAA52" s="291"/>
      <c r="RAB52" s="291"/>
      <c r="RAC52" s="291"/>
      <c r="RAD52" s="291"/>
      <c r="RAE52" s="291"/>
      <c r="RAF52" s="291"/>
      <c r="RAG52" s="290"/>
      <c r="RAH52" s="291"/>
      <c r="RAI52" s="291"/>
      <c r="RAJ52" s="291"/>
      <c r="RAK52" s="291"/>
      <c r="RAL52" s="291"/>
      <c r="RAM52" s="291"/>
      <c r="RAN52" s="291"/>
      <c r="RAO52" s="291"/>
      <c r="RAP52" s="291"/>
      <c r="RAQ52" s="291"/>
      <c r="RAR52" s="291"/>
      <c r="RAS52" s="291"/>
      <c r="RAT52" s="291"/>
      <c r="RAU52" s="291"/>
      <c r="RAV52" s="291"/>
      <c r="RAW52" s="291"/>
      <c r="RAX52" s="291"/>
      <c r="RAY52" s="291"/>
      <c r="RAZ52" s="291"/>
      <c r="RBA52" s="291"/>
      <c r="RBB52" s="291"/>
      <c r="RBC52" s="291"/>
      <c r="RBD52" s="291"/>
      <c r="RBE52" s="291"/>
      <c r="RBF52" s="290"/>
      <c r="RBG52" s="291"/>
      <c r="RBH52" s="291"/>
      <c r="RBI52" s="291"/>
      <c r="RBJ52" s="291"/>
      <c r="RBK52" s="291"/>
      <c r="RBL52" s="291"/>
      <c r="RBM52" s="291"/>
      <c r="RBN52" s="291"/>
      <c r="RBO52" s="291"/>
      <c r="RBP52" s="291"/>
      <c r="RBQ52" s="291"/>
      <c r="RBR52" s="291"/>
      <c r="RBS52" s="291"/>
      <c r="RBT52" s="291"/>
      <c r="RBU52" s="291"/>
      <c r="RBV52" s="291"/>
      <c r="RBW52" s="291"/>
      <c r="RBX52" s="291"/>
      <c r="RBY52" s="291"/>
      <c r="RBZ52" s="291"/>
      <c r="RCA52" s="291"/>
      <c r="RCB52" s="291"/>
      <c r="RCC52" s="291"/>
      <c r="RCD52" s="291"/>
      <c r="RCE52" s="290"/>
      <c r="RCF52" s="291"/>
      <c r="RCG52" s="291"/>
      <c r="RCH52" s="291"/>
      <c r="RCI52" s="291"/>
      <c r="RCJ52" s="291"/>
      <c r="RCK52" s="291"/>
      <c r="RCL52" s="291"/>
      <c r="RCM52" s="291"/>
      <c r="RCN52" s="291"/>
      <c r="RCO52" s="291"/>
      <c r="RCP52" s="291"/>
      <c r="RCQ52" s="291"/>
      <c r="RCR52" s="291"/>
      <c r="RCS52" s="291"/>
      <c r="RCT52" s="291"/>
      <c r="RCU52" s="291"/>
      <c r="RCV52" s="291"/>
      <c r="RCW52" s="291"/>
      <c r="RCX52" s="291"/>
      <c r="RCY52" s="291"/>
      <c r="RCZ52" s="291"/>
      <c r="RDA52" s="291"/>
      <c r="RDB52" s="291"/>
      <c r="RDC52" s="291"/>
      <c r="RDD52" s="290"/>
      <c r="RDE52" s="291"/>
      <c r="RDF52" s="291"/>
      <c r="RDG52" s="291"/>
      <c r="RDH52" s="291"/>
      <c r="RDI52" s="291"/>
      <c r="RDJ52" s="291"/>
      <c r="RDK52" s="291"/>
      <c r="RDL52" s="291"/>
      <c r="RDM52" s="291"/>
      <c r="RDN52" s="291"/>
      <c r="RDO52" s="291"/>
      <c r="RDP52" s="291"/>
      <c r="RDQ52" s="291"/>
      <c r="RDR52" s="291"/>
      <c r="RDS52" s="291"/>
      <c r="RDT52" s="291"/>
      <c r="RDU52" s="291"/>
      <c r="RDV52" s="291"/>
      <c r="RDW52" s="291"/>
      <c r="RDX52" s="291"/>
      <c r="RDY52" s="291"/>
      <c r="RDZ52" s="291"/>
      <c r="REA52" s="291"/>
      <c r="REB52" s="291"/>
      <c r="REC52" s="290"/>
      <c r="RED52" s="291"/>
      <c r="REE52" s="291"/>
      <c r="REF52" s="291"/>
      <c r="REG52" s="291"/>
      <c r="REH52" s="291"/>
      <c r="REI52" s="291"/>
      <c r="REJ52" s="291"/>
      <c r="REK52" s="291"/>
      <c r="REL52" s="291"/>
      <c r="REM52" s="291"/>
      <c r="REN52" s="291"/>
      <c r="REO52" s="291"/>
      <c r="REP52" s="291"/>
      <c r="REQ52" s="291"/>
      <c r="RER52" s="291"/>
      <c r="RES52" s="291"/>
      <c r="RET52" s="291"/>
      <c r="REU52" s="291"/>
      <c r="REV52" s="291"/>
      <c r="REW52" s="291"/>
      <c r="REX52" s="291"/>
      <c r="REY52" s="291"/>
      <c r="REZ52" s="291"/>
      <c r="RFA52" s="291"/>
      <c r="RFB52" s="290"/>
      <c r="RFC52" s="291"/>
      <c r="RFD52" s="291"/>
      <c r="RFE52" s="291"/>
      <c r="RFF52" s="291"/>
      <c r="RFG52" s="291"/>
      <c r="RFH52" s="291"/>
      <c r="RFI52" s="291"/>
      <c r="RFJ52" s="291"/>
      <c r="RFK52" s="291"/>
      <c r="RFL52" s="291"/>
      <c r="RFM52" s="291"/>
      <c r="RFN52" s="291"/>
      <c r="RFO52" s="291"/>
      <c r="RFP52" s="291"/>
      <c r="RFQ52" s="291"/>
      <c r="RFR52" s="291"/>
      <c r="RFS52" s="291"/>
      <c r="RFT52" s="291"/>
      <c r="RFU52" s="291"/>
      <c r="RFV52" s="291"/>
      <c r="RFW52" s="291"/>
      <c r="RFX52" s="291"/>
      <c r="RFY52" s="291"/>
      <c r="RFZ52" s="291"/>
      <c r="RGA52" s="290"/>
      <c r="RGB52" s="291"/>
      <c r="RGC52" s="291"/>
      <c r="RGD52" s="291"/>
      <c r="RGE52" s="291"/>
      <c r="RGF52" s="291"/>
      <c r="RGG52" s="291"/>
      <c r="RGH52" s="291"/>
      <c r="RGI52" s="291"/>
      <c r="RGJ52" s="291"/>
      <c r="RGK52" s="291"/>
      <c r="RGL52" s="291"/>
      <c r="RGM52" s="291"/>
      <c r="RGN52" s="291"/>
      <c r="RGO52" s="291"/>
      <c r="RGP52" s="291"/>
      <c r="RGQ52" s="291"/>
      <c r="RGR52" s="291"/>
      <c r="RGS52" s="291"/>
      <c r="RGT52" s="291"/>
      <c r="RGU52" s="291"/>
      <c r="RGV52" s="291"/>
      <c r="RGW52" s="291"/>
      <c r="RGX52" s="291"/>
      <c r="RGY52" s="291"/>
      <c r="RGZ52" s="290"/>
      <c r="RHA52" s="291"/>
      <c r="RHB52" s="291"/>
      <c r="RHC52" s="291"/>
      <c r="RHD52" s="291"/>
      <c r="RHE52" s="291"/>
      <c r="RHF52" s="291"/>
      <c r="RHG52" s="291"/>
      <c r="RHH52" s="291"/>
      <c r="RHI52" s="291"/>
      <c r="RHJ52" s="291"/>
      <c r="RHK52" s="291"/>
      <c r="RHL52" s="291"/>
      <c r="RHM52" s="291"/>
      <c r="RHN52" s="291"/>
      <c r="RHO52" s="291"/>
      <c r="RHP52" s="291"/>
      <c r="RHQ52" s="291"/>
      <c r="RHR52" s="291"/>
      <c r="RHS52" s="291"/>
      <c r="RHT52" s="291"/>
      <c r="RHU52" s="291"/>
      <c r="RHV52" s="291"/>
      <c r="RHW52" s="291"/>
      <c r="RHX52" s="291"/>
      <c r="RHY52" s="290"/>
      <c r="RHZ52" s="291"/>
      <c r="RIA52" s="291"/>
      <c r="RIB52" s="291"/>
      <c r="RIC52" s="291"/>
      <c r="RID52" s="291"/>
      <c r="RIE52" s="291"/>
      <c r="RIF52" s="291"/>
      <c r="RIG52" s="291"/>
      <c r="RIH52" s="291"/>
      <c r="RII52" s="291"/>
      <c r="RIJ52" s="291"/>
      <c r="RIK52" s="291"/>
      <c r="RIL52" s="291"/>
      <c r="RIM52" s="291"/>
      <c r="RIN52" s="291"/>
      <c r="RIO52" s="291"/>
      <c r="RIP52" s="291"/>
      <c r="RIQ52" s="291"/>
      <c r="RIR52" s="291"/>
      <c r="RIS52" s="291"/>
      <c r="RIT52" s="291"/>
      <c r="RIU52" s="291"/>
      <c r="RIV52" s="291"/>
      <c r="RIW52" s="291"/>
      <c r="RIX52" s="290"/>
      <c r="RIY52" s="291"/>
      <c r="RIZ52" s="291"/>
      <c r="RJA52" s="291"/>
      <c r="RJB52" s="291"/>
      <c r="RJC52" s="291"/>
      <c r="RJD52" s="291"/>
      <c r="RJE52" s="291"/>
      <c r="RJF52" s="291"/>
      <c r="RJG52" s="291"/>
      <c r="RJH52" s="291"/>
      <c r="RJI52" s="291"/>
      <c r="RJJ52" s="291"/>
      <c r="RJK52" s="291"/>
      <c r="RJL52" s="291"/>
      <c r="RJM52" s="291"/>
      <c r="RJN52" s="291"/>
      <c r="RJO52" s="291"/>
      <c r="RJP52" s="291"/>
      <c r="RJQ52" s="291"/>
      <c r="RJR52" s="291"/>
      <c r="RJS52" s="291"/>
      <c r="RJT52" s="291"/>
      <c r="RJU52" s="291"/>
      <c r="RJV52" s="291"/>
      <c r="RJW52" s="290"/>
      <c r="RJX52" s="291"/>
      <c r="RJY52" s="291"/>
      <c r="RJZ52" s="291"/>
      <c r="RKA52" s="291"/>
      <c r="RKB52" s="291"/>
      <c r="RKC52" s="291"/>
      <c r="RKD52" s="291"/>
      <c r="RKE52" s="291"/>
      <c r="RKF52" s="291"/>
      <c r="RKG52" s="291"/>
      <c r="RKH52" s="291"/>
      <c r="RKI52" s="291"/>
      <c r="RKJ52" s="291"/>
      <c r="RKK52" s="291"/>
      <c r="RKL52" s="291"/>
      <c r="RKM52" s="291"/>
      <c r="RKN52" s="291"/>
      <c r="RKO52" s="291"/>
      <c r="RKP52" s="291"/>
      <c r="RKQ52" s="291"/>
      <c r="RKR52" s="291"/>
      <c r="RKS52" s="291"/>
      <c r="RKT52" s="291"/>
      <c r="RKU52" s="291"/>
      <c r="RKV52" s="290"/>
      <c r="RKW52" s="291"/>
      <c r="RKX52" s="291"/>
      <c r="RKY52" s="291"/>
      <c r="RKZ52" s="291"/>
      <c r="RLA52" s="291"/>
      <c r="RLB52" s="291"/>
      <c r="RLC52" s="291"/>
      <c r="RLD52" s="291"/>
      <c r="RLE52" s="291"/>
      <c r="RLF52" s="291"/>
      <c r="RLG52" s="291"/>
      <c r="RLH52" s="291"/>
      <c r="RLI52" s="291"/>
      <c r="RLJ52" s="291"/>
      <c r="RLK52" s="291"/>
      <c r="RLL52" s="291"/>
      <c r="RLM52" s="291"/>
      <c r="RLN52" s="291"/>
      <c r="RLO52" s="291"/>
      <c r="RLP52" s="291"/>
      <c r="RLQ52" s="291"/>
      <c r="RLR52" s="291"/>
      <c r="RLS52" s="291"/>
      <c r="RLT52" s="291"/>
      <c r="RLU52" s="290"/>
      <c r="RLV52" s="291"/>
      <c r="RLW52" s="291"/>
      <c r="RLX52" s="291"/>
      <c r="RLY52" s="291"/>
      <c r="RLZ52" s="291"/>
      <c r="RMA52" s="291"/>
      <c r="RMB52" s="291"/>
      <c r="RMC52" s="291"/>
      <c r="RMD52" s="291"/>
      <c r="RME52" s="291"/>
      <c r="RMF52" s="291"/>
      <c r="RMG52" s="291"/>
      <c r="RMH52" s="291"/>
      <c r="RMI52" s="291"/>
      <c r="RMJ52" s="291"/>
      <c r="RMK52" s="291"/>
      <c r="RML52" s="291"/>
      <c r="RMM52" s="291"/>
      <c r="RMN52" s="291"/>
      <c r="RMO52" s="291"/>
      <c r="RMP52" s="291"/>
      <c r="RMQ52" s="291"/>
      <c r="RMR52" s="291"/>
      <c r="RMS52" s="291"/>
      <c r="RMT52" s="290"/>
      <c r="RMU52" s="291"/>
      <c r="RMV52" s="291"/>
      <c r="RMW52" s="291"/>
      <c r="RMX52" s="291"/>
      <c r="RMY52" s="291"/>
      <c r="RMZ52" s="291"/>
      <c r="RNA52" s="291"/>
      <c r="RNB52" s="291"/>
      <c r="RNC52" s="291"/>
      <c r="RND52" s="291"/>
      <c r="RNE52" s="291"/>
      <c r="RNF52" s="291"/>
      <c r="RNG52" s="291"/>
      <c r="RNH52" s="291"/>
      <c r="RNI52" s="291"/>
      <c r="RNJ52" s="291"/>
      <c r="RNK52" s="291"/>
      <c r="RNL52" s="291"/>
      <c r="RNM52" s="291"/>
      <c r="RNN52" s="291"/>
      <c r="RNO52" s="291"/>
      <c r="RNP52" s="291"/>
      <c r="RNQ52" s="291"/>
      <c r="RNR52" s="291"/>
      <c r="RNS52" s="290"/>
      <c r="RNT52" s="291"/>
      <c r="RNU52" s="291"/>
      <c r="RNV52" s="291"/>
      <c r="RNW52" s="291"/>
      <c r="RNX52" s="291"/>
      <c r="RNY52" s="291"/>
      <c r="RNZ52" s="291"/>
      <c r="ROA52" s="291"/>
      <c r="ROB52" s="291"/>
      <c r="ROC52" s="291"/>
      <c r="ROD52" s="291"/>
      <c r="ROE52" s="291"/>
      <c r="ROF52" s="291"/>
      <c r="ROG52" s="291"/>
      <c r="ROH52" s="291"/>
      <c r="ROI52" s="291"/>
      <c r="ROJ52" s="291"/>
      <c r="ROK52" s="291"/>
      <c r="ROL52" s="291"/>
      <c r="ROM52" s="291"/>
      <c r="RON52" s="291"/>
      <c r="ROO52" s="291"/>
      <c r="ROP52" s="291"/>
      <c r="ROQ52" s="291"/>
      <c r="ROR52" s="290"/>
      <c r="ROS52" s="291"/>
      <c r="ROT52" s="291"/>
      <c r="ROU52" s="291"/>
      <c r="ROV52" s="291"/>
      <c r="ROW52" s="291"/>
      <c r="ROX52" s="291"/>
      <c r="ROY52" s="291"/>
      <c r="ROZ52" s="291"/>
      <c r="RPA52" s="291"/>
      <c r="RPB52" s="291"/>
      <c r="RPC52" s="291"/>
      <c r="RPD52" s="291"/>
      <c r="RPE52" s="291"/>
      <c r="RPF52" s="291"/>
      <c r="RPG52" s="291"/>
      <c r="RPH52" s="291"/>
      <c r="RPI52" s="291"/>
      <c r="RPJ52" s="291"/>
      <c r="RPK52" s="291"/>
      <c r="RPL52" s="291"/>
      <c r="RPM52" s="291"/>
      <c r="RPN52" s="291"/>
      <c r="RPO52" s="291"/>
      <c r="RPP52" s="291"/>
      <c r="RPQ52" s="290"/>
      <c r="RPR52" s="291"/>
      <c r="RPS52" s="291"/>
      <c r="RPT52" s="291"/>
      <c r="RPU52" s="291"/>
      <c r="RPV52" s="291"/>
      <c r="RPW52" s="291"/>
      <c r="RPX52" s="291"/>
      <c r="RPY52" s="291"/>
      <c r="RPZ52" s="291"/>
      <c r="RQA52" s="291"/>
      <c r="RQB52" s="291"/>
      <c r="RQC52" s="291"/>
      <c r="RQD52" s="291"/>
      <c r="RQE52" s="291"/>
      <c r="RQF52" s="291"/>
      <c r="RQG52" s="291"/>
      <c r="RQH52" s="291"/>
      <c r="RQI52" s="291"/>
      <c r="RQJ52" s="291"/>
      <c r="RQK52" s="291"/>
      <c r="RQL52" s="291"/>
      <c r="RQM52" s="291"/>
      <c r="RQN52" s="291"/>
      <c r="RQO52" s="291"/>
      <c r="RQP52" s="290"/>
      <c r="RQQ52" s="291"/>
      <c r="RQR52" s="291"/>
      <c r="RQS52" s="291"/>
      <c r="RQT52" s="291"/>
      <c r="RQU52" s="291"/>
      <c r="RQV52" s="291"/>
      <c r="RQW52" s="291"/>
      <c r="RQX52" s="291"/>
      <c r="RQY52" s="291"/>
      <c r="RQZ52" s="291"/>
      <c r="RRA52" s="291"/>
      <c r="RRB52" s="291"/>
      <c r="RRC52" s="291"/>
      <c r="RRD52" s="291"/>
      <c r="RRE52" s="291"/>
      <c r="RRF52" s="291"/>
      <c r="RRG52" s="291"/>
      <c r="RRH52" s="291"/>
      <c r="RRI52" s="291"/>
      <c r="RRJ52" s="291"/>
      <c r="RRK52" s="291"/>
      <c r="RRL52" s="291"/>
      <c r="RRM52" s="291"/>
      <c r="RRN52" s="291"/>
      <c r="RRO52" s="290"/>
      <c r="RRP52" s="291"/>
      <c r="RRQ52" s="291"/>
      <c r="RRR52" s="291"/>
      <c r="RRS52" s="291"/>
      <c r="RRT52" s="291"/>
      <c r="RRU52" s="291"/>
      <c r="RRV52" s="291"/>
      <c r="RRW52" s="291"/>
      <c r="RRX52" s="291"/>
      <c r="RRY52" s="291"/>
      <c r="RRZ52" s="291"/>
      <c r="RSA52" s="291"/>
      <c r="RSB52" s="291"/>
      <c r="RSC52" s="291"/>
      <c r="RSD52" s="291"/>
      <c r="RSE52" s="291"/>
      <c r="RSF52" s="291"/>
      <c r="RSG52" s="291"/>
      <c r="RSH52" s="291"/>
      <c r="RSI52" s="291"/>
      <c r="RSJ52" s="291"/>
      <c r="RSK52" s="291"/>
      <c r="RSL52" s="291"/>
      <c r="RSM52" s="291"/>
      <c r="RSN52" s="290"/>
      <c r="RSO52" s="291"/>
      <c r="RSP52" s="291"/>
      <c r="RSQ52" s="291"/>
      <c r="RSR52" s="291"/>
      <c r="RSS52" s="291"/>
      <c r="RST52" s="291"/>
      <c r="RSU52" s="291"/>
      <c r="RSV52" s="291"/>
      <c r="RSW52" s="291"/>
      <c r="RSX52" s="291"/>
      <c r="RSY52" s="291"/>
      <c r="RSZ52" s="291"/>
      <c r="RTA52" s="291"/>
      <c r="RTB52" s="291"/>
      <c r="RTC52" s="291"/>
      <c r="RTD52" s="291"/>
      <c r="RTE52" s="291"/>
      <c r="RTF52" s="291"/>
      <c r="RTG52" s="291"/>
      <c r="RTH52" s="291"/>
      <c r="RTI52" s="291"/>
      <c r="RTJ52" s="291"/>
      <c r="RTK52" s="291"/>
      <c r="RTL52" s="291"/>
      <c r="RTM52" s="290"/>
      <c r="RTN52" s="291"/>
      <c r="RTO52" s="291"/>
      <c r="RTP52" s="291"/>
      <c r="RTQ52" s="291"/>
      <c r="RTR52" s="291"/>
      <c r="RTS52" s="291"/>
      <c r="RTT52" s="291"/>
      <c r="RTU52" s="291"/>
      <c r="RTV52" s="291"/>
      <c r="RTW52" s="291"/>
      <c r="RTX52" s="291"/>
      <c r="RTY52" s="291"/>
      <c r="RTZ52" s="291"/>
      <c r="RUA52" s="291"/>
      <c r="RUB52" s="291"/>
      <c r="RUC52" s="291"/>
      <c r="RUD52" s="291"/>
      <c r="RUE52" s="291"/>
      <c r="RUF52" s="291"/>
      <c r="RUG52" s="291"/>
      <c r="RUH52" s="291"/>
      <c r="RUI52" s="291"/>
      <c r="RUJ52" s="291"/>
      <c r="RUK52" s="291"/>
      <c r="RUL52" s="290"/>
      <c r="RUM52" s="291"/>
      <c r="RUN52" s="291"/>
      <c r="RUO52" s="291"/>
      <c r="RUP52" s="291"/>
      <c r="RUQ52" s="291"/>
      <c r="RUR52" s="291"/>
      <c r="RUS52" s="291"/>
      <c r="RUT52" s="291"/>
      <c r="RUU52" s="291"/>
      <c r="RUV52" s="291"/>
      <c r="RUW52" s="291"/>
      <c r="RUX52" s="291"/>
      <c r="RUY52" s="291"/>
      <c r="RUZ52" s="291"/>
      <c r="RVA52" s="291"/>
      <c r="RVB52" s="291"/>
      <c r="RVC52" s="291"/>
      <c r="RVD52" s="291"/>
      <c r="RVE52" s="291"/>
      <c r="RVF52" s="291"/>
      <c r="RVG52" s="291"/>
      <c r="RVH52" s="291"/>
      <c r="RVI52" s="291"/>
      <c r="RVJ52" s="291"/>
      <c r="RVK52" s="290"/>
      <c r="RVL52" s="291"/>
      <c r="RVM52" s="291"/>
      <c r="RVN52" s="291"/>
      <c r="RVO52" s="291"/>
      <c r="RVP52" s="291"/>
      <c r="RVQ52" s="291"/>
      <c r="RVR52" s="291"/>
      <c r="RVS52" s="291"/>
      <c r="RVT52" s="291"/>
      <c r="RVU52" s="291"/>
      <c r="RVV52" s="291"/>
      <c r="RVW52" s="291"/>
      <c r="RVX52" s="291"/>
      <c r="RVY52" s="291"/>
      <c r="RVZ52" s="291"/>
      <c r="RWA52" s="291"/>
      <c r="RWB52" s="291"/>
      <c r="RWC52" s="291"/>
      <c r="RWD52" s="291"/>
      <c r="RWE52" s="291"/>
      <c r="RWF52" s="291"/>
      <c r="RWG52" s="291"/>
      <c r="RWH52" s="291"/>
      <c r="RWI52" s="291"/>
      <c r="RWJ52" s="290"/>
      <c r="RWK52" s="291"/>
      <c r="RWL52" s="291"/>
      <c r="RWM52" s="291"/>
      <c r="RWN52" s="291"/>
      <c r="RWO52" s="291"/>
      <c r="RWP52" s="291"/>
      <c r="RWQ52" s="291"/>
      <c r="RWR52" s="291"/>
      <c r="RWS52" s="291"/>
      <c r="RWT52" s="291"/>
      <c r="RWU52" s="291"/>
      <c r="RWV52" s="291"/>
      <c r="RWW52" s="291"/>
      <c r="RWX52" s="291"/>
      <c r="RWY52" s="291"/>
      <c r="RWZ52" s="291"/>
      <c r="RXA52" s="291"/>
      <c r="RXB52" s="291"/>
      <c r="RXC52" s="291"/>
      <c r="RXD52" s="291"/>
      <c r="RXE52" s="291"/>
      <c r="RXF52" s="291"/>
      <c r="RXG52" s="291"/>
      <c r="RXH52" s="291"/>
      <c r="RXI52" s="290"/>
      <c r="RXJ52" s="291"/>
      <c r="RXK52" s="291"/>
      <c r="RXL52" s="291"/>
      <c r="RXM52" s="291"/>
      <c r="RXN52" s="291"/>
      <c r="RXO52" s="291"/>
      <c r="RXP52" s="291"/>
      <c r="RXQ52" s="291"/>
      <c r="RXR52" s="291"/>
      <c r="RXS52" s="291"/>
      <c r="RXT52" s="291"/>
      <c r="RXU52" s="291"/>
      <c r="RXV52" s="291"/>
      <c r="RXW52" s="291"/>
      <c r="RXX52" s="291"/>
      <c r="RXY52" s="291"/>
      <c r="RXZ52" s="291"/>
      <c r="RYA52" s="291"/>
      <c r="RYB52" s="291"/>
      <c r="RYC52" s="291"/>
      <c r="RYD52" s="291"/>
      <c r="RYE52" s="291"/>
      <c r="RYF52" s="291"/>
      <c r="RYG52" s="291"/>
      <c r="RYH52" s="290"/>
      <c r="RYI52" s="291"/>
      <c r="RYJ52" s="291"/>
      <c r="RYK52" s="291"/>
      <c r="RYL52" s="291"/>
      <c r="RYM52" s="291"/>
      <c r="RYN52" s="291"/>
      <c r="RYO52" s="291"/>
      <c r="RYP52" s="291"/>
      <c r="RYQ52" s="291"/>
      <c r="RYR52" s="291"/>
      <c r="RYS52" s="291"/>
      <c r="RYT52" s="291"/>
      <c r="RYU52" s="291"/>
      <c r="RYV52" s="291"/>
      <c r="RYW52" s="291"/>
      <c r="RYX52" s="291"/>
      <c r="RYY52" s="291"/>
      <c r="RYZ52" s="291"/>
      <c r="RZA52" s="291"/>
      <c r="RZB52" s="291"/>
      <c r="RZC52" s="291"/>
      <c r="RZD52" s="291"/>
      <c r="RZE52" s="291"/>
      <c r="RZF52" s="291"/>
      <c r="RZG52" s="290"/>
      <c r="RZH52" s="291"/>
      <c r="RZI52" s="291"/>
      <c r="RZJ52" s="291"/>
      <c r="RZK52" s="291"/>
      <c r="RZL52" s="291"/>
      <c r="RZM52" s="291"/>
      <c r="RZN52" s="291"/>
      <c r="RZO52" s="291"/>
      <c r="RZP52" s="291"/>
      <c r="RZQ52" s="291"/>
      <c r="RZR52" s="291"/>
      <c r="RZS52" s="291"/>
      <c r="RZT52" s="291"/>
      <c r="RZU52" s="291"/>
      <c r="RZV52" s="291"/>
      <c r="RZW52" s="291"/>
      <c r="RZX52" s="291"/>
      <c r="RZY52" s="291"/>
      <c r="RZZ52" s="291"/>
      <c r="SAA52" s="291"/>
      <c r="SAB52" s="291"/>
      <c r="SAC52" s="291"/>
      <c r="SAD52" s="291"/>
      <c r="SAE52" s="291"/>
      <c r="SAF52" s="290"/>
      <c r="SAG52" s="291"/>
      <c r="SAH52" s="291"/>
      <c r="SAI52" s="291"/>
      <c r="SAJ52" s="291"/>
      <c r="SAK52" s="291"/>
      <c r="SAL52" s="291"/>
      <c r="SAM52" s="291"/>
      <c r="SAN52" s="291"/>
      <c r="SAO52" s="291"/>
      <c r="SAP52" s="291"/>
      <c r="SAQ52" s="291"/>
      <c r="SAR52" s="291"/>
      <c r="SAS52" s="291"/>
      <c r="SAT52" s="291"/>
      <c r="SAU52" s="291"/>
      <c r="SAV52" s="291"/>
      <c r="SAW52" s="291"/>
      <c r="SAX52" s="291"/>
      <c r="SAY52" s="291"/>
      <c r="SAZ52" s="291"/>
      <c r="SBA52" s="291"/>
      <c r="SBB52" s="291"/>
      <c r="SBC52" s="291"/>
      <c r="SBD52" s="291"/>
      <c r="SBE52" s="290"/>
      <c r="SBF52" s="291"/>
      <c r="SBG52" s="291"/>
      <c r="SBH52" s="291"/>
      <c r="SBI52" s="291"/>
      <c r="SBJ52" s="291"/>
      <c r="SBK52" s="291"/>
      <c r="SBL52" s="291"/>
      <c r="SBM52" s="291"/>
      <c r="SBN52" s="291"/>
      <c r="SBO52" s="291"/>
      <c r="SBP52" s="291"/>
      <c r="SBQ52" s="291"/>
      <c r="SBR52" s="291"/>
      <c r="SBS52" s="291"/>
      <c r="SBT52" s="291"/>
      <c r="SBU52" s="291"/>
      <c r="SBV52" s="291"/>
      <c r="SBW52" s="291"/>
      <c r="SBX52" s="291"/>
      <c r="SBY52" s="291"/>
      <c r="SBZ52" s="291"/>
      <c r="SCA52" s="291"/>
      <c r="SCB52" s="291"/>
      <c r="SCC52" s="291"/>
      <c r="SCD52" s="290"/>
      <c r="SCE52" s="291"/>
      <c r="SCF52" s="291"/>
      <c r="SCG52" s="291"/>
      <c r="SCH52" s="291"/>
      <c r="SCI52" s="291"/>
      <c r="SCJ52" s="291"/>
      <c r="SCK52" s="291"/>
      <c r="SCL52" s="291"/>
      <c r="SCM52" s="291"/>
      <c r="SCN52" s="291"/>
      <c r="SCO52" s="291"/>
      <c r="SCP52" s="291"/>
      <c r="SCQ52" s="291"/>
      <c r="SCR52" s="291"/>
      <c r="SCS52" s="291"/>
      <c r="SCT52" s="291"/>
      <c r="SCU52" s="291"/>
      <c r="SCV52" s="291"/>
      <c r="SCW52" s="291"/>
      <c r="SCX52" s="291"/>
      <c r="SCY52" s="291"/>
      <c r="SCZ52" s="291"/>
      <c r="SDA52" s="291"/>
      <c r="SDB52" s="291"/>
      <c r="SDC52" s="290"/>
      <c r="SDD52" s="291"/>
      <c r="SDE52" s="291"/>
      <c r="SDF52" s="291"/>
      <c r="SDG52" s="291"/>
      <c r="SDH52" s="291"/>
      <c r="SDI52" s="291"/>
      <c r="SDJ52" s="291"/>
      <c r="SDK52" s="291"/>
      <c r="SDL52" s="291"/>
      <c r="SDM52" s="291"/>
      <c r="SDN52" s="291"/>
      <c r="SDO52" s="291"/>
      <c r="SDP52" s="291"/>
      <c r="SDQ52" s="291"/>
      <c r="SDR52" s="291"/>
      <c r="SDS52" s="291"/>
      <c r="SDT52" s="291"/>
      <c r="SDU52" s="291"/>
      <c r="SDV52" s="291"/>
      <c r="SDW52" s="291"/>
      <c r="SDX52" s="291"/>
      <c r="SDY52" s="291"/>
      <c r="SDZ52" s="291"/>
      <c r="SEA52" s="291"/>
      <c r="SEB52" s="290"/>
      <c r="SEC52" s="291"/>
      <c r="SED52" s="291"/>
      <c r="SEE52" s="291"/>
      <c r="SEF52" s="291"/>
      <c r="SEG52" s="291"/>
      <c r="SEH52" s="291"/>
      <c r="SEI52" s="291"/>
      <c r="SEJ52" s="291"/>
      <c r="SEK52" s="291"/>
      <c r="SEL52" s="291"/>
      <c r="SEM52" s="291"/>
      <c r="SEN52" s="291"/>
      <c r="SEO52" s="291"/>
      <c r="SEP52" s="291"/>
      <c r="SEQ52" s="291"/>
      <c r="SER52" s="291"/>
      <c r="SES52" s="291"/>
      <c r="SET52" s="291"/>
      <c r="SEU52" s="291"/>
      <c r="SEV52" s="291"/>
      <c r="SEW52" s="291"/>
      <c r="SEX52" s="291"/>
      <c r="SEY52" s="291"/>
      <c r="SEZ52" s="291"/>
      <c r="SFA52" s="290"/>
      <c r="SFB52" s="291"/>
      <c r="SFC52" s="291"/>
      <c r="SFD52" s="291"/>
      <c r="SFE52" s="291"/>
      <c r="SFF52" s="291"/>
      <c r="SFG52" s="291"/>
      <c r="SFH52" s="291"/>
      <c r="SFI52" s="291"/>
      <c r="SFJ52" s="291"/>
      <c r="SFK52" s="291"/>
      <c r="SFL52" s="291"/>
      <c r="SFM52" s="291"/>
      <c r="SFN52" s="291"/>
      <c r="SFO52" s="291"/>
      <c r="SFP52" s="291"/>
      <c r="SFQ52" s="291"/>
      <c r="SFR52" s="291"/>
      <c r="SFS52" s="291"/>
      <c r="SFT52" s="291"/>
      <c r="SFU52" s="291"/>
      <c r="SFV52" s="291"/>
      <c r="SFW52" s="291"/>
      <c r="SFX52" s="291"/>
      <c r="SFY52" s="291"/>
      <c r="SFZ52" s="290"/>
      <c r="SGA52" s="291"/>
      <c r="SGB52" s="291"/>
      <c r="SGC52" s="291"/>
      <c r="SGD52" s="291"/>
      <c r="SGE52" s="291"/>
      <c r="SGF52" s="291"/>
      <c r="SGG52" s="291"/>
      <c r="SGH52" s="291"/>
      <c r="SGI52" s="291"/>
      <c r="SGJ52" s="291"/>
      <c r="SGK52" s="291"/>
      <c r="SGL52" s="291"/>
      <c r="SGM52" s="291"/>
      <c r="SGN52" s="291"/>
      <c r="SGO52" s="291"/>
      <c r="SGP52" s="291"/>
      <c r="SGQ52" s="291"/>
      <c r="SGR52" s="291"/>
      <c r="SGS52" s="291"/>
      <c r="SGT52" s="291"/>
      <c r="SGU52" s="291"/>
      <c r="SGV52" s="291"/>
      <c r="SGW52" s="291"/>
      <c r="SGX52" s="291"/>
      <c r="SGY52" s="290"/>
      <c r="SGZ52" s="291"/>
      <c r="SHA52" s="291"/>
      <c r="SHB52" s="291"/>
      <c r="SHC52" s="291"/>
      <c r="SHD52" s="291"/>
      <c r="SHE52" s="291"/>
      <c r="SHF52" s="291"/>
      <c r="SHG52" s="291"/>
      <c r="SHH52" s="291"/>
      <c r="SHI52" s="291"/>
      <c r="SHJ52" s="291"/>
      <c r="SHK52" s="291"/>
      <c r="SHL52" s="291"/>
      <c r="SHM52" s="291"/>
      <c r="SHN52" s="291"/>
      <c r="SHO52" s="291"/>
      <c r="SHP52" s="291"/>
      <c r="SHQ52" s="291"/>
      <c r="SHR52" s="291"/>
      <c r="SHS52" s="291"/>
      <c r="SHT52" s="291"/>
      <c r="SHU52" s="291"/>
      <c r="SHV52" s="291"/>
      <c r="SHW52" s="291"/>
      <c r="SHX52" s="290"/>
      <c r="SHY52" s="291"/>
      <c r="SHZ52" s="291"/>
      <c r="SIA52" s="291"/>
      <c r="SIB52" s="291"/>
      <c r="SIC52" s="291"/>
      <c r="SID52" s="291"/>
      <c r="SIE52" s="291"/>
      <c r="SIF52" s="291"/>
      <c r="SIG52" s="291"/>
      <c r="SIH52" s="291"/>
      <c r="SII52" s="291"/>
      <c r="SIJ52" s="291"/>
      <c r="SIK52" s="291"/>
      <c r="SIL52" s="291"/>
      <c r="SIM52" s="291"/>
      <c r="SIN52" s="291"/>
      <c r="SIO52" s="291"/>
      <c r="SIP52" s="291"/>
      <c r="SIQ52" s="291"/>
      <c r="SIR52" s="291"/>
      <c r="SIS52" s="291"/>
      <c r="SIT52" s="291"/>
      <c r="SIU52" s="291"/>
      <c r="SIV52" s="291"/>
      <c r="SIW52" s="290"/>
      <c r="SIX52" s="291"/>
      <c r="SIY52" s="291"/>
      <c r="SIZ52" s="291"/>
      <c r="SJA52" s="291"/>
      <c r="SJB52" s="291"/>
      <c r="SJC52" s="291"/>
      <c r="SJD52" s="291"/>
      <c r="SJE52" s="291"/>
      <c r="SJF52" s="291"/>
      <c r="SJG52" s="291"/>
      <c r="SJH52" s="291"/>
      <c r="SJI52" s="291"/>
      <c r="SJJ52" s="291"/>
      <c r="SJK52" s="291"/>
      <c r="SJL52" s="291"/>
      <c r="SJM52" s="291"/>
      <c r="SJN52" s="291"/>
      <c r="SJO52" s="291"/>
      <c r="SJP52" s="291"/>
      <c r="SJQ52" s="291"/>
      <c r="SJR52" s="291"/>
      <c r="SJS52" s="291"/>
      <c r="SJT52" s="291"/>
      <c r="SJU52" s="291"/>
      <c r="SJV52" s="290"/>
      <c r="SJW52" s="291"/>
      <c r="SJX52" s="291"/>
      <c r="SJY52" s="291"/>
      <c r="SJZ52" s="291"/>
      <c r="SKA52" s="291"/>
      <c r="SKB52" s="291"/>
      <c r="SKC52" s="291"/>
      <c r="SKD52" s="291"/>
      <c r="SKE52" s="291"/>
      <c r="SKF52" s="291"/>
      <c r="SKG52" s="291"/>
      <c r="SKH52" s="291"/>
      <c r="SKI52" s="291"/>
      <c r="SKJ52" s="291"/>
      <c r="SKK52" s="291"/>
      <c r="SKL52" s="291"/>
      <c r="SKM52" s="291"/>
      <c r="SKN52" s="291"/>
      <c r="SKO52" s="291"/>
      <c r="SKP52" s="291"/>
      <c r="SKQ52" s="291"/>
      <c r="SKR52" s="291"/>
      <c r="SKS52" s="291"/>
      <c r="SKT52" s="291"/>
      <c r="SKU52" s="290"/>
      <c r="SKV52" s="291"/>
      <c r="SKW52" s="291"/>
      <c r="SKX52" s="291"/>
      <c r="SKY52" s="291"/>
      <c r="SKZ52" s="291"/>
      <c r="SLA52" s="291"/>
      <c r="SLB52" s="291"/>
      <c r="SLC52" s="291"/>
      <c r="SLD52" s="291"/>
      <c r="SLE52" s="291"/>
      <c r="SLF52" s="291"/>
      <c r="SLG52" s="291"/>
      <c r="SLH52" s="291"/>
      <c r="SLI52" s="291"/>
      <c r="SLJ52" s="291"/>
      <c r="SLK52" s="291"/>
      <c r="SLL52" s="291"/>
      <c r="SLM52" s="291"/>
      <c r="SLN52" s="291"/>
      <c r="SLO52" s="291"/>
      <c r="SLP52" s="291"/>
      <c r="SLQ52" s="291"/>
      <c r="SLR52" s="291"/>
      <c r="SLS52" s="291"/>
      <c r="SLT52" s="290"/>
      <c r="SLU52" s="291"/>
      <c r="SLV52" s="291"/>
      <c r="SLW52" s="291"/>
      <c r="SLX52" s="291"/>
      <c r="SLY52" s="291"/>
      <c r="SLZ52" s="291"/>
      <c r="SMA52" s="291"/>
      <c r="SMB52" s="291"/>
      <c r="SMC52" s="291"/>
      <c r="SMD52" s="291"/>
      <c r="SME52" s="291"/>
      <c r="SMF52" s="291"/>
      <c r="SMG52" s="291"/>
      <c r="SMH52" s="291"/>
      <c r="SMI52" s="291"/>
      <c r="SMJ52" s="291"/>
      <c r="SMK52" s="291"/>
      <c r="SML52" s="291"/>
      <c r="SMM52" s="291"/>
      <c r="SMN52" s="291"/>
      <c r="SMO52" s="291"/>
      <c r="SMP52" s="291"/>
      <c r="SMQ52" s="291"/>
      <c r="SMR52" s="291"/>
      <c r="SMS52" s="290"/>
      <c r="SMT52" s="291"/>
      <c r="SMU52" s="291"/>
      <c r="SMV52" s="291"/>
      <c r="SMW52" s="291"/>
      <c r="SMX52" s="291"/>
      <c r="SMY52" s="291"/>
      <c r="SMZ52" s="291"/>
      <c r="SNA52" s="291"/>
      <c r="SNB52" s="291"/>
      <c r="SNC52" s="291"/>
      <c r="SND52" s="291"/>
      <c r="SNE52" s="291"/>
      <c r="SNF52" s="291"/>
      <c r="SNG52" s="291"/>
      <c r="SNH52" s="291"/>
      <c r="SNI52" s="291"/>
      <c r="SNJ52" s="291"/>
      <c r="SNK52" s="291"/>
      <c r="SNL52" s="291"/>
      <c r="SNM52" s="291"/>
      <c r="SNN52" s="291"/>
      <c r="SNO52" s="291"/>
      <c r="SNP52" s="291"/>
      <c r="SNQ52" s="291"/>
      <c r="SNR52" s="290"/>
      <c r="SNS52" s="291"/>
      <c r="SNT52" s="291"/>
      <c r="SNU52" s="291"/>
      <c r="SNV52" s="291"/>
      <c r="SNW52" s="291"/>
      <c r="SNX52" s="291"/>
      <c r="SNY52" s="291"/>
      <c r="SNZ52" s="291"/>
      <c r="SOA52" s="291"/>
      <c r="SOB52" s="291"/>
      <c r="SOC52" s="291"/>
      <c r="SOD52" s="291"/>
      <c r="SOE52" s="291"/>
      <c r="SOF52" s="291"/>
      <c r="SOG52" s="291"/>
      <c r="SOH52" s="291"/>
      <c r="SOI52" s="291"/>
      <c r="SOJ52" s="291"/>
      <c r="SOK52" s="291"/>
      <c r="SOL52" s="291"/>
      <c r="SOM52" s="291"/>
      <c r="SON52" s="291"/>
      <c r="SOO52" s="291"/>
      <c r="SOP52" s="291"/>
      <c r="SOQ52" s="290"/>
      <c r="SOR52" s="291"/>
      <c r="SOS52" s="291"/>
      <c r="SOT52" s="291"/>
      <c r="SOU52" s="291"/>
      <c r="SOV52" s="291"/>
      <c r="SOW52" s="291"/>
      <c r="SOX52" s="291"/>
      <c r="SOY52" s="291"/>
      <c r="SOZ52" s="291"/>
      <c r="SPA52" s="291"/>
      <c r="SPB52" s="291"/>
      <c r="SPC52" s="291"/>
      <c r="SPD52" s="291"/>
      <c r="SPE52" s="291"/>
      <c r="SPF52" s="291"/>
      <c r="SPG52" s="291"/>
      <c r="SPH52" s="291"/>
      <c r="SPI52" s="291"/>
      <c r="SPJ52" s="291"/>
      <c r="SPK52" s="291"/>
      <c r="SPL52" s="291"/>
      <c r="SPM52" s="291"/>
      <c r="SPN52" s="291"/>
      <c r="SPO52" s="291"/>
      <c r="SPP52" s="290"/>
      <c r="SPQ52" s="291"/>
      <c r="SPR52" s="291"/>
      <c r="SPS52" s="291"/>
      <c r="SPT52" s="291"/>
      <c r="SPU52" s="291"/>
      <c r="SPV52" s="291"/>
      <c r="SPW52" s="291"/>
      <c r="SPX52" s="291"/>
      <c r="SPY52" s="291"/>
      <c r="SPZ52" s="291"/>
      <c r="SQA52" s="291"/>
      <c r="SQB52" s="291"/>
      <c r="SQC52" s="291"/>
      <c r="SQD52" s="291"/>
      <c r="SQE52" s="291"/>
      <c r="SQF52" s="291"/>
      <c r="SQG52" s="291"/>
      <c r="SQH52" s="291"/>
      <c r="SQI52" s="291"/>
      <c r="SQJ52" s="291"/>
      <c r="SQK52" s="291"/>
      <c r="SQL52" s="291"/>
      <c r="SQM52" s="291"/>
      <c r="SQN52" s="291"/>
      <c r="SQO52" s="290"/>
      <c r="SQP52" s="291"/>
      <c r="SQQ52" s="291"/>
      <c r="SQR52" s="291"/>
      <c r="SQS52" s="291"/>
      <c r="SQT52" s="291"/>
      <c r="SQU52" s="291"/>
      <c r="SQV52" s="291"/>
      <c r="SQW52" s="291"/>
      <c r="SQX52" s="291"/>
      <c r="SQY52" s="291"/>
      <c r="SQZ52" s="291"/>
      <c r="SRA52" s="291"/>
      <c r="SRB52" s="291"/>
      <c r="SRC52" s="291"/>
      <c r="SRD52" s="291"/>
      <c r="SRE52" s="291"/>
      <c r="SRF52" s="291"/>
      <c r="SRG52" s="291"/>
      <c r="SRH52" s="291"/>
      <c r="SRI52" s="291"/>
      <c r="SRJ52" s="291"/>
      <c r="SRK52" s="291"/>
      <c r="SRL52" s="291"/>
      <c r="SRM52" s="291"/>
      <c r="SRN52" s="290"/>
      <c r="SRO52" s="291"/>
      <c r="SRP52" s="291"/>
      <c r="SRQ52" s="291"/>
      <c r="SRR52" s="291"/>
      <c r="SRS52" s="291"/>
      <c r="SRT52" s="291"/>
      <c r="SRU52" s="291"/>
      <c r="SRV52" s="291"/>
      <c r="SRW52" s="291"/>
      <c r="SRX52" s="291"/>
      <c r="SRY52" s="291"/>
      <c r="SRZ52" s="291"/>
      <c r="SSA52" s="291"/>
      <c r="SSB52" s="291"/>
      <c r="SSC52" s="291"/>
      <c r="SSD52" s="291"/>
      <c r="SSE52" s="291"/>
      <c r="SSF52" s="291"/>
      <c r="SSG52" s="291"/>
      <c r="SSH52" s="291"/>
      <c r="SSI52" s="291"/>
      <c r="SSJ52" s="291"/>
      <c r="SSK52" s="291"/>
      <c r="SSL52" s="291"/>
      <c r="SSM52" s="290"/>
      <c r="SSN52" s="291"/>
      <c r="SSO52" s="291"/>
      <c r="SSP52" s="291"/>
      <c r="SSQ52" s="291"/>
      <c r="SSR52" s="291"/>
      <c r="SSS52" s="291"/>
      <c r="SST52" s="291"/>
      <c r="SSU52" s="291"/>
      <c r="SSV52" s="291"/>
      <c r="SSW52" s="291"/>
      <c r="SSX52" s="291"/>
      <c r="SSY52" s="291"/>
      <c r="SSZ52" s="291"/>
      <c r="STA52" s="291"/>
      <c r="STB52" s="291"/>
      <c r="STC52" s="291"/>
      <c r="STD52" s="291"/>
      <c r="STE52" s="291"/>
      <c r="STF52" s="291"/>
      <c r="STG52" s="291"/>
      <c r="STH52" s="291"/>
      <c r="STI52" s="291"/>
      <c r="STJ52" s="291"/>
      <c r="STK52" s="291"/>
      <c r="STL52" s="290"/>
      <c r="STM52" s="291"/>
      <c r="STN52" s="291"/>
      <c r="STO52" s="291"/>
      <c r="STP52" s="291"/>
      <c r="STQ52" s="291"/>
      <c r="STR52" s="291"/>
      <c r="STS52" s="291"/>
      <c r="STT52" s="291"/>
      <c r="STU52" s="291"/>
      <c r="STV52" s="291"/>
      <c r="STW52" s="291"/>
      <c r="STX52" s="291"/>
      <c r="STY52" s="291"/>
      <c r="STZ52" s="291"/>
      <c r="SUA52" s="291"/>
      <c r="SUB52" s="291"/>
      <c r="SUC52" s="291"/>
      <c r="SUD52" s="291"/>
      <c r="SUE52" s="291"/>
      <c r="SUF52" s="291"/>
      <c r="SUG52" s="291"/>
      <c r="SUH52" s="291"/>
      <c r="SUI52" s="291"/>
      <c r="SUJ52" s="291"/>
      <c r="SUK52" s="290"/>
      <c r="SUL52" s="291"/>
      <c r="SUM52" s="291"/>
      <c r="SUN52" s="291"/>
      <c r="SUO52" s="291"/>
      <c r="SUP52" s="291"/>
      <c r="SUQ52" s="291"/>
      <c r="SUR52" s="291"/>
      <c r="SUS52" s="291"/>
      <c r="SUT52" s="291"/>
      <c r="SUU52" s="291"/>
      <c r="SUV52" s="291"/>
      <c r="SUW52" s="291"/>
      <c r="SUX52" s="291"/>
      <c r="SUY52" s="291"/>
      <c r="SUZ52" s="291"/>
      <c r="SVA52" s="291"/>
      <c r="SVB52" s="291"/>
      <c r="SVC52" s="291"/>
      <c r="SVD52" s="291"/>
      <c r="SVE52" s="291"/>
      <c r="SVF52" s="291"/>
      <c r="SVG52" s="291"/>
      <c r="SVH52" s="291"/>
      <c r="SVI52" s="291"/>
      <c r="SVJ52" s="290"/>
      <c r="SVK52" s="291"/>
      <c r="SVL52" s="291"/>
      <c r="SVM52" s="291"/>
      <c r="SVN52" s="291"/>
      <c r="SVO52" s="291"/>
      <c r="SVP52" s="291"/>
      <c r="SVQ52" s="291"/>
      <c r="SVR52" s="291"/>
      <c r="SVS52" s="291"/>
      <c r="SVT52" s="291"/>
      <c r="SVU52" s="291"/>
      <c r="SVV52" s="291"/>
      <c r="SVW52" s="291"/>
      <c r="SVX52" s="291"/>
      <c r="SVY52" s="291"/>
      <c r="SVZ52" s="291"/>
      <c r="SWA52" s="291"/>
      <c r="SWB52" s="291"/>
      <c r="SWC52" s="291"/>
      <c r="SWD52" s="291"/>
      <c r="SWE52" s="291"/>
      <c r="SWF52" s="291"/>
      <c r="SWG52" s="291"/>
      <c r="SWH52" s="291"/>
      <c r="SWI52" s="290"/>
      <c r="SWJ52" s="291"/>
      <c r="SWK52" s="291"/>
      <c r="SWL52" s="291"/>
      <c r="SWM52" s="291"/>
      <c r="SWN52" s="291"/>
      <c r="SWO52" s="291"/>
      <c r="SWP52" s="291"/>
      <c r="SWQ52" s="291"/>
      <c r="SWR52" s="291"/>
      <c r="SWS52" s="291"/>
      <c r="SWT52" s="291"/>
      <c r="SWU52" s="291"/>
      <c r="SWV52" s="291"/>
      <c r="SWW52" s="291"/>
      <c r="SWX52" s="291"/>
      <c r="SWY52" s="291"/>
      <c r="SWZ52" s="291"/>
      <c r="SXA52" s="291"/>
      <c r="SXB52" s="291"/>
      <c r="SXC52" s="291"/>
      <c r="SXD52" s="291"/>
      <c r="SXE52" s="291"/>
      <c r="SXF52" s="291"/>
      <c r="SXG52" s="291"/>
      <c r="SXH52" s="290"/>
      <c r="SXI52" s="291"/>
      <c r="SXJ52" s="291"/>
      <c r="SXK52" s="291"/>
      <c r="SXL52" s="291"/>
      <c r="SXM52" s="291"/>
      <c r="SXN52" s="291"/>
      <c r="SXO52" s="291"/>
      <c r="SXP52" s="291"/>
      <c r="SXQ52" s="291"/>
      <c r="SXR52" s="291"/>
      <c r="SXS52" s="291"/>
      <c r="SXT52" s="291"/>
      <c r="SXU52" s="291"/>
      <c r="SXV52" s="291"/>
      <c r="SXW52" s="291"/>
      <c r="SXX52" s="291"/>
      <c r="SXY52" s="291"/>
      <c r="SXZ52" s="291"/>
      <c r="SYA52" s="291"/>
      <c r="SYB52" s="291"/>
      <c r="SYC52" s="291"/>
      <c r="SYD52" s="291"/>
      <c r="SYE52" s="291"/>
      <c r="SYF52" s="291"/>
      <c r="SYG52" s="290"/>
      <c r="SYH52" s="291"/>
      <c r="SYI52" s="291"/>
      <c r="SYJ52" s="291"/>
      <c r="SYK52" s="291"/>
      <c r="SYL52" s="291"/>
      <c r="SYM52" s="291"/>
      <c r="SYN52" s="291"/>
      <c r="SYO52" s="291"/>
      <c r="SYP52" s="291"/>
      <c r="SYQ52" s="291"/>
      <c r="SYR52" s="291"/>
      <c r="SYS52" s="291"/>
      <c r="SYT52" s="291"/>
      <c r="SYU52" s="291"/>
      <c r="SYV52" s="291"/>
      <c r="SYW52" s="291"/>
      <c r="SYX52" s="291"/>
      <c r="SYY52" s="291"/>
      <c r="SYZ52" s="291"/>
      <c r="SZA52" s="291"/>
      <c r="SZB52" s="291"/>
      <c r="SZC52" s="291"/>
      <c r="SZD52" s="291"/>
      <c r="SZE52" s="291"/>
      <c r="SZF52" s="290"/>
      <c r="SZG52" s="291"/>
      <c r="SZH52" s="291"/>
      <c r="SZI52" s="291"/>
      <c r="SZJ52" s="291"/>
      <c r="SZK52" s="291"/>
      <c r="SZL52" s="291"/>
      <c r="SZM52" s="291"/>
      <c r="SZN52" s="291"/>
      <c r="SZO52" s="291"/>
      <c r="SZP52" s="291"/>
      <c r="SZQ52" s="291"/>
      <c r="SZR52" s="291"/>
      <c r="SZS52" s="291"/>
      <c r="SZT52" s="291"/>
      <c r="SZU52" s="291"/>
      <c r="SZV52" s="291"/>
      <c r="SZW52" s="291"/>
      <c r="SZX52" s="291"/>
      <c r="SZY52" s="291"/>
      <c r="SZZ52" s="291"/>
      <c r="TAA52" s="291"/>
      <c r="TAB52" s="291"/>
      <c r="TAC52" s="291"/>
      <c r="TAD52" s="291"/>
      <c r="TAE52" s="290"/>
      <c r="TAF52" s="291"/>
      <c r="TAG52" s="291"/>
      <c r="TAH52" s="291"/>
      <c r="TAI52" s="291"/>
      <c r="TAJ52" s="291"/>
      <c r="TAK52" s="291"/>
      <c r="TAL52" s="291"/>
      <c r="TAM52" s="291"/>
      <c r="TAN52" s="291"/>
      <c r="TAO52" s="291"/>
      <c r="TAP52" s="291"/>
      <c r="TAQ52" s="291"/>
      <c r="TAR52" s="291"/>
      <c r="TAS52" s="291"/>
      <c r="TAT52" s="291"/>
      <c r="TAU52" s="291"/>
      <c r="TAV52" s="291"/>
      <c r="TAW52" s="291"/>
      <c r="TAX52" s="291"/>
      <c r="TAY52" s="291"/>
      <c r="TAZ52" s="291"/>
      <c r="TBA52" s="291"/>
      <c r="TBB52" s="291"/>
      <c r="TBC52" s="291"/>
      <c r="TBD52" s="290"/>
      <c r="TBE52" s="291"/>
      <c r="TBF52" s="291"/>
      <c r="TBG52" s="291"/>
      <c r="TBH52" s="291"/>
      <c r="TBI52" s="291"/>
      <c r="TBJ52" s="291"/>
      <c r="TBK52" s="291"/>
      <c r="TBL52" s="291"/>
      <c r="TBM52" s="291"/>
      <c r="TBN52" s="291"/>
      <c r="TBO52" s="291"/>
      <c r="TBP52" s="291"/>
      <c r="TBQ52" s="291"/>
      <c r="TBR52" s="291"/>
      <c r="TBS52" s="291"/>
      <c r="TBT52" s="291"/>
      <c r="TBU52" s="291"/>
      <c r="TBV52" s="291"/>
      <c r="TBW52" s="291"/>
      <c r="TBX52" s="291"/>
      <c r="TBY52" s="291"/>
      <c r="TBZ52" s="291"/>
      <c r="TCA52" s="291"/>
      <c r="TCB52" s="291"/>
      <c r="TCC52" s="290"/>
      <c r="TCD52" s="291"/>
      <c r="TCE52" s="291"/>
      <c r="TCF52" s="291"/>
      <c r="TCG52" s="291"/>
      <c r="TCH52" s="291"/>
      <c r="TCI52" s="291"/>
      <c r="TCJ52" s="291"/>
      <c r="TCK52" s="291"/>
      <c r="TCL52" s="291"/>
      <c r="TCM52" s="291"/>
      <c r="TCN52" s="291"/>
      <c r="TCO52" s="291"/>
      <c r="TCP52" s="291"/>
      <c r="TCQ52" s="291"/>
      <c r="TCR52" s="291"/>
      <c r="TCS52" s="291"/>
      <c r="TCT52" s="291"/>
      <c r="TCU52" s="291"/>
      <c r="TCV52" s="291"/>
      <c r="TCW52" s="291"/>
      <c r="TCX52" s="291"/>
      <c r="TCY52" s="291"/>
      <c r="TCZ52" s="291"/>
      <c r="TDA52" s="291"/>
      <c r="TDB52" s="290"/>
      <c r="TDC52" s="291"/>
      <c r="TDD52" s="291"/>
      <c r="TDE52" s="291"/>
      <c r="TDF52" s="291"/>
      <c r="TDG52" s="291"/>
      <c r="TDH52" s="291"/>
      <c r="TDI52" s="291"/>
      <c r="TDJ52" s="291"/>
      <c r="TDK52" s="291"/>
      <c r="TDL52" s="291"/>
      <c r="TDM52" s="291"/>
      <c r="TDN52" s="291"/>
      <c r="TDO52" s="291"/>
      <c r="TDP52" s="291"/>
      <c r="TDQ52" s="291"/>
      <c r="TDR52" s="291"/>
      <c r="TDS52" s="291"/>
      <c r="TDT52" s="291"/>
      <c r="TDU52" s="291"/>
      <c r="TDV52" s="291"/>
      <c r="TDW52" s="291"/>
      <c r="TDX52" s="291"/>
      <c r="TDY52" s="291"/>
      <c r="TDZ52" s="291"/>
      <c r="TEA52" s="290"/>
      <c r="TEB52" s="291"/>
      <c r="TEC52" s="291"/>
      <c r="TED52" s="291"/>
      <c r="TEE52" s="291"/>
      <c r="TEF52" s="291"/>
      <c r="TEG52" s="291"/>
      <c r="TEH52" s="291"/>
      <c r="TEI52" s="291"/>
      <c r="TEJ52" s="291"/>
      <c r="TEK52" s="291"/>
      <c r="TEL52" s="291"/>
      <c r="TEM52" s="291"/>
      <c r="TEN52" s="291"/>
      <c r="TEO52" s="291"/>
      <c r="TEP52" s="291"/>
      <c r="TEQ52" s="291"/>
      <c r="TER52" s="291"/>
      <c r="TES52" s="291"/>
      <c r="TET52" s="291"/>
      <c r="TEU52" s="291"/>
      <c r="TEV52" s="291"/>
      <c r="TEW52" s="291"/>
      <c r="TEX52" s="291"/>
      <c r="TEY52" s="291"/>
      <c r="TEZ52" s="290"/>
      <c r="TFA52" s="291"/>
      <c r="TFB52" s="291"/>
      <c r="TFC52" s="291"/>
      <c r="TFD52" s="291"/>
      <c r="TFE52" s="291"/>
      <c r="TFF52" s="291"/>
      <c r="TFG52" s="291"/>
      <c r="TFH52" s="291"/>
      <c r="TFI52" s="291"/>
      <c r="TFJ52" s="291"/>
      <c r="TFK52" s="291"/>
      <c r="TFL52" s="291"/>
      <c r="TFM52" s="291"/>
      <c r="TFN52" s="291"/>
      <c r="TFO52" s="291"/>
      <c r="TFP52" s="291"/>
      <c r="TFQ52" s="291"/>
      <c r="TFR52" s="291"/>
      <c r="TFS52" s="291"/>
      <c r="TFT52" s="291"/>
      <c r="TFU52" s="291"/>
      <c r="TFV52" s="291"/>
      <c r="TFW52" s="291"/>
      <c r="TFX52" s="291"/>
      <c r="TFY52" s="290"/>
      <c r="TFZ52" s="291"/>
      <c r="TGA52" s="291"/>
      <c r="TGB52" s="291"/>
      <c r="TGC52" s="291"/>
      <c r="TGD52" s="291"/>
      <c r="TGE52" s="291"/>
      <c r="TGF52" s="291"/>
      <c r="TGG52" s="291"/>
      <c r="TGH52" s="291"/>
      <c r="TGI52" s="291"/>
      <c r="TGJ52" s="291"/>
      <c r="TGK52" s="291"/>
      <c r="TGL52" s="291"/>
      <c r="TGM52" s="291"/>
      <c r="TGN52" s="291"/>
      <c r="TGO52" s="291"/>
      <c r="TGP52" s="291"/>
      <c r="TGQ52" s="291"/>
      <c r="TGR52" s="291"/>
      <c r="TGS52" s="291"/>
      <c r="TGT52" s="291"/>
      <c r="TGU52" s="291"/>
      <c r="TGV52" s="291"/>
      <c r="TGW52" s="291"/>
      <c r="TGX52" s="290"/>
      <c r="TGY52" s="291"/>
      <c r="TGZ52" s="291"/>
      <c r="THA52" s="291"/>
      <c r="THB52" s="291"/>
      <c r="THC52" s="291"/>
      <c r="THD52" s="291"/>
      <c r="THE52" s="291"/>
      <c r="THF52" s="291"/>
      <c r="THG52" s="291"/>
      <c r="THH52" s="291"/>
      <c r="THI52" s="291"/>
      <c r="THJ52" s="291"/>
      <c r="THK52" s="291"/>
      <c r="THL52" s="291"/>
      <c r="THM52" s="291"/>
      <c r="THN52" s="291"/>
      <c r="THO52" s="291"/>
      <c r="THP52" s="291"/>
      <c r="THQ52" s="291"/>
      <c r="THR52" s="291"/>
      <c r="THS52" s="291"/>
      <c r="THT52" s="291"/>
      <c r="THU52" s="291"/>
      <c r="THV52" s="291"/>
      <c r="THW52" s="290"/>
      <c r="THX52" s="291"/>
      <c r="THY52" s="291"/>
      <c r="THZ52" s="291"/>
      <c r="TIA52" s="291"/>
      <c r="TIB52" s="291"/>
      <c r="TIC52" s="291"/>
      <c r="TID52" s="291"/>
      <c r="TIE52" s="291"/>
      <c r="TIF52" s="291"/>
      <c r="TIG52" s="291"/>
      <c r="TIH52" s="291"/>
      <c r="TII52" s="291"/>
      <c r="TIJ52" s="291"/>
      <c r="TIK52" s="291"/>
      <c r="TIL52" s="291"/>
      <c r="TIM52" s="291"/>
      <c r="TIN52" s="291"/>
      <c r="TIO52" s="291"/>
      <c r="TIP52" s="291"/>
      <c r="TIQ52" s="291"/>
      <c r="TIR52" s="291"/>
      <c r="TIS52" s="291"/>
      <c r="TIT52" s="291"/>
      <c r="TIU52" s="291"/>
      <c r="TIV52" s="290"/>
      <c r="TIW52" s="291"/>
      <c r="TIX52" s="291"/>
      <c r="TIY52" s="291"/>
      <c r="TIZ52" s="291"/>
      <c r="TJA52" s="291"/>
      <c r="TJB52" s="291"/>
      <c r="TJC52" s="291"/>
      <c r="TJD52" s="291"/>
      <c r="TJE52" s="291"/>
      <c r="TJF52" s="291"/>
      <c r="TJG52" s="291"/>
      <c r="TJH52" s="291"/>
      <c r="TJI52" s="291"/>
      <c r="TJJ52" s="291"/>
      <c r="TJK52" s="291"/>
      <c r="TJL52" s="291"/>
      <c r="TJM52" s="291"/>
      <c r="TJN52" s="291"/>
      <c r="TJO52" s="291"/>
      <c r="TJP52" s="291"/>
      <c r="TJQ52" s="291"/>
      <c r="TJR52" s="291"/>
      <c r="TJS52" s="291"/>
      <c r="TJT52" s="291"/>
      <c r="TJU52" s="290"/>
      <c r="TJV52" s="291"/>
      <c r="TJW52" s="291"/>
      <c r="TJX52" s="291"/>
      <c r="TJY52" s="291"/>
      <c r="TJZ52" s="291"/>
      <c r="TKA52" s="291"/>
      <c r="TKB52" s="291"/>
      <c r="TKC52" s="291"/>
      <c r="TKD52" s="291"/>
      <c r="TKE52" s="291"/>
      <c r="TKF52" s="291"/>
      <c r="TKG52" s="291"/>
      <c r="TKH52" s="291"/>
      <c r="TKI52" s="291"/>
      <c r="TKJ52" s="291"/>
      <c r="TKK52" s="291"/>
      <c r="TKL52" s="291"/>
      <c r="TKM52" s="291"/>
      <c r="TKN52" s="291"/>
      <c r="TKO52" s="291"/>
      <c r="TKP52" s="291"/>
      <c r="TKQ52" s="291"/>
      <c r="TKR52" s="291"/>
      <c r="TKS52" s="291"/>
      <c r="TKT52" s="290"/>
      <c r="TKU52" s="291"/>
      <c r="TKV52" s="291"/>
      <c r="TKW52" s="291"/>
      <c r="TKX52" s="291"/>
      <c r="TKY52" s="291"/>
      <c r="TKZ52" s="291"/>
      <c r="TLA52" s="291"/>
      <c r="TLB52" s="291"/>
      <c r="TLC52" s="291"/>
      <c r="TLD52" s="291"/>
      <c r="TLE52" s="291"/>
      <c r="TLF52" s="291"/>
      <c r="TLG52" s="291"/>
      <c r="TLH52" s="291"/>
      <c r="TLI52" s="291"/>
      <c r="TLJ52" s="291"/>
      <c r="TLK52" s="291"/>
      <c r="TLL52" s="291"/>
      <c r="TLM52" s="291"/>
      <c r="TLN52" s="291"/>
      <c r="TLO52" s="291"/>
      <c r="TLP52" s="291"/>
      <c r="TLQ52" s="291"/>
      <c r="TLR52" s="291"/>
      <c r="TLS52" s="290"/>
      <c r="TLT52" s="291"/>
      <c r="TLU52" s="291"/>
      <c r="TLV52" s="291"/>
      <c r="TLW52" s="291"/>
      <c r="TLX52" s="291"/>
      <c r="TLY52" s="291"/>
      <c r="TLZ52" s="291"/>
      <c r="TMA52" s="291"/>
      <c r="TMB52" s="291"/>
      <c r="TMC52" s="291"/>
      <c r="TMD52" s="291"/>
      <c r="TME52" s="291"/>
      <c r="TMF52" s="291"/>
      <c r="TMG52" s="291"/>
      <c r="TMH52" s="291"/>
      <c r="TMI52" s="291"/>
      <c r="TMJ52" s="291"/>
      <c r="TMK52" s="291"/>
      <c r="TML52" s="291"/>
      <c r="TMM52" s="291"/>
      <c r="TMN52" s="291"/>
      <c r="TMO52" s="291"/>
      <c r="TMP52" s="291"/>
      <c r="TMQ52" s="291"/>
      <c r="TMR52" s="290"/>
      <c r="TMS52" s="291"/>
      <c r="TMT52" s="291"/>
      <c r="TMU52" s="291"/>
      <c r="TMV52" s="291"/>
      <c r="TMW52" s="291"/>
      <c r="TMX52" s="291"/>
      <c r="TMY52" s="291"/>
      <c r="TMZ52" s="291"/>
      <c r="TNA52" s="291"/>
      <c r="TNB52" s="291"/>
      <c r="TNC52" s="291"/>
      <c r="TND52" s="291"/>
      <c r="TNE52" s="291"/>
      <c r="TNF52" s="291"/>
      <c r="TNG52" s="291"/>
      <c r="TNH52" s="291"/>
      <c r="TNI52" s="291"/>
      <c r="TNJ52" s="291"/>
      <c r="TNK52" s="291"/>
      <c r="TNL52" s="291"/>
      <c r="TNM52" s="291"/>
      <c r="TNN52" s="291"/>
      <c r="TNO52" s="291"/>
      <c r="TNP52" s="291"/>
      <c r="TNQ52" s="290"/>
      <c r="TNR52" s="291"/>
      <c r="TNS52" s="291"/>
      <c r="TNT52" s="291"/>
      <c r="TNU52" s="291"/>
      <c r="TNV52" s="291"/>
      <c r="TNW52" s="291"/>
      <c r="TNX52" s="291"/>
      <c r="TNY52" s="291"/>
      <c r="TNZ52" s="291"/>
      <c r="TOA52" s="291"/>
      <c r="TOB52" s="291"/>
      <c r="TOC52" s="291"/>
      <c r="TOD52" s="291"/>
      <c r="TOE52" s="291"/>
      <c r="TOF52" s="291"/>
      <c r="TOG52" s="291"/>
      <c r="TOH52" s="291"/>
      <c r="TOI52" s="291"/>
      <c r="TOJ52" s="291"/>
      <c r="TOK52" s="291"/>
      <c r="TOL52" s="291"/>
      <c r="TOM52" s="291"/>
      <c r="TON52" s="291"/>
      <c r="TOO52" s="291"/>
      <c r="TOP52" s="290"/>
      <c r="TOQ52" s="291"/>
      <c r="TOR52" s="291"/>
      <c r="TOS52" s="291"/>
      <c r="TOT52" s="291"/>
      <c r="TOU52" s="291"/>
      <c r="TOV52" s="291"/>
      <c r="TOW52" s="291"/>
      <c r="TOX52" s="291"/>
      <c r="TOY52" s="291"/>
      <c r="TOZ52" s="291"/>
      <c r="TPA52" s="291"/>
      <c r="TPB52" s="291"/>
      <c r="TPC52" s="291"/>
      <c r="TPD52" s="291"/>
      <c r="TPE52" s="291"/>
      <c r="TPF52" s="291"/>
      <c r="TPG52" s="291"/>
      <c r="TPH52" s="291"/>
      <c r="TPI52" s="291"/>
      <c r="TPJ52" s="291"/>
      <c r="TPK52" s="291"/>
      <c r="TPL52" s="291"/>
      <c r="TPM52" s="291"/>
      <c r="TPN52" s="291"/>
      <c r="TPO52" s="290"/>
      <c r="TPP52" s="291"/>
      <c r="TPQ52" s="291"/>
      <c r="TPR52" s="291"/>
      <c r="TPS52" s="291"/>
      <c r="TPT52" s="291"/>
      <c r="TPU52" s="291"/>
      <c r="TPV52" s="291"/>
      <c r="TPW52" s="291"/>
      <c r="TPX52" s="291"/>
      <c r="TPY52" s="291"/>
      <c r="TPZ52" s="291"/>
      <c r="TQA52" s="291"/>
      <c r="TQB52" s="291"/>
      <c r="TQC52" s="291"/>
      <c r="TQD52" s="291"/>
      <c r="TQE52" s="291"/>
      <c r="TQF52" s="291"/>
      <c r="TQG52" s="291"/>
      <c r="TQH52" s="291"/>
      <c r="TQI52" s="291"/>
      <c r="TQJ52" s="291"/>
      <c r="TQK52" s="291"/>
      <c r="TQL52" s="291"/>
      <c r="TQM52" s="291"/>
      <c r="TQN52" s="290"/>
      <c r="TQO52" s="291"/>
      <c r="TQP52" s="291"/>
      <c r="TQQ52" s="291"/>
      <c r="TQR52" s="291"/>
      <c r="TQS52" s="291"/>
      <c r="TQT52" s="291"/>
      <c r="TQU52" s="291"/>
      <c r="TQV52" s="291"/>
      <c r="TQW52" s="291"/>
      <c r="TQX52" s="291"/>
      <c r="TQY52" s="291"/>
      <c r="TQZ52" s="291"/>
      <c r="TRA52" s="291"/>
      <c r="TRB52" s="291"/>
      <c r="TRC52" s="291"/>
      <c r="TRD52" s="291"/>
      <c r="TRE52" s="291"/>
      <c r="TRF52" s="291"/>
      <c r="TRG52" s="291"/>
      <c r="TRH52" s="291"/>
      <c r="TRI52" s="291"/>
      <c r="TRJ52" s="291"/>
      <c r="TRK52" s="291"/>
      <c r="TRL52" s="291"/>
      <c r="TRM52" s="290"/>
      <c r="TRN52" s="291"/>
      <c r="TRO52" s="291"/>
      <c r="TRP52" s="291"/>
      <c r="TRQ52" s="291"/>
      <c r="TRR52" s="291"/>
      <c r="TRS52" s="291"/>
      <c r="TRT52" s="291"/>
      <c r="TRU52" s="291"/>
      <c r="TRV52" s="291"/>
      <c r="TRW52" s="291"/>
      <c r="TRX52" s="291"/>
      <c r="TRY52" s="291"/>
      <c r="TRZ52" s="291"/>
      <c r="TSA52" s="291"/>
      <c r="TSB52" s="291"/>
      <c r="TSC52" s="291"/>
      <c r="TSD52" s="291"/>
      <c r="TSE52" s="291"/>
      <c r="TSF52" s="291"/>
      <c r="TSG52" s="291"/>
      <c r="TSH52" s="291"/>
      <c r="TSI52" s="291"/>
      <c r="TSJ52" s="291"/>
      <c r="TSK52" s="291"/>
      <c r="TSL52" s="290"/>
      <c r="TSM52" s="291"/>
      <c r="TSN52" s="291"/>
      <c r="TSO52" s="291"/>
      <c r="TSP52" s="291"/>
      <c r="TSQ52" s="291"/>
      <c r="TSR52" s="291"/>
      <c r="TSS52" s="291"/>
      <c r="TST52" s="291"/>
      <c r="TSU52" s="291"/>
      <c r="TSV52" s="291"/>
      <c r="TSW52" s="291"/>
      <c r="TSX52" s="291"/>
      <c r="TSY52" s="291"/>
      <c r="TSZ52" s="291"/>
      <c r="TTA52" s="291"/>
      <c r="TTB52" s="291"/>
      <c r="TTC52" s="291"/>
      <c r="TTD52" s="291"/>
      <c r="TTE52" s="291"/>
      <c r="TTF52" s="291"/>
      <c r="TTG52" s="291"/>
      <c r="TTH52" s="291"/>
      <c r="TTI52" s="291"/>
      <c r="TTJ52" s="291"/>
      <c r="TTK52" s="290"/>
      <c r="TTL52" s="291"/>
      <c r="TTM52" s="291"/>
      <c r="TTN52" s="291"/>
      <c r="TTO52" s="291"/>
      <c r="TTP52" s="291"/>
      <c r="TTQ52" s="291"/>
      <c r="TTR52" s="291"/>
      <c r="TTS52" s="291"/>
      <c r="TTT52" s="291"/>
      <c r="TTU52" s="291"/>
      <c r="TTV52" s="291"/>
      <c r="TTW52" s="291"/>
      <c r="TTX52" s="291"/>
      <c r="TTY52" s="291"/>
      <c r="TTZ52" s="291"/>
      <c r="TUA52" s="291"/>
      <c r="TUB52" s="291"/>
      <c r="TUC52" s="291"/>
      <c r="TUD52" s="291"/>
      <c r="TUE52" s="291"/>
      <c r="TUF52" s="291"/>
      <c r="TUG52" s="291"/>
      <c r="TUH52" s="291"/>
      <c r="TUI52" s="291"/>
      <c r="TUJ52" s="290"/>
      <c r="TUK52" s="291"/>
      <c r="TUL52" s="291"/>
      <c r="TUM52" s="291"/>
      <c r="TUN52" s="291"/>
      <c r="TUO52" s="291"/>
      <c r="TUP52" s="291"/>
      <c r="TUQ52" s="291"/>
      <c r="TUR52" s="291"/>
      <c r="TUS52" s="291"/>
      <c r="TUT52" s="291"/>
      <c r="TUU52" s="291"/>
      <c r="TUV52" s="291"/>
      <c r="TUW52" s="291"/>
      <c r="TUX52" s="291"/>
      <c r="TUY52" s="291"/>
      <c r="TUZ52" s="291"/>
      <c r="TVA52" s="291"/>
      <c r="TVB52" s="291"/>
      <c r="TVC52" s="291"/>
      <c r="TVD52" s="291"/>
      <c r="TVE52" s="291"/>
      <c r="TVF52" s="291"/>
      <c r="TVG52" s="291"/>
      <c r="TVH52" s="291"/>
      <c r="TVI52" s="290"/>
      <c r="TVJ52" s="291"/>
      <c r="TVK52" s="291"/>
      <c r="TVL52" s="291"/>
      <c r="TVM52" s="291"/>
      <c r="TVN52" s="291"/>
      <c r="TVO52" s="291"/>
      <c r="TVP52" s="291"/>
      <c r="TVQ52" s="291"/>
      <c r="TVR52" s="291"/>
      <c r="TVS52" s="291"/>
      <c r="TVT52" s="291"/>
      <c r="TVU52" s="291"/>
      <c r="TVV52" s="291"/>
      <c r="TVW52" s="291"/>
      <c r="TVX52" s="291"/>
      <c r="TVY52" s="291"/>
      <c r="TVZ52" s="291"/>
      <c r="TWA52" s="291"/>
      <c r="TWB52" s="291"/>
      <c r="TWC52" s="291"/>
      <c r="TWD52" s="291"/>
      <c r="TWE52" s="291"/>
      <c r="TWF52" s="291"/>
      <c r="TWG52" s="291"/>
      <c r="TWH52" s="290"/>
      <c r="TWI52" s="291"/>
      <c r="TWJ52" s="291"/>
      <c r="TWK52" s="291"/>
      <c r="TWL52" s="291"/>
      <c r="TWM52" s="291"/>
      <c r="TWN52" s="291"/>
      <c r="TWO52" s="291"/>
      <c r="TWP52" s="291"/>
      <c r="TWQ52" s="291"/>
      <c r="TWR52" s="291"/>
      <c r="TWS52" s="291"/>
      <c r="TWT52" s="291"/>
      <c r="TWU52" s="291"/>
      <c r="TWV52" s="291"/>
      <c r="TWW52" s="291"/>
      <c r="TWX52" s="291"/>
      <c r="TWY52" s="291"/>
      <c r="TWZ52" s="291"/>
      <c r="TXA52" s="291"/>
      <c r="TXB52" s="291"/>
      <c r="TXC52" s="291"/>
      <c r="TXD52" s="291"/>
      <c r="TXE52" s="291"/>
      <c r="TXF52" s="291"/>
      <c r="TXG52" s="290"/>
      <c r="TXH52" s="291"/>
      <c r="TXI52" s="291"/>
      <c r="TXJ52" s="291"/>
      <c r="TXK52" s="291"/>
      <c r="TXL52" s="291"/>
      <c r="TXM52" s="291"/>
      <c r="TXN52" s="291"/>
      <c r="TXO52" s="291"/>
      <c r="TXP52" s="291"/>
      <c r="TXQ52" s="291"/>
      <c r="TXR52" s="291"/>
      <c r="TXS52" s="291"/>
      <c r="TXT52" s="291"/>
      <c r="TXU52" s="291"/>
      <c r="TXV52" s="291"/>
      <c r="TXW52" s="291"/>
      <c r="TXX52" s="291"/>
      <c r="TXY52" s="291"/>
      <c r="TXZ52" s="291"/>
      <c r="TYA52" s="291"/>
      <c r="TYB52" s="291"/>
      <c r="TYC52" s="291"/>
      <c r="TYD52" s="291"/>
      <c r="TYE52" s="291"/>
      <c r="TYF52" s="290"/>
      <c r="TYG52" s="291"/>
      <c r="TYH52" s="291"/>
      <c r="TYI52" s="291"/>
      <c r="TYJ52" s="291"/>
      <c r="TYK52" s="291"/>
      <c r="TYL52" s="291"/>
      <c r="TYM52" s="291"/>
      <c r="TYN52" s="291"/>
      <c r="TYO52" s="291"/>
      <c r="TYP52" s="291"/>
      <c r="TYQ52" s="291"/>
      <c r="TYR52" s="291"/>
      <c r="TYS52" s="291"/>
      <c r="TYT52" s="291"/>
      <c r="TYU52" s="291"/>
      <c r="TYV52" s="291"/>
      <c r="TYW52" s="291"/>
      <c r="TYX52" s="291"/>
      <c r="TYY52" s="291"/>
      <c r="TYZ52" s="291"/>
      <c r="TZA52" s="291"/>
      <c r="TZB52" s="291"/>
      <c r="TZC52" s="291"/>
      <c r="TZD52" s="291"/>
      <c r="TZE52" s="290"/>
      <c r="TZF52" s="291"/>
      <c r="TZG52" s="291"/>
      <c r="TZH52" s="291"/>
      <c r="TZI52" s="291"/>
      <c r="TZJ52" s="291"/>
      <c r="TZK52" s="291"/>
      <c r="TZL52" s="291"/>
      <c r="TZM52" s="291"/>
      <c r="TZN52" s="291"/>
      <c r="TZO52" s="291"/>
      <c r="TZP52" s="291"/>
      <c r="TZQ52" s="291"/>
      <c r="TZR52" s="291"/>
      <c r="TZS52" s="291"/>
      <c r="TZT52" s="291"/>
      <c r="TZU52" s="291"/>
      <c r="TZV52" s="291"/>
      <c r="TZW52" s="291"/>
      <c r="TZX52" s="291"/>
      <c r="TZY52" s="291"/>
      <c r="TZZ52" s="291"/>
      <c r="UAA52" s="291"/>
      <c r="UAB52" s="291"/>
      <c r="UAC52" s="291"/>
      <c r="UAD52" s="290"/>
      <c r="UAE52" s="291"/>
      <c r="UAF52" s="291"/>
      <c r="UAG52" s="291"/>
      <c r="UAH52" s="291"/>
      <c r="UAI52" s="291"/>
      <c r="UAJ52" s="291"/>
      <c r="UAK52" s="291"/>
      <c r="UAL52" s="291"/>
      <c r="UAM52" s="291"/>
      <c r="UAN52" s="291"/>
      <c r="UAO52" s="291"/>
      <c r="UAP52" s="291"/>
      <c r="UAQ52" s="291"/>
      <c r="UAR52" s="291"/>
      <c r="UAS52" s="291"/>
      <c r="UAT52" s="291"/>
      <c r="UAU52" s="291"/>
      <c r="UAV52" s="291"/>
      <c r="UAW52" s="291"/>
      <c r="UAX52" s="291"/>
      <c r="UAY52" s="291"/>
      <c r="UAZ52" s="291"/>
      <c r="UBA52" s="291"/>
      <c r="UBB52" s="291"/>
      <c r="UBC52" s="290"/>
      <c r="UBD52" s="291"/>
      <c r="UBE52" s="291"/>
      <c r="UBF52" s="291"/>
      <c r="UBG52" s="291"/>
      <c r="UBH52" s="291"/>
      <c r="UBI52" s="291"/>
      <c r="UBJ52" s="291"/>
      <c r="UBK52" s="291"/>
      <c r="UBL52" s="291"/>
      <c r="UBM52" s="291"/>
      <c r="UBN52" s="291"/>
      <c r="UBO52" s="291"/>
      <c r="UBP52" s="291"/>
      <c r="UBQ52" s="291"/>
      <c r="UBR52" s="291"/>
      <c r="UBS52" s="291"/>
      <c r="UBT52" s="291"/>
      <c r="UBU52" s="291"/>
      <c r="UBV52" s="291"/>
      <c r="UBW52" s="291"/>
      <c r="UBX52" s="291"/>
      <c r="UBY52" s="291"/>
      <c r="UBZ52" s="291"/>
      <c r="UCA52" s="291"/>
      <c r="UCB52" s="290"/>
      <c r="UCC52" s="291"/>
      <c r="UCD52" s="291"/>
      <c r="UCE52" s="291"/>
      <c r="UCF52" s="291"/>
      <c r="UCG52" s="291"/>
      <c r="UCH52" s="291"/>
      <c r="UCI52" s="291"/>
      <c r="UCJ52" s="291"/>
      <c r="UCK52" s="291"/>
      <c r="UCL52" s="291"/>
      <c r="UCM52" s="291"/>
      <c r="UCN52" s="291"/>
      <c r="UCO52" s="291"/>
      <c r="UCP52" s="291"/>
      <c r="UCQ52" s="291"/>
      <c r="UCR52" s="291"/>
      <c r="UCS52" s="291"/>
      <c r="UCT52" s="291"/>
      <c r="UCU52" s="291"/>
      <c r="UCV52" s="291"/>
      <c r="UCW52" s="291"/>
      <c r="UCX52" s="291"/>
      <c r="UCY52" s="291"/>
      <c r="UCZ52" s="291"/>
      <c r="UDA52" s="290"/>
      <c r="UDB52" s="291"/>
      <c r="UDC52" s="291"/>
      <c r="UDD52" s="291"/>
      <c r="UDE52" s="291"/>
      <c r="UDF52" s="291"/>
      <c r="UDG52" s="291"/>
      <c r="UDH52" s="291"/>
      <c r="UDI52" s="291"/>
      <c r="UDJ52" s="291"/>
      <c r="UDK52" s="291"/>
      <c r="UDL52" s="291"/>
      <c r="UDM52" s="291"/>
      <c r="UDN52" s="291"/>
      <c r="UDO52" s="291"/>
      <c r="UDP52" s="291"/>
      <c r="UDQ52" s="291"/>
      <c r="UDR52" s="291"/>
      <c r="UDS52" s="291"/>
      <c r="UDT52" s="291"/>
      <c r="UDU52" s="291"/>
      <c r="UDV52" s="291"/>
      <c r="UDW52" s="291"/>
      <c r="UDX52" s="291"/>
      <c r="UDY52" s="291"/>
      <c r="UDZ52" s="290"/>
      <c r="UEA52" s="291"/>
      <c r="UEB52" s="291"/>
      <c r="UEC52" s="291"/>
      <c r="UED52" s="291"/>
      <c r="UEE52" s="291"/>
      <c r="UEF52" s="291"/>
      <c r="UEG52" s="291"/>
      <c r="UEH52" s="291"/>
      <c r="UEI52" s="291"/>
      <c r="UEJ52" s="291"/>
      <c r="UEK52" s="291"/>
      <c r="UEL52" s="291"/>
      <c r="UEM52" s="291"/>
      <c r="UEN52" s="291"/>
      <c r="UEO52" s="291"/>
      <c r="UEP52" s="291"/>
      <c r="UEQ52" s="291"/>
      <c r="UER52" s="291"/>
      <c r="UES52" s="291"/>
      <c r="UET52" s="291"/>
      <c r="UEU52" s="291"/>
      <c r="UEV52" s="291"/>
      <c r="UEW52" s="291"/>
      <c r="UEX52" s="291"/>
      <c r="UEY52" s="290"/>
      <c r="UEZ52" s="291"/>
      <c r="UFA52" s="291"/>
      <c r="UFB52" s="291"/>
      <c r="UFC52" s="291"/>
      <c r="UFD52" s="291"/>
      <c r="UFE52" s="291"/>
      <c r="UFF52" s="291"/>
      <c r="UFG52" s="291"/>
      <c r="UFH52" s="291"/>
      <c r="UFI52" s="291"/>
      <c r="UFJ52" s="291"/>
      <c r="UFK52" s="291"/>
      <c r="UFL52" s="291"/>
      <c r="UFM52" s="291"/>
      <c r="UFN52" s="291"/>
      <c r="UFO52" s="291"/>
      <c r="UFP52" s="291"/>
      <c r="UFQ52" s="291"/>
      <c r="UFR52" s="291"/>
      <c r="UFS52" s="291"/>
      <c r="UFT52" s="291"/>
      <c r="UFU52" s="291"/>
      <c r="UFV52" s="291"/>
      <c r="UFW52" s="291"/>
      <c r="UFX52" s="290"/>
      <c r="UFY52" s="291"/>
      <c r="UFZ52" s="291"/>
      <c r="UGA52" s="291"/>
      <c r="UGB52" s="291"/>
      <c r="UGC52" s="291"/>
      <c r="UGD52" s="291"/>
      <c r="UGE52" s="291"/>
      <c r="UGF52" s="291"/>
      <c r="UGG52" s="291"/>
      <c r="UGH52" s="291"/>
      <c r="UGI52" s="291"/>
      <c r="UGJ52" s="291"/>
      <c r="UGK52" s="291"/>
      <c r="UGL52" s="291"/>
      <c r="UGM52" s="291"/>
      <c r="UGN52" s="291"/>
      <c r="UGO52" s="291"/>
      <c r="UGP52" s="291"/>
      <c r="UGQ52" s="291"/>
      <c r="UGR52" s="291"/>
      <c r="UGS52" s="291"/>
      <c r="UGT52" s="291"/>
      <c r="UGU52" s="291"/>
      <c r="UGV52" s="291"/>
      <c r="UGW52" s="290"/>
      <c r="UGX52" s="291"/>
      <c r="UGY52" s="291"/>
      <c r="UGZ52" s="291"/>
      <c r="UHA52" s="291"/>
      <c r="UHB52" s="291"/>
      <c r="UHC52" s="291"/>
      <c r="UHD52" s="291"/>
      <c r="UHE52" s="291"/>
      <c r="UHF52" s="291"/>
      <c r="UHG52" s="291"/>
      <c r="UHH52" s="291"/>
      <c r="UHI52" s="291"/>
      <c r="UHJ52" s="291"/>
      <c r="UHK52" s="291"/>
      <c r="UHL52" s="291"/>
      <c r="UHM52" s="291"/>
      <c r="UHN52" s="291"/>
      <c r="UHO52" s="291"/>
      <c r="UHP52" s="291"/>
      <c r="UHQ52" s="291"/>
      <c r="UHR52" s="291"/>
      <c r="UHS52" s="291"/>
      <c r="UHT52" s="291"/>
      <c r="UHU52" s="291"/>
      <c r="UHV52" s="290"/>
      <c r="UHW52" s="291"/>
      <c r="UHX52" s="291"/>
      <c r="UHY52" s="291"/>
      <c r="UHZ52" s="291"/>
      <c r="UIA52" s="291"/>
      <c r="UIB52" s="291"/>
      <c r="UIC52" s="291"/>
      <c r="UID52" s="291"/>
      <c r="UIE52" s="291"/>
      <c r="UIF52" s="291"/>
      <c r="UIG52" s="291"/>
      <c r="UIH52" s="291"/>
      <c r="UII52" s="291"/>
      <c r="UIJ52" s="291"/>
      <c r="UIK52" s="291"/>
      <c r="UIL52" s="291"/>
      <c r="UIM52" s="291"/>
      <c r="UIN52" s="291"/>
      <c r="UIO52" s="291"/>
      <c r="UIP52" s="291"/>
      <c r="UIQ52" s="291"/>
      <c r="UIR52" s="291"/>
      <c r="UIS52" s="291"/>
      <c r="UIT52" s="291"/>
      <c r="UIU52" s="290"/>
      <c r="UIV52" s="291"/>
      <c r="UIW52" s="291"/>
      <c r="UIX52" s="291"/>
      <c r="UIY52" s="291"/>
      <c r="UIZ52" s="291"/>
      <c r="UJA52" s="291"/>
      <c r="UJB52" s="291"/>
      <c r="UJC52" s="291"/>
      <c r="UJD52" s="291"/>
      <c r="UJE52" s="291"/>
      <c r="UJF52" s="291"/>
      <c r="UJG52" s="291"/>
      <c r="UJH52" s="291"/>
      <c r="UJI52" s="291"/>
      <c r="UJJ52" s="291"/>
      <c r="UJK52" s="291"/>
      <c r="UJL52" s="291"/>
      <c r="UJM52" s="291"/>
      <c r="UJN52" s="291"/>
      <c r="UJO52" s="291"/>
      <c r="UJP52" s="291"/>
      <c r="UJQ52" s="291"/>
      <c r="UJR52" s="291"/>
      <c r="UJS52" s="291"/>
      <c r="UJT52" s="290"/>
      <c r="UJU52" s="291"/>
      <c r="UJV52" s="291"/>
      <c r="UJW52" s="291"/>
      <c r="UJX52" s="291"/>
      <c r="UJY52" s="291"/>
      <c r="UJZ52" s="291"/>
      <c r="UKA52" s="291"/>
      <c r="UKB52" s="291"/>
      <c r="UKC52" s="291"/>
      <c r="UKD52" s="291"/>
      <c r="UKE52" s="291"/>
      <c r="UKF52" s="291"/>
      <c r="UKG52" s="291"/>
      <c r="UKH52" s="291"/>
      <c r="UKI52" s="291"/>
      <c r="UKJ52" s="291"/>
      <c r="UKK52" s="291"/>
      <c r="UKL52" s="291"/>
      <c r="UKM52" s="291"/>
      <c r="UKN52" s="291"/>
      <c r="UKO52" s="291"/>
      <c r="UKP52" s="291"/>
      <c r="UKQ52" s="291"/>
      <c r="UKR52" s="291"/>
      <c r="UKS52" s="290"/>
      <c r="UKT52" s="291"/>
      <c r="UKU52" s="291"/>
      <c r="UKV52" s="291"/>
      <c r="UKW52" s="291"/>
      <c r="UKX52" s="291"/>
      <c r="UKY52" s="291"/>
      <c r="UKZ52" s="291"/>
      <c r="ULA52" s="291"/>
      <c r="ULB52" s="291"/>
      <c r="ULC52" s="291"/>
      <c r="ULD52" s="291"/>
      <c r="ULE52" s="291"/>
      <c r="ULF52" s="291"/>
      <c r="ULG52" s="291"/>
      <c r="ULH52" s="291"/>
      <c r="ULI52" s="291"/>
      <c r="ULJ52" s="291"/>
      <c r="ULK52" s="291"/>
      <c r="ULL52" s="291"/>
      <c r="ULM52" s="291"/>
      <c r="ULN52" s="291"/>
      <c r="ULO52" s="291"/>
      <c r="ULP52" s="291"/>
      <c r="ULQ52" s="291"/>
      <c r="ULR52" s="290"/>
      <c r="ULS52" s="291"/>
      <c r="ULT52" s="291"/>
      <c r="ULU52" s="291"/>
      <c r="ULV52" s="291"/>
      <c r="ULW52" s="291"/>
      <c r="ULX52" s="291"/>
      <c r="ULY52" s="291"/>
      <c r="ULZ52" s="291"/>
      <c r="UMA52" s="291"/>
      <c r="UMB52" s="291"/>
      <c r="UMC52" s="291"/>
      <c r="UMD52" s="291"/>
      <c r="UME52" s="291"/>
      <c r="UMF52" s="291"/>
      <c r="UMG52" s="291"/>
      <c r="UMH52" s="291"/>
      <c r="UMI52" s="291"/>
      <c r="UMJ52" s="291"/>
      <c r="UMK52" s="291"/>
      <c r="UML52" s="291"/>
      <c r="UMM52" s="291"/>
      <c r="UMN52" s="291"/>
      <c r="UMO52" s="291"/>
      <c r="UMP52" s="291"/>
      <c r="UMQ52" s="290"/>
      <c r="UMR52" s="291"/>
      <c r="UMS52" s="291"/>
      <c r="UMT52" s="291"/>
      <c r="UMU52" s="291"/>
      <c r="UMV52" s="291"/>
      <c r="UMW52" s="291"/>
      <c r="UMX52" s="291"/>
      <c r="UMY52" s="291"/>
      <c r="UMZ52" s="291"/>
      <c r="UNA52" s="291"/>
      <c r="UNB52" s="291"/>
      <c r="UNC52" s="291"/>
      <c r="UND52" s="291"/>
      <c r="UNE52" s="291"/>
      <c r="UNF52" s="291"/>
      <c r="UNG52" s="291"/>
      <c r="UNH52" s="291"/>
      <c r="UNI52" s="291"/>
      <c r="UNJ52" s="291"/>
      <c r="UNK52" s="291"/>
      <c r="UNL52" s="291"/>
      <c r="UNM52" s="291"/>
      <c r="UNN52" s="291"/>
      <c r="UNO52" s="291"/>
      <c r="UNP52" s="290"/>
      <c r="UNQ52" s="291"/>
      <c r="UNR52" s="291"/>
      <c r="UNS52" s="291"/>
      <c r="UNT52" s="291"/>
      <c r="UNU52" s="291"/>
      <c r="UNV52" s="291"/>
      <c r="UNW52" s="291"/>
      <c r="UNX52" s="291"/>
      <c r="UNY52" s="291"/>
      <c r="UNZ52" s="291"/>
      <c r="UOA52" s="291"/>
      <c r="UOB52" s="291"/>
      <c r="UOC52" s="291"/>
      <c r="UOD52" s="291"/>
      <c r="UOE52" s="291"/>
      <c r="UOF52" s="291"/>
      <c r="UOG52" s="291"/>
      <c r="UOH52" s="291"/>
      <c r="UOI52" s="291"/>
      <c r="UOJ52" s="291"/>
      <c r="UOK52" s="291"/>
      <c r="UOL52" s="291"/>
      <c r="UOM52" s="291"/>
      <c r="UON52" s="291"/>
      <c r="UOO52" s="290"/>
      <c r="UOP52" s="291"/>
      <c r="UOQ52" s="291"/>
      <c r="UOR52" s="291"/>
      <c r="UOS52" s="291"/>
      <c r="UOT52" s="291"/>
      <c r="UOU52" s="291"/>
      <c r="UOV52" s="291"/>
      <c r="UOW52" s="291"/>
      <c r="UOX52" s="291"/>
      <c r="UOY52" s="291"/>
      <c r="UOZ52" s="291"/>
      <c r="UPA52" s="291"/>
      <c r="UPB52" s="291"/>
      <c r="UPC52" s="291"/>
      <c r="UPD52" s="291"/>
      <c r="UPE52" s="291"/>
      <c r="UPF52" s="291"/>
      <c r="UPG52" s="291"/>
      <c r="UPH52" s="291"/>
      <c r="UPI52" s="291"/>
      <c r="UPJ52" s="291"/>
      <c r="UPK52" s="291"/>
      <c r="UPL52" s="291"/>
      <c r="UPM52" s="291"/>
      <c r="UPN52" s="290"/>
      <c r="UPO52" s="291"/>
      <c r="UPP52" s="291"/>
      <c r="UPQ52" s="291"/>
      <c r="UPR52" s="291"/>
      <c r="UPS52" s="291"/>
      <c r="UPT52" s="291"/>
      <c r="UPU52" s="291"/>
      <c r="UPV52" s="291"/>
      <c r="UPW52" s="291"/>
      <c r="UPX52" s="291"/>
      <c r="UPY52" s="291"/>
      <c r="UPZ52" s="291"/>
      <c r="UQA52" s="291"/>
      <c r="UQB52" s="291"/>
      <c r="UQC52" s="291"/>
      <c r="UQD52" s="291"/>
      <c r="UQE52" s="291"/>
      <c r="UQF52" s="291"/>
      <c r="UQG52" s="291"/>
      <c r="UQH52" s="291"/>
      <c r="UQI52" s="291"/>
      <c r="UQJ52" s="291"/>
      <c r="UQK52" s="291"/>
      <c r="UQL52" s="291"/>
      <c r="UQM52" s="290"/>
      <c r="UQN52" s="291"/>
      <c r="UQO52" s="291"/>
      <c r="UQP52" s="291"/>
      <c r="UQQ52" s="291"/>
      <c r="UQR52" s="291"/>
      <c r="UQS52" s="291"/>
      <c r="UQT52" s="291"/>
      <c r="UQU52" s="291"/>
      <c r="UQV52" s="291"/>
      <c r="UQW52" s="291"/>
      <c r="UQX52" s="291"/>
      <c r="UQY52" s="291"/>
      <c r="UQZ52" s="291"/>
      <c r="URA52" s="291"/>
      <c r="URB52" s="291"/>
      <c r="URC52" s="291"/>
      <c r="URD52" s="291"/>
      <c r="URE52" s="291"/>
      <c r="URF52" s="291"/>
      <c r="URG52" s="291"/>
      <c r="URH52" s="291"/>
      <c r="URI52" s="291"/>
      <c r="URJ52" s="291"/>
      <c r="URK52" s="291"/>
      <c r="URL52" s="290"/>
      <c r="URM52" s="291"/>
      <c r="URN52" s="291"/>
      <c r="URO52" s="291"/>
      <c r="URP52" s="291"/>
      <c r="URQ52" s="291"/>
      <c r="URR52" s="291"/>
      <c r="URS52" s="291"/>
      <c r="URT52" s="291"/>
      <c r="URU52" s="291"/>
      <c r="URV52" s="291"/>
      <c r="URW52" s="291"/>
      <c r="URX52" s="291"/>
      <c r="URY52" s="291"/>
      <c r="URZ52" s="291"/>
      <c r="USA52" s="291"/>
      <c r="USB52" s="291"/>
      <c r="USC52" s="291"/>
      <c r="USD52" s="291"/>
      <c r="USE52" s="291"/>
      <c r="USF52" s="291"/>
      <c r="USG52" s="291"/>
      <c r="USH52" s="291"/>
      <c r="USI52" s="291"/>
      <c r="USJ52" s="291"/>
      <c r="USK52" s="290"/>
      <c r="USL52" s="291"/>
      <c r="USM52" s="291"/>
      <c r="USN52" s="291"/>
      <c r="USO52" s="291"/>
      <c r="USP52" s="291"/>
      <c r="USQ52" s="291"/>
      <c r="USR52" s="291"/>
      <c r="USS52" s="291"/>
      <c r="UST52" s="291"/>
      <c r="USU52" s="291"/>
      <c r="USV52" s="291"/>
      <c r="USW52" s="291"/>
      <c r="USX52" s="291"/>
      <c r="USY52" s="291"/>
      <c r="USZ52" s="291"/>
      <c r="UTA52" s="291"/>
      <c r="UTB52" s="291"/>
      <c r="UTC52" s="291"/>
      <c r="UTD52" s="291"/>
      <c r="UTE52" s="291"/>
      <c r="UTF52" s="291"/>
      <c r="UTG52" s="291"/>
      <c r="UTH52" s="291"/>
      <c r="UTI52" s="291"/>
      <c r="UTJ52" s="290"/>
      <c r="UTK52" s="291"/>
      <c r="UTL52" s="291"/>
      <c r="UTM52" s="291"/>
      <c r="UTN52" s="291"/>
      <c r="UTO52" s="291"/>
      <c r="UTP52" s="291"/>
      <c r="UTQ52" s="291"/>
      <c r="UTR52" s="291"/>
      <c r="UTS52" s="291"/>
      <c r="UTT52" s="291"/>
      <c r="UTU52" s="291"/>
      <c r="UTV52" s="291"/>
      <c r="UTW52" s="291"/>
      <c r="UTX52" s="291"/>
      <c r="UTY52" s="291"/>
      <c r="UTZ52" s="291"/>
      <c r="UUA52" s="291"/>
      <c r="UUB52" s="291"/>
      <c r="UUC52" s="291"/>
      <c r="UUD52" s="291"/>
      <c r="UUE52" s="291"/>
      <c r="UUF52" s="291"/>
      <c r="UUG52" s="291"/>
      <c r="UUH52" s="291"/>
      <c r="UUI52" s="290"/>
      <c r="UUJ52" s="291"/>
      <c r="UUK52" s="291"/>
      <c r="UUL52" s="291"/>
      <c r="UUM52" s="291"/>
      <c r="UUN52" s="291"/>
      <c r="UUO52" s="291"/>
      <c r="UUP52" s="291"/>
      <c r="UUQ52" s="291"/>
      <c r="UUR52" s="291"/>
      <c r="UUS52" s="291"/>
      <c r="UUT52" s="291"/>
      <c r="UUU52" s="291"/>
      <c r="UUV52" s="291"/>
      <c r="UUW52" s="291"/>
      <c r="UUX52" s="291"/>
      <c r="UUY52" s="291"/>
      <c r="UUZ52" s="291"/>
      <c r="UVA52" s="291"/>
      <c r="UVB52" s="291"/>
      <c r="UVC52" s="291"/>
      <c r="UVD52" s="291"/>
      <c r="UVE52" s="291"/>
      <c r="UVF52" s="291"/>
      <c r="UVG52" s="291"/>
      <c r="UVH52" s="290"/>
      <c r="UVI52" s="291"/>
      <c r="UVJ52" s="291"/>
      <c r="UVK52" s="291"/>
      <c r="UVL52" s="291"/>
      <c r="UVM52" s="291"/>
      <c r="UVN52" s="291"/>
      <c r="UVO52" s="291"/>
      <c r="UVP52" s="291"/>
      <c r="UVQ52" s="291"/>
      <c r="UVR52" s="291"/>
      <c r="UVS52" s="291"/>
      <c r="UVT52" s="291"/>
      <c r="UVU52" s="291"/>
      <c r="UVV52" s="291"/>
      <c r="UVW52" s="291"/>
      <c r="UVX52" s="291"/>
      <c r="UVY52" s="291"/>
      <c r="UVZ52" s="291"/>
      <c r="UWA52" s="291"/>
      <c r="UWB52" s="291"/>
      <c r="UWC52" s="291"/>
      <c r="UWD52" s="291"/>
      <c r="UWE52" s="291"/>
      <c r="UWF52" s="291"/>
      <c r="UWG52" s="290"/>
      <c r="UWH52" s="291"/>
      <c r="UWI52" s="291"/>
      <c r="UWJ52" s="291"/>
      <c r="UWK52" s="291"/>
      <c r="UWL52" s="291"/>
      <c r="UWM52" s="291"/>
      <c r="UWN52" s="291"/>
      <c r="UWO52" s="291"/>
      <c r="UWP52" s="291"/>
      <c r="UWQ52" s="291"/>
      <c r="UWR52" s="291"/>
      <c r="UWS52" s="291"/>
      <c r="UWT52" s="291"/>
      <c r="UWU52" s="291"/>
      <c r="UWV52" s="291"/>
      <c r="UWW52" s="291"/>
      <c r="UWX52" s="291"/>
      <c r="UWY52" s="291"/>
      <c r="UWZ52" s="291"/>
      <c r="UXA52" s="291"/>
      <c r="UXB52" s="291"/>
      <c r="UXC52" s="291"/>
      <c r="UXD52" s="291"/>
      <c r="UXE52" s="291"/>
      <c r="UXF52" s="290"/>
      <c r="UXG52" s="291"/>
      <c r="UXH52" s="291"/>
      <c r="UXI52" s="291"/>
      <c r="UXJ52" s="291"/>
      <c r="UXK52" s="291"/>
      <c r="UXL52" s="291"/>
      <c r="UXM52" s="291"/>
      <c r="UXN52" s="291"/>
      <c r="UXO52" s="291"/>
      <c r="UXP52" s="291"/>
      <c r="UXQ52" s="291"/>
      <c r="UXR52" s="291"/>
      <c r="UXS52" s="291"/>
      <c r="UXT52" s="291"/>
      <c r="UXU52" s="291"/>
      <c r="UXV52" s="291"/>
      <c r="UXW52" s="291"/>
      <c r="UXX52" s="291"/>
      <c r="UXY52" s="291"/>
      <c r="UXZ52" s="291"/>
      <c r="UYA52" s="291"/>
      <c r="UYB52" s="291"/>
      <c r="UYC52" s="291"/>
      <c r="UYD52" s="291"/>
      <c r="UYE52" s="290"/>
      <c r="UYF52" s="291"/>
      <c r="UYG52" s="291"/>
      <c r="UYH52" s="291"/>
      <c r="UYI52" s="291"/>
      <c r="UYJ52" s="291"/>
      <c r="UYK52" s="291"/>
      <c r="UYL52" s="291"/>
      <c r="UYM52" s="291"/>
      <c r="UYN52" s="291"/>
      <c r="UYO52" s="291"/>
      <c r="UYP52" s="291"/>
      <c r="UYQ52" s="291"/>
      <c r="UYR52" s="291"/>
      <c r="UYS52" s="291"/>
      <c r="UYT52" s="291"/>
      <c r="UYU52" s="291"/>
      <c r="UYV52" s="291"/>
      <c r="UYW52" s="291"/>
      <c r="UYX52" s="291"/>
      <c r="UYY52" s="291"/>
      <c r="UYZ52" s="291"/>
      <c r="UZA52" s="291"/>
      <c r="UZB52" s="291"/>
      <c r="UZC52" s="291"/>
      <c r="UZD52" s="290"/>
      <c r="UZE52" s="291"/>
      <c r="UZF52" s="291"/>
      <c r="UZG52" s="291"/>
      <c r="UZH52" s="291"/>
      <c r="UZI52" s="291"/>
      <c r="UZJ52" s="291"/>
      <c r="UZK52" s="291"/>
      <c r="UZL52" s="291"/>
      <c r="UZM52" s="291"/>
      <c r="UZN52" s="291"/>
      <c r="UZO52" s="291"/>
      <c r="UZP52" s="291"/>
      <c r="UZQ52" s="291"/>
      <c r="UZR52" s="291"/>
      <c r="UZS52" s="291"/>
      <c r="UZT52" s="291"/>
      <c r="UZU52" s="291"/>
      <c r="UZV52" s="291"/>
      <c r="UZW52" s="291"/>
      <c r="UZX52" s="291"/>
      <c r="UZY52" s="291"/>
      <c r="UZZ52" s="291"/>
      <c r="VAA52" s="291"/>
      <c r="VAB52" s="291"/>
      <c r="VAC52" s="290"/>
      <c r="VAD52" s="291"/>
      <c r="VAE52" s="291"/>
      <c r="VAF52" s="291"/>
      <c r="VAG52" s="291"/>
      <c r="VAH52" s="291"/>
      <c r="VAI52" s="291"/>
      <c r="VAJ52" s="291"/>
      <c r="VAK52" s="291"/>
      <c r="VAL52" s="291"/>
      <c r="VAM52" s="291"/>
      <c r="VAN52" s="291"/>
      <c r="VAO52" s="291"/>
      <c r="VAP52" s="291"/>
      <c r="VAQ52" s="291"/>
      <c r="VAR52" s="291"/>
      <c r="VAS52" s="291"/>
      <c r="VAT52" s="291"/>
      <c r="VAU52" s="291"/>
      <c r="VAV52" s="291"/>
      <c r="VAW52" s="291"/>
      <c r="VAX52" s="291"/>
      <c r="VAY52" s="291"/>
      <c r="VAZ52" s="291"/>
      <c r="VBA52" s="291"/>
      <c r="VBB52" s="290"/>
      <c r="VBC52" s="291"/>
      <c r="VBD52" s="291"/>
      <c r="VBE52" s="291"/>
      <c r="VBF52" s="291"/>
      <c r="VBG52" s="291"/>
      <c r="VBH52" s="291"/>
      <c r="VBI52" s="291"/>
      <c r="VBJ52" s="291"/>
      <c r="VBK52" s="291"/>
      <c r="VBL52" s="291"/>
      <c r="VBM52" s="291"/>
      <c r="VBN52" s="291"/>
      <c r="VBO52" s="291"/>
      <c r="VBP52" s="291"/>
      <c r="VBQ52" s="291"/>
      <c r="VBR52" s="291"/>
      <c r="VBS52" s="291"/>
      <c r="VBT52" s="291"/>
      <c r="VBU52" s="291"/>
      <c r="VBV52" s="291"/>
      <c r="VBW52" s="291"/>
      <c r="VBX52" s="291"/>
      <c r="VBY52" s="291"/>
      <c r="VBZ52" s="291"/>
      <c r="VCA52" s="290"/>
      <c r="VCB52" s="291"/>
      <c r="VCC52" s="291"/>
      <c r="VCD52" s="291"/>
      <c r="VCE52" s="291"/>
      <c r="VCF52" s="291"/>
      <c r="VCG52" s="291"/>
      <c r="VCH52" s="291"/>
      <c r="VCI52" s="291"/>
      <c r="VCJ52" s="291"/>
      <c r="VCK52" s="291"/>
      <c r="VCL52" s="291"/>
      <c r="VCM52" s="291"/>
      <c r="VCN52" s="291"/>
      <c r="VCO52" s="291"/>
      <c r="VCP52" s="291"/>
      <c r="VCQ52" s="291"/>
      <c r="VCR52" s="291"/>
      <c r="VCS52" s="291"/>
      <c r="VCT52" s="291"/>
      <c r="VCU52" s="291"/>
      <c r="VCV52" s="291"/>
      <c r="VCW52" s="291"/>
      <c r="VCX52" s="291"/>
      <c r="VCY52" s="291"/>
      <c r="VCZ52" s="290"/>
      <c r="VDA52" s="291"/>
      <c r="VDB52" s="291"/>
      <c r="VDC52" s="291"/>
      <c r="VDD52" s="291"/>
      <c r="VDE52" s="291"/>
      <c r="VDF52" s="291"/>
      <c r="VDG52" s="291"/>
      <c r="VDH52" s="291"/>
      <c r="VDI52" s="291"/>
      <c r="VDJ52" s="291"/>
      <c r="VDK52" s="291"/>
      <c r="VDL52" s="291"/>
      <c r="VDM52" s="291"/>
      <c r="VDN52" s="291"/>
      <c r="VDO52" s="291"/>
      <c r="VDP52" s="291"/>
      <c r="VDQ52" s="291"/>
      <c r="VDR52" s="291"/>
      <c r="VDS52" s="291"/>
      <c r="VDT52" s="291"/>
      <c r="VDU52" s="291"/>
      <c r="VDV52" s="291"/>
      <c r="VDW52" s="291"/>
      <c r="VDX52" s="291"/>
      <c r="VDY52" s="290"/>
      <c r="VDZ52" s="291"/>
      <c r="VEA52" s="291"/>
      <c r="VEB52" s="291"/>
      <c r="VEC52" s="291"/>
      <c r="VED52" s="291"/>
      <c r="VEE52" s="291"/>
      <c r="VEF52" s="291"/>
      <c r="VEG52" s="291"/>
      <c r="VEH52" s="291"/>
      <c r="VEI52" s="291"/>
      <c r="VEJ52" s="291"/>
      <c r="VEK52" s="291"/>
      <c r="VEL52" s="291"/>
      <c r="VEM52" s="291"/>
      <c r="VEN52" s="291"/>
      <c r="VEO52" s="291"/>
      <c r="VEP52" s="291"/>
      <c r="VEQ52" s="291"/>
      <c r="VER52" s="291"/>
      <c r="VES52" s="291"/>
      <c r="VET52" s="291"/>
      <c r="VEU52" s="291"/>
      <c r="VEV52" s="291"/>
      <c r="VEW52" s="291"/>
      <c r="VEX52" s="290"/>
      <c r="VEY52" s="291"/>
      <c r="VEZ52" s="291"/>
      <c r="VFA52" s="291"/>
      <c r="VFB52" s="291"/>
      <c r="VFC52" s="291"/>
      <c r="VFD52" s="291"/>
      <c r="VFE52" s="291"/>
      <c r="VFF52" s="291"/>
      <c r="VFG52" s="291"/>
      <c r="VFH52" s="291"/>
      <c r="VFI52" s="291"/>
      <c r="VFJ52" s="291"/>
      <c r="VFK52" s="291"/>
      <c r="VFL52" s="291"/>
      <c r="VFM52" s="291"/>
      <c r="VFN52" s="291"/>
      <c r="VFO52" s="291"/>
      <c r="VFP52" s="291"/>
      <c r="VFQ52" s="291"/>
      <c r="VFR52" s="291"/>
      <c r="VFS52" s="291"/>
      <c r="VFT52" s="291"/>
      <c r="VFU52" s="291"/>
      <c r="VFV52" s="291"/>
      <c r="VFW52" s="290"/>
      <c r="VFX52" s="291"/>
      <c r="VFY52" s="291"/>
      <c r="VFZ52" s="291"/>
      <c r="VGA52" s="291"/>
      <c r="VGB52" s="291"/>
      <c r="VGC52" s="291"/>
      <c r="VGD52" s="291"/>
      <c r="VGE52" s="291"/>
      <c r="VGF52" s="291"/>
      <c r="VGG52" s="291"/>
      <c r="VGH52" s="291"/>
      <c r="VGI52" s="291"/>
      <c r="VGJ52" s="291"/>
      <c r="VGK52" s="291"/>
      <c r="VGL52" s="291"/>
      <c r="VGM52" s="291"/>
      <c r="VGN52" s="291"/>
      <c r="VGO52" s="291"/>
      <c r="VGP52" s="291"/>
      <c r="VGQ52" s="291"/>
      <c r="VGR52" s="291"/>
      <c r="VGS52" s="291"/>
      <c r="VGT52" s="291"/>
      <c r="VGU52" s="291"/>
      <c r="VGV52" s="290"/>
      <c r="VGW52" s="291"/>
      <c r="VGX52" s="291"/>
      <c r="VGY52" s="291"/>
      <c r="VGZ52" s="291"/>
      <c r="VHA52" s="291"/>
      <c r="VHB52" s="291"/>
      <c r="VHC52" s="291"/>
      <c r="VHD52" s="291"/>
      <c r="VHE52" s="291"/>
      <c r="VHF52" s="291"/>
      <c r="VHG52" s="291"/>
      <c r="VHH52" s="291"/>
      <c r="VHI52" s="291"/>
      <c r="VHJ52" s="291"/>
      <c r="VHK52" s="291"/>
      <c r="VHL52" s="291"/>
      <c r="VHM52" s="291"/>
      <c r="VHN52" s="291"/>
      <c r="VHO52" s="291"/>
      <c r="VHP52" s="291"/>
      <c r="VHQ52" s="291"/>
      <c r="VHR52" s="291"/>
      <c r="VHS52" s="291"/>
      <c r="VHT52" s="291"/>
      <c r="VHU52" s="290"/>
      <c r="VHV52" s="291"/>
      <c r="VHW52" s="291"/>
      <c r="VHX52" s="291"/>
      <c r="VHY52" s="291"/>
      <c r="VHZ52" s="291"/>
      <c r="VIA52" s="291"/>
      <c r="VIB52" s="291"/>
      <c r="VIC52" s="291"/>
      <c r="VID52" s="291"/>
      <c r="VIE52" s="291"/>
      <c r="VIF52" s="291"/>
      <c r="VIG52" s="291"/>
      <c r="VIH52" s="291"/>
      <c r="VII52" s="291"/>
      <c r="VIJ52" s="291"/>
      <c r="VIK52" s="291"/>
      <c r="VIL52" s="291"/>
      <c r="VIM52" s="291"/>
      <c r="VIN52" s="291"/>
      <c r="VIO52" s="291"/>
      <c r="VIP52" s="291"/>
      <c r="VIQ52" s="291"/>
      <c r="VIR52" s="291"/>
      <c r="VIS52" s="291"/>
      <c r="VIT52" s="290"/>
      <c r="VIU52" s="291"/>
      <c r="VIV52" s="291"/>
      <c r="VIW52" s="291"/>
      <c r="VIX52" s="291"/>
      <c r="VIY52" s="291"/>
      <c r="VIZ52" s="291"/>
      <c r="VJA52" s="291"/>
      <c r="VJB52" s="291"/>
      <c r="VJC52" s="291"/>
      <c r="VJD52" s="291"/>
      <c r="VJE52" s="291"/>
      <c r="VJF52" s="291"/>
      <c r="VJG52" s="291"/>
      <c r="VJH52" s="291"/>
      <c r="VJI52" s="291"/>
      <c r="VJJ52" s="291"/>
      <c r="VJK52" s="291"/>
      <c r="VJL52" s="291"/>
      <c r="VJM52" s="291"/>
      <c r="VJN52" s="291"/>
      <c r="VJO52" s="291"/>
      <c r="VJP52" s="291"/>
      <c r="VJQ52" s="291"/>
      <c r="VJR52" s="291"/>
      <c r="VJS52" s="290"/>
      <c r="VJT52" s="291"/>
      <c r="VJU52" s="291"/>
      <c r="VJV52" s="291"/>
      <c r="VJW52" s="291"/>
      <c r="VJX52" s="291"/>
      <c r="VJY52" s="291"/>
      <c r="VJZ52" s="291"/>
      <c r="VKA52" s="291"/>
      <c r="VKB52" s="291"/>
      <c r="VKC52" s="291"/>
      <c r="VKD52" s="291"/>
      <c r="VKE52" s="291"/>
      <c r="VKF52" s="291"/>
      <c r="VKG52" s="291"/>
      <c r="VKH52" s="291"/>
      <c r="VKI52" s="291"/>
      <c r="VKJ52" s="291"/>
      <c r="VKK52" s="291"/>
      <c r="VKL52" s="291"/>
      <c r="VKM52" s="291"/>
      <c r="VKN52" s="291"/>
      <c r="VKO52" s="291"/>
      <c r="VKP52" s="291"/>
      <c r="VKQ52" s="291"/>
      <c r="VKR52" s="290"/>
      <c r="VKS52" s="291"/>
      <c r="VKT52" s="291"/>
      <c r="VKU52" s="291"/>
      <c r="VKV52" s="291"/>
      <c r="VKW52" s="291"/>
      <c r="VKX52" s="291"/>
      <c r="VKY52" s="291"/>
      <c r="VKZ52" s="291"/>
      <c r="VLA52" s="291"/>
      <c r="VLB52" s="291"/>
      <c r="VLC52" s="291"/>
      <c r="VLD52" s="291"/>
      <c r="VLE52" s="291"/>
      <c r="VLF52" s="291"/>
      <c r="VLG52" s="291"/>
      <c r="VLH52" s="291"/>
      <c r="VLI52" s="291"/>
      <c r="VLJ52" s="291"/>
      <c r="VLK52" s="291"/>
      <c r="VLL52" s="291"/>
      <c r="VLM52" s="291"/>
      <c r="VLN52" s="291"/>
      <c r="VLO52" s="291"/>
      <c r="VLP52" s="291"/>
      <c r="VLQ52" s="290"/>
      <c r="VLR52" s="291"/>
      <c r="VLS52" s="291"/>
      <c r="VLT52" s="291"/>
      <c r="VLU52" s="291"/>
      <c r="VLV52" s="291"/>
      <c r="VLW52" s="291"/>
      <c r="VLX52" s="291"/>
      <c r="VLY52" s="291"/>
      <c r="VLZ52" s="291"/>
      <c r="VMA52" s="291"/>
      <c r="VMB52" s="291"/>
      <c r="VMC52" s="291"/>
      <c r="VMD52" s="291"/>
      <c r="VME52" s="291"/>
      <c r="VMF52" s="291"/>
      <c r="VMG52" s="291"/>
      <c r="VMH52" s="291"/>
      <c r="VMI52" s="291"/>
      <c r="VMJ52" s="291"/>
      <c r="VMK52" s="291"/>
      <c r="VML52" s="291"/>
      <c r="VMM52" s="291"/>
      <c r="VMN52" s="291"/>
      <c r="VMO52" s="291"/>
      <c r="VMP52" s="290"/>
      <c r="VMQ52" s="291"/>
      <c r="VMR52" s="291"/>
      <c r="VMS52" s="291"/>
      <c r="VMT52" s="291"/>
      <c r="VMU52" s="291"/>
      <c r="VMV52" s="291"/>
      <c r="VMW52" s="291"/>
      <c r="VMX52" s="291"/>
      <c r="VMY52" s="291"/>
      <c r="VMZ52" s="291"/>
      <c r="VNA52" s="291"/>
      <c r="VNB52" s="291"/>
      <c r="VNC52" s="291"/>
      <c r="VND52" s="291"/>
      <c r="VNE52" s="291"/>
      <c r="VNF52" s="291"/>
      <c r="VNG52" s="291"/>
      <c r="VNH52" s="291"/>
      <c r="VNI52" s="291"/>
      <c r="VNJ52" s="291"/>
      <c r="VNK52" s="291"/>
      <c r="VNL52" s="291"/>
      <c r="VNM52" s="291"/>
      <c r="VNN52" s="291"/>
      <c r="VNO52" s="290"/>
      <c r="VNP52" s="291"/>
      <c r="VNQ52" s="291"/>
      <c r="VNR52" s="291"/>
      <c r="VNS52" s="291"/>
      <c r="VNT52" s="291"/>
      <c r="VNU52" s="291"/>
      <c r="VNV52" s="291"/>
      <c r="VNW52" s="291"/>
      <c r="VNX52" s="291"/>
      <c r="VNY52" s="291"/>
      <c r="VNZ52" s="291"/>
      <c r="VOA52" s="291"/>
      <c r="VOB52" s="291"/>
      <c r="VOC52" s="291"/>
      <c r="VOD52" s="291"/>
      <c r="VOE52" s="291"/>
      <c r="VOF52" s="291"/>
      <c r="VOG52" s="291"/>
      <c r="VOH52" s="291"/>
      <c r="VOI52" s="291"/>
      <c r="VOJ52" s="291"/>
      <c r="VOK52" s="291"/>
      <c r="VOL52" s="291"/>
      <c r="VOM52" s="291"/>
      <c r="VON52" s="290"/>
      <c r="VOO52" s="291"/>
      <c r="VOP52" s="291"/>
      <c r="VOQ52" s="291"/>
      <c r="VOR52" s="291"/>
      <c r="VOS52" s="291"/>
      <c r="VOT52" s="291"/>
      <c r="VOU52" s="291"/>
      <c r="VOV52" s="291"/>
      <c r="VOW52" s="291"/>
      <c r="VOX52" s="291"/>
      <c r="VOY52" s="291"/>
      <c r="VOZ52" s="291"/>
      <c r="VPA52" s="291"/>
      <c r="VPB52" s="291"/>
      <c r="VPC52" s="291"/>
      <c r="VPD52" s="291"/>
      <c r="VPE52" s="291"/>
      <c r="VPF52" s="291"/>
      <c r="VPG52" s="291"/>
      <c r="VPH52" s="291"/>
      <c r="VPI52" s="291"/>
      <c r="VPJ52" s="291"/>
      <c r="VPK52" s="291"/>
      <c r="VPL52" s="291"/>
      <c r="VPM52" s="290"/>
      <c r="VPN52" s="291"/>
      <c r="VPO52" s="291"/>
      <c r="VPP52" s="291"/>
      <c r="VPQ52" s="291"/>
      <c r="VPR52" s="291"/>
      <c r="VPS52" s="291"/>
      <c r="VPT52" s="291"/>
      <c r="VPU52" s="291"/>
      <c r="VPV52" s="291"/>
      <c r="VPW52" s="291"/>
      <c r="VPX52" s="291"/>
      <c r="VPY52" s="291"/>
      <c r="VPZ52" s="291"/>
      <c r="VQA52" s="291"/>
      <c r="VQB52" s="291"/>
      <c r="VQC52" s="291"/>
      <c r="VQD52" s="291"/>
      <c r="VQE52" s="291"/>
      <c r="VQF52" s="291"/>
      <c r="VQG52" s="291"/>
      <c r="VQH52" s="291"/>
      <c r="VQI52" s="291"/>
      <c r="VQJ52" s="291"/>
      <c r="VQK52" s="291"/>
      <c r="VQL52" s="290"/>
      <c r="VQM52" s="291"/>
      <c r="VQN52" s="291"/>
      <c r="VQO52" s="291"/>
      <c r="VQP52" s="291"/>
      <c r="VQQ52" s="291"/>
      <c r="VQR52" s="291"/>
      <c r="VQS52" s="291"/>
      <c r="VQT52" s="291"/>
      <c r="VQU52" s="291"/>
      <c r="VQV52" s="291"/>
      <c r="VQW52" s="291"/>
      <c r="VQX52" s="291"/>
      <c r="VQY52" s="291"/>
      <c r="VQZ52" s="291"/>
      <c r="VRA52" s="291"/>
      <c r="VRB52" s="291"/>
      <c r="VRC52" s="291"/>
      <c r="VRD52" s="291"/>
      <c r="VRE52" s="291"/>
      <c r="VRF52" s="291"/>
      <c r="VRG52" s="291"/>
      <c r="VRH52" s="291"/>
      <c r="VRI52" s="291"/>
      <c r="VRJ52" s="291"/>
      <c r="VRK52" s="290"/>
      <c r="VRL52" s="291"/>
      <c r="VRM52" s="291"/>
      <c r="VRN52" s="291"/>
      <c r="VRO52" s="291"/>
      <c r="VRP52" s="291"/>
      <c r="VRQ52" s="291"/>
      <c r="VRR52" s="291"/>
      <c r="VRS52" s="291"/>
      <c r="VRT52" s="291"/>
      <c r="VRU52" s="291"/>
      <c r="VRV52" s="291"/>
      <c r="VRW52" s="291"/>
      <c r="VRX52" s="291"/>
      <c r="VRY52" s="291"/>
      <c r="VRZ52" s="291"/>
      <c r="VSA52" s="291"/>
      <c r="VSB52" s="291"/>
      <c r="VSC52" s="291"/>
      <c r="VSD52" s="291"/>
      <c r="VSE52" s="291"/>
      <c r="VSF52" s="291"/>
      <c r="VSG52" s="291"/>
      <c r="VSH52" s="291"/>
      <c r="VSI52" s="291"/>
      <c r="VSJ52" s="290"/>
      <c r="VSK52" s="291"/>
      <c r="VSL52" s="291"/>
      <c r="VSM52" s="291"/>
      <c r="VSN52" s="291"/>
      <c r="VSO52" s="291"/>
      <c r="VSP52" s="291"/>
      <c r="VSQ52" s="291"/>
      <c r="VSR52" s="291"/>
      <c r="VSS52" s="291"/>
      <c r="VST52" s="291"/>
      <c r="VSU52" s="291"/>
      <c r="VSV52" s="291"/>
      <c r="VSW52" s="291"/>
      <c r="VSX52" s="291"/>
      <c r="VSY52" s="291"/>
      <c r="VSZ52" s="291"/>
      <c r="VTA52" s="291"/>
      <c r="VTB52" s="291"/>
      <c r="VTC52" s="291"/>
      <c r="VTD52" s="291"/>
      <c r="VTE52" s="291"/>
      <c r="VTF52" s="291"/>
      <c r="VTG52" s="291"/>
      <c r="VTH52" s="291"/>
      <c r="VTI52" s="290"/>
      <c r="VTJ52" s="291"/>
      <c r="VTK52" s="291"/>
      <c r="VTL52" s="291"/>
      <c r="VTM52" s="291"/>
      <c r="VTN52" s="291"/>
      <c r="VTO52" s="291"/>
      <c r="VTP52" s="291"/>
      <c r="VTQ52" s="291"/>
      <c r="VTR52" s="291"/>
      <c r="VTS52" s="291"/>
      <c r="VTT52" s="291"/>
      <c r="VTU52" s="291"/>
      <c r="VTV52" s="291"/>
      <c r="VTW52" s="291"/>
      <c r="VTX52" s="291"/>
      <c r="VTY52" s="291"/>
      <c r="VTZ52" s="291"/>
      <c r="VUA52" s="291"/>
      <c r="VUB52" s="291"/>
      <c r="VUC52" s="291"/>
      <c r="VUD52" s="291"/>
      <c r="VUE52" s="291"/>
      <c r="VUF52" s="291"/>
      <c r="VUG52" s="291"/>
      <c r="VUH52" s="290"/>
      <c r="VUI52" s="291"/>
      <c r="VUJ52" s="291"/>
      <c r="VUK52" s="291"/>
      <c r="VUL52" s="291"/>
      <c r="VUM52" s="291"/>
      <c r="VUN52" s="291"/>
      <c r="VUO52" s="291"/>
      <c r="VUP52" s="291"/>
      <c r="VUQ52" s="291"/>
      <c r="VUR52" s="291"/>
      <c r="VUS52" s="291"/>
      <c r="VUT52" s="291"/>
      <c r="VUU52" s="291"/>
      <c r="VUV52" s="291"/>
      <c r="VUW52" s="291"/>
      <c r="VUX52" s="291"/>
      <c r="VUY52" s="291"/>
      <c r="VUZ52" s="291"/>
      <c r="VVA52" s="291"/>
      <c r="VVB52" s="291"/>
      <c r="VVC52" s="291"/>
      <c r="VVD52" s="291"/>
      <c r="VVE52" s="291"/>
      <c r="VVF52" s="291"/>
      <c r="VVG52" s="290"/>
      <c r="VVH52" s="291"/>
      <c r="VVI52" s="291"/>
      <c r="VVJ52" s="291"/>
      <c r="VVK52" s="291"/>
      <c r="VVL52" s="291"/>
      <c r="VVM52" s="291"/>
      <c r="VVN52" s="291"/>
      <c r="VVO52" s="291"/>
      <c r="VVP52" s="291"/>
      <c r="VVQ52" s="291"/>
      <c r="VVR52" s="291"/>
      <c r="VVS52" s="291"/>
      <c r="VVT52" s="291"/>
      <c r="VVU52" s="291"/>
      <c r="VVV52" s="291"/>
      <c r="VVW52" s="291"/>
      <c r="VVX52" s="291"/>
      <c r="VVY52" s="291"/>
      <c r="VVZ52" s="291"/>
      <c r="VWA52" s="291"/>
      <c r="VWB52" s="291"/>
      <c r="VWC52" s="291"/>
      <c r="VWD52" s="291"/>
      <c r="VWE52" s="291"/>
      <c r="VWF52" s="290"/>
      <c r="VWG52" s="291"/>
      <c r="VWH52" s="291"/>
      <c r="VWI52" s="291"/>
      <c r="VWJ52" s="291"/>
      <c r="VWK52" s="291"/>
      <c r="VWL52" s="291"/>
      <c r="VWM52" s="291"/>
      <c r="VWN52" s="291"/>
      <c r="VWO52" s="291"/>
      <c r="VWP52" s="291"/>
      <c r="VWQ52" s="291"/>
      <c r="VWR52" s="291"/>
      <c r="VWS52" s="291"/>
      <c r="VWT52" s="291"/>
      <c r="VWU52" s="291"/>
      <c r="VWV52" s="291"/>
      <c r="VWW52" s="291"/>
      <c r="VWX52" s="291"/>
      <c r="VWY52" s="291"/>
      <c r="VWZ52" s="291"/>
      <c r="VXA52" s="291"/>
      <c r="VXB52" s="291"/>
      <c r="VXC52" s="291"/>
      <c r="VXD52" s="291"/>
      <c r="VXE52" s="290"/>
      <c r="VXF52" s="291"/>
      <c r="VXG52" s="291"/>
      <c r="VXH52" s="291"/>
      <c r="VXI52" s="291"/>
      <c r="VXJ52" s="291"/>
      <c r="VXK52" s="291"/>
      <c r="VXL52" s="291"/>
      <c r="VXM52" s="291"/>
      <c r="VXN52" s="291"/>
      <c r="VXO52" s="291"/>
      <c r="VXP52" s="291"/>
      <c r="VXQ52" s="291"/>
      <c r="VXR52" s="291"/>
      <c r="VXS52" s="291"/>
      <c r="VXT52" s="291"/>
      <c r="VXU52" s="291"/>
      <c r="VXV52" s="291"/>
      <c r="VXW52" s="291"/>
      <c r="VXX52" s="291"/>
      <c r="VXY52" s="291"/>
      <c r="VXZ52" s="291"/>
      <c r="VYA52" s="291"/>
      <c r="VYB52" s="291"/>
      <c r="VYC52" s="291"/>
      <c r="VYD52" s="290"/>
      <c r="VYE52" s="291"/>
      <c r="VYF52" s="291"/>
      <c r="VYG52" s="291"/>
      <c r="VYH52" s="291"/>
      <c r="VYI52" s="291"/>
      <c r="VYJ52" s="291"/>
      <c r="VYK52" s="291"/>
      <c r="VYL52" s="291"/>
      <c r="VYM52" s="291"/>
      <c r="VYN52" s="291"/>
      <c r="VYO52" s="291"/>
      <c r="VYP52" s="291"/>
      <c r="VYQ52" s="291"/>
      <c r="VYR52" s="291"/>
      <c r="VYS52" s="291"/>
      <c r="VYT52" s="291"/>
      <c r="VYU52" s="291"/>
      <c r="VYV52" s="291"/>
      <c r="VYW52" s="291"/>
      <c r="VYX52" s="291"/>
      <c r="VYY52" s="291"/>
      <c r="VYZ52" s="291"/>
      <c r="VZA52" s="291"/>
      <c r="VZB52" s="291"/>
      <c r="VZC52" s="290"/>
      <c r="VZD52" s="291"/>
      <c r="VZE52" s="291"/>
      <c r="VZF52" s="291"/>
      <c r="VZG52" s="291"/>
      <c r="VZH52" s="291"/>
      <c r="VZI52" s="291"/>
      <c r="VZJ52" s="291"/>
      <c r="VZK52" s="291"/>
      <c r="VZL52" s="291"/>
      <c r="VZM52" s="291"/>
      <c r="VZN52" s="291"/>
      <c r="VZO52" s="291"/>
      <c r="VZP52" s="291"/>
      <c r="VZQ52" s="291"/>
      <c r="VZR52" s="291"/>
      <c r="VZS52" s="291"/>
      <c r="VZT52" s="291"/>
      <c r="VZU52" s="291"/>
      <c r="VZV52" s="291"/>
      <c r="VZW52" s="291"/>
      <c r="VZX52" s="291"/>
      <c r="VZY52" s="291"/>
      <c r="VZZ52" s="291"/>
      <c r="WAA52" s="291"/>
      <c r="WAB52" s="290"/>
      <c r="WAC52" s="291"/>
      <c r="WAD52" s="291"/>
      <c r="WAE52" s="291"/>
      <c r="WAF52" s="291"/>
      <c r="WAG52" s="291"/>
      <c r="WAH52" s="291"/>
      <c r="WAI52" s="291"/>
      <c r="WAJ52" s="291"/>
      <c r="WAK52" s="291"/>
      <c r="WAL52" s="291"/>
      <c r="WAM52" s="291"/>
      <c r="WAN52" s="291"/>
      <c r="WAO52" s="291"/>
      <c r="WAP52" s="291"/>
      <c r="WAQ52" s="291"/>
      <c r="WAR52" s="291"/>
      <c r="WAS52" s="291"/>
      <c r="WAT52" s="291"/>
      <c r="WAU52" s="291"/>
      <c r="WAV52" s="291"/>
      <c r="WAW52" s="291"/>
      <c r="WAX52" s="291"/>
      <c r="WAY52" s="291"/>
      <c r="WAZ52" s="291"/>
      <c r="WBA52" s="290"/>
      <c r="WBB52" s="291"/>
      <c r="WBC52" s="291"/>
      <c r="WBD52" s="291"/>
      <c r="WBE52" s="291"/>
      <c r="WBF52" s="291"/>
      <c r="WBG52" s="291"/>
      <c r="WBH52" s="291"/>
      <c r="WBI52" s="291"/>
      <c r="WBJ52" s="291"/>
      <c r="WBK52" s="291"/>
      <c r="WBL52" s="291"/>
      <c r="WBM52" s="291"/>
      <c r="WBN52" s="291"/>
      <c r="WBO52" s="291"/>
      <c r="WBP52" s="291"/>
      <c r="WBQ52" s="291"/>
      <c r="WBR52" s="291"/>
      <c r="WBS52" s="291"/>
      <c r="WBT52" s="291"/>
      <c r="WBU52" s="291"/>
      <c r="WBV52" s="291"/>
      <c r="WBW52" s="291"/>
      <c r="WBX52" s="291"/>
      <c r="WBY52" s="291"/>
      <c r="WBZ52" s="290"/>
      <c r="WCA52" s="291"/>
      <c r="WCB52" s="291"/>
      <c r="WCC52" s="291"/>
      <c r="WCD52" s="291"/>
      <c r="WCE52" s="291"/>
      <c r="WCF52" s="291"/>
      <c r="WCG52" s="291"/>
      <c r="WCH52" s="291"/>
      <c r="WCI52" s="291"/>
      <c r="WCJ52" s="291"/>
      <c r="WCK52" s="291"/>
      <c r="WCL52" s="291"/>
      <c r="WCM52" s="291"/>
      <c r="WCN52" s="291"/>
      <c r="WCO52" s="291"/>
      <c r="WCP52" s="291"/>
      <c r="WCQ52" s="291"/>
      <c r="WCR52" s="291"/>
      <c r="WCS52" s="291"/>
      <c r="WCT52" s="291"/>
      <c r="WCU52" s="291"/>
      <c r="WCV52" s="291"/>
      <c r="WCW52" s="291"/>
      <c r="WCX52" s="291"/>
      <c r="WCY52" s="290"/>
      <c r="WCZ52" s="291"/>
      <c r="WDA52" s="291"/>
      <c r="WDB52" s="291"/>
      <c r="WDC52" s="291"/>
      <c r="WDD52" s="291"/>
      <c r="WDE52" s="291"/>
      <c r="WDF52" s="291"/>
      <c r="WDG52" s="291"/>
      <c r="WDH52" s="291"/>
      <c r="WDI52" s="291"/>
      <c r="WDJ52" s="291"/>
      <c r="WDK52" s="291"/>
      <c r="WDL52" s="291"/>
      <c r="WDM52" s="291"/>
      <c r="WDN52" s="291"/>
      <c r="WDO52" s="291"/>
      <c r="WDP52" s="291"/>
      <c r="WDQ52" s="291"/>
      <c r="WDR52" s="291"/>
      <c r="WDS52" s="291"/>
      <c r="WDT52" s="291"/>
      <c r="WDU52" s="291"/>
      <c r="WDV52" s="291"/>
      <c r="WDW52" s="291"/>
      <c r="WDX52" s="290"/>
      <c r="WDY52" s="291"/>
      <c r="WDZ52" s="291"/>
      <c r="WEA52" s="291"/>
      <c r="WEB52" s="291"/>
      <c r="WEC52" s="291"/>
      <c r="WED52" s="291"/>
      <c r="WEE52" s="291"/>
      <c r="WEF52" s="291"/>
      <c r="WEG52" s="291"/>
      <c r="WEH52" s="291"/>
      <c r="WEI52" s="291"/>
      <c r="WEJ52" s="291"/>
      <c r="WEK52" s="291"/>
      <c r="WEL52" s="291"/>
      <c r="WEM52" s="291"/>
      <c r="WEN52" s="291"/>
      <c r="WEO52" s="291"/>
      <c r="WEP52" s="291"/>
      <c r="WEQ52" s="291"/>
      <c r="WER52" s="291"/>
      <c r="WES52" s="291"/>
      <c r="WET52" s="291"/>
      <c r="WEU52" s="291"/>
      <c r="WEV52" s="291"/>
      <c r="WEW52" s="290"/>
      <c r="WEX52" s="291"/>
      <c r="WEY52" s="291"/>
      <c r="WEZ52" s="291"/>
      <c r="WFA52" s="291"/>
      <c r="WFB52" s="291"/>
      <c r="WFC52" s="291"/>
      <c r="WFD52" s="291"/>
      <c r="WFE52" s="291"/>
      <c r="WFF52" s="291"/>
      <c r="WFG52" s="291"/>
      <c r="WFH52" s="291"/>
      <c r="WFI52" s="291"/>
      <c r="WFJ52" s="291"/>
      <c r="WFK52" s="291"/>
      <c r="WFL52" s="291"/>
      <c r="WFM52" s="291"/>
      <c r="WFN52" s="291"/>
      <c r="WFO52" s="291"/>
      <c r="WFP52" s="291"/>
      <c r="WFQ52" s="291"/>
      <c r="WFR52" s="291"/>
      <c r="WFS52" s="291"/>
      <c r="WFT52" s="291"/>
      <c r="WFU52" s="291"/>
      <c r="WFV52" s="290"/>
      <c r="WFW52" s="291"/>
      <c r="WFX52" s="291"/>
      <c r="WFY52" s="291"/>
      <c r="WFZ52" s="291"/>
      <c r="WGA52" s="291"/>
      <c r="WGB52" s="291"/>
      <c r="WGC52" s="291"/>
      <c r="WGD52" s="291"/>
      <c r="WGE52" s="291"/>
      <c r="WGF52" s="291"/>
      <c r="WGG52" s="291"/>
      <c r="WGH52" s="291"/>
      <c r="WGI52" s="291"/>
      <c r="WGJ52" s="291"/>
      <c r="WGK52" s="291"/>
      <c r="WGL52" s="291"/>
      <c r="WGM52" s="291"/>
      <c r="WGN52" s="291"/>
      <c r="WGO52" s="291"/>
      <c r="WGP52" s="291"/>
      <c r="WGQ52" s="291"/>
      <c r="WGR52" s="291"/>
      <c r="WGS52" s="291"/>
      <c r="WGT52" s="291"/>
      <c r="WGU52" s="290"/>
      <c r="WGV52" s="291"/>
      <c r="WGW52" s="291"/>
      <c r="WGX52" s="291"/>
      <c r="WGY52" s="291"/>
      <c r="WGZ52" s="291"/>
      <c r="WHA52" s="291"/>
      <c r="WHB52" s="291"/>
      <c r="WHC52" s="291"/>
      <c r="WHD52" s="291"/>
      <c r="WHE52" s="291"/>
      <c r="WHF52" s="291"/>
      <c r="WHG52" s="291"/>
      <c r="WHH52" s="291"/>
      <c r="WHI52" s="291"/>
      <c r="WHJ52" s="291"/>
      <c r="WHK52" s="291"/>
      <c r="WHL52" s="291"/>
      <c r="WHM52" s="291"/>
      <c r="WHN52" s="291"/>
      <c r="WHO52" s="291"/>
      <c r="WHP52" s="291"/>
      <c r="WHQ52" s="291"/>
      <c r="WHR52" s="291"/>
      <c r="WHS52" s="291"/>
      <c r="WHT52" s="290"/>
      <c r="WHU52" s="291"/>
      <c r="WHV52" s="291"/>
      <c r="WHW52" s="291"/>
      <c r="WHX52" s="291"/>
      <c r="WHY52" s="291"/>
      <c r="WHZ52" s="291"/>
      <c r="WIA52" s="291"/>
      <c r="WIB52" s="291"/>
      <c r="WIC52" s="291"/>
      <c r="WID52" s="291"/>
      <c r="WIE52" s="291"/>
      <c r="WIF52" s="291"/>
      <c r="WIG52" s="291"/>
      <c r="WIH52" s="291"/>
      <c r="WII52" s="291"/>
      <c r="WIJ52" s="291"/>
      <c r="WIK52" s="291"/>
      <c r="WIL52" s="291"/>
      <c r="WIM52" s="291"/>
      <c r="WIN52" s="291"/>
      <c r="WIO52" s="291"/>
      <c r="WIP52" s="291"/>
      <c r="WIQ52" s="291"/>
      <c r="WIR52" s="291"/>
      <c r="WIS52" s="290"/>
      <c r="WIT52" s="291"/>
      <c r="WIU52" s="291"/>
      <c r="WIV52" s="291"/>
      <c r="WIW52" s="291"/>
      <c r="WIX52" s="291"/>
      <c r="WIY52" s="291"/>
      <c r="WIZ52" s="291"/>
      <c r="WJA52" s="291"/>
      <c r="WJB52" s="291"/>
      <c r="WJC52" s="291"/>
      <c r="WJD52" s="291"/>
      <c r="WJE52" s="291"/>
      <c r="WJF52" s="291"/>
      <c r="WJG52" s="291"/>
      <c r="WJH52" s="291"/>
      <c r="WJI52" s="291"/>
      <c r="WJJ52" s="291"/>
      <c r="WJK52" s="291"/>
      <c r="WJL52" s="291"/>
      <c r="WJM52" s="291"/>
      <c r="WJN52" s="291"/>
      <c r="WJO52" s="291"/>
      <c r="WJP52" s="291"/>
      <c r="WJQ52" s="291"/>
      <c r="WJR52" s="290"/>
      <c r="WJS52" s="291"/>
      <c r="WJT52" s="291"/>
      <c r="WJU52" s="291"/>
      <c r="WJV52" s="291"/>
      <c r="WJW52" s="291"/>
      <c r="WJX52" s="291"/>
      <c r="WJY52" s="291"/>
      <c r="WJZ52" s="291"/>
      <c r="WKA52" s="291"/>
      <c r="WKB52" s="291"/>
      <c r="WKC52" s="291"/>
      <c r="WKD52" s="291"/>
      <c r="WKE52" s="291"/>
      <c r="WKF52" s="291"/>
      <c r="WKG52" s="291"/>
      <c r="WKH52" s="291"/>
      <c r="WKI52" s="291"/>
      <c r="WKJ52" s="291"/>
      <c r="WKK52" s="291"/>
      <c r="WKL52" s="291"/>
      <c r="WKM52" s="291"/>
      <c r="WKN52" s="291"/>
      <c r="WKO52" s="291"/>
      <c r="WKP52" s="291"/>
      <c r="WKQ52" s="290"/>
      <c r="WKR52" s="291"/>
      <c r="WKS52" s="291"/>
      <c r="WKT52" s="291"/>
      <c r="WKU52" s="291"/>
      <c r="WKV52" s="291"/>
      <c r="WKW52" s="291"/>
      <c r="WKX52" s="291"/>
      <c r="WKY52" s="291"/>
      <c r="WKZ52" s="291"/>
      <c r="WLA52" s="291"/>
      <c r="WLB52" s="291"/>
      <c r="WLC52" s="291"/>
      <c r="WLD52" s="291"/>
      <c r="WLE52" s="291"/>
      <c r="WLF52" s="291"/>
      <c r="WLG52" s="291"/>
      <c r="WLH52" s="291"/>
      <c r="WLI52" s="291"/>
      <c r="WLJ52" s="291"/>
      <c r="WLK52" s="291"/>
      <c r="WLL52" s="291"/>
      <c r="WLM52" s="291"/>
      <c r="WLN52" s="291"/>
      <c r="WLO52" s="291"/>
      <c r="WLP52" s="290"/>
      <c r="WLQ52" s="291"/>
      <c r="WLR52" s="291"/>
      <c r="WLS52" s="291"/>
      <c r="WLT52" s="291"/>
      <c r="WLU52" s="291"/>
      <c r="WLV52" s="291"/>
      <c r="WLW52" s="291"/>
      <c r="WLX52" s="291"/>
      <c r="WLY52" s="291"/>
      <c r="WLZ52" s="291"/>
      <c r="WMA52" s="291"/>
      <c r="WMB52" s="291"/>
      <c r="WMC52" s="291"/>
      <c r="WMD52" s="291"/>
      <c r="WME52" s="291"/>
      <c r="WMF52" s="291"/>
      <c r="WMG52" s="291"/>
      <c r="WMH52" s="291"/>
      <c r="WMI52" s="291"/>
      <c r="WMJ52" s="291"/>
      <c r="WMK52" s="291"/>
      <c r="WML52" s="291"/>
      <c r="WMM52" s="291"/>
      <c r="WMN52" s="291"/>
      <c r="WMO52" s="290"/>
      <c r="WMP52" s="291"/>
      <c r="WMQ52" s="291"/>
      <c r="WMR52" s="291"/>
      <c r="WMS52" s="291"/>
      <c r="WMT52" s="291"/>
      <c r="WMU52" s="291"/>
      <c r="WMV52" s="291"/>
      <c r="WMW52" s="291"/>
      <c r="WMX52" s="291"/>
      <c r="WMY52" s="291"/>
      <c r="WMZ52" s="291"/>
      <c r="WNA52" s="291"/>
      <c r="WNB52" s="291"/>
      <c r="WNC52" s="291"/>
      <c r="WND52" s="291"/>
      <c r="WNE52" s="291"/>
      <c r="WNF52" s="291"/>
      <c r="WNG52" s="291"/>
      <c r="WNH52" s="291"/>
      <c r="WNI52" s="291"/>
      <c r="WNJ52" s="291"/>
      <c r="WNK52" s="291"/>
      <c r="WNL52" s="291"/>
      <c r="WNM52" s="291"/>
      <c r="WNN52" s="290"/>
      <c r="WNO52" s="291"/>
      <c r="WNP52" s="291"/>
      <c r="WNQ52" s="291"/>
      <c r="WNR52" s="291"/>
      <c r="WNS52" s="291"/>
      <c r="WNT52" s="291"/>
      <c r="WNU52" s="291"/>
      <c r="WNV52" s="291"/>
      <c r="WNW52" s="291"/>
      <c r="WNX52" s="291"/>
      <c r="WNY52" s="291"/>
      <c r="WNZ52" s="291"/>
      <c r="WOA52" s="291"/>
      <c r="WOB52" s="291"/>
      <c r="WOC52" s="291"/>
      <c r="WOD52" s="291"/>
      <c r="WOE52" s="291"/>
      <c r="WOF52" s="291"/>
      <c r="WOG52" s="291"/>
      <c r="WOH52" s="291"/>
      <c r="WOI52" s="291"/>
      <c r="WOJ52" s="291"/>
      <c r="WOK52" s="291"/>
      <c r="WOL52" s="291"/>
      <c r="WOM52" s="290"/>
      <c r="WON52" s="291"/>
      <c r="WOO52" s="291"/>
      <c r="WOP52" s="291"/>
      <c r="WOQ52" s="291"/>
      <c r="WOR52" s="291"/>
      <c r="WOS52" s="291"/>
      <c r="WOT52" s="291"/>
      <c r="WOU52" s="291"/>
      <c r="WOV52" s="291"/>
      <c r="WOW52" s="291"/>
      <c r="WOX52" s="291"/>
      <c r="WOY52" s="291"/>
      <c r="WOZ52" s="291"/>
      <c r="WPA52" s="291"/>
      <c r="WPB52" s="291"/>
      <c r="WPC52" s="291"/>
      <c r="WPD52" s="291"/>
      <c r="WPE52" s="291"/>
      <c r="WPF52" s="291"/>
      <c r="WPG52" s="291"/>
      <c r="WPH52" s="291"/>
      <c r="WPI52" s="291"/>
      <c r="WPJ52" s="291"/>
      <c r="WPK52" s="291"/>
      <c r="WPL52" s="290"/>
      <c r="WPM52" s="291"/>
      <c r="WPN52" s="291"/>
      <c r="WPO52" s="291"/>
      <c r="WPP52" s="291"/>
      <c r="WPQ52" s="291"/>
      <c r="WPR52" s="291"/>
      <c r="WPS52" s="291"/>
      <c r="WPT52" s="291"/>
      <c r="WPU52" s="291"/>
      <c r="WPV52" s="291"/>
      <c r="WPW52" s="291"/>
      <c r="WPX52" s="291"/>
      <c r="WPY52" s="291"/>
      <c r="WPZ52" s="291"/>
      <c r="WQA52" s="291"/>
      <c r="WQB52" s="291"/>
      <c r="WQC52" s="291"/>
      <c r="WQD52" s="291"/>
      <c r="WQE52" s="291"/>
      <c r="WQF52" s="291"/>
      <c r="WQG52" s="291"/>
      <c r="WQH52" s="291"/>
      <c r="WQI52" s="291"/>
      <c r="WQJ52" s="291"/>
      <c r="WQK52" s="290"/>
      <c r="WQL52" s="291"/>
      <c r="WQM52" s="291"/>
      <c r="WQN52" s="291"/>
      <c r="WQO52" s="291"/>
      <c r="WQP52" s="291"/>
      <c r="WQQ52" s="291"/>
      <c r="WQR52" s="291"/>
      <c r="WQS52" s="291"/>
      <c r="WQT52" s="291"/>
      <c r="WQU52" s="291"/>
      <c r="WQV52" s="291"/>
      <c r="WQW52" s="291"/>
      <c r="WQX52" s="291"/>
      <c r="WQY52" s="291"/>
      <c r="WQZ52" s="291"/>
      <c r="WRA52" s="291"/>
      <c r="WRB52" s="291"/>
      <c r="WRC52" s="291"/>
      <c r="WRD52" s="291"/>
      <c r="WRE52" s="291"/>
      <c r="WRF52" s="291"/>
      <c r="WRG52" s="291"/>
      <c r="WRH52" s="291"/>
      <c r="WRI52" s="291"/>
      <c r="WRJ52" s="290"/>
      <c r="WRK52" s="291"/>
      <c r="WRL52" s="291"/>
      <c r="WRM52" s="291"/>
      <c r="WRN52" s="291"/>
      <c r="WRO52" s="291"/>
      <c r="WRP52" s="291"/>
      <c r="WRQ52" s="291"/>
      <c r="WRR52" s="291"/>
      <c r="WRS52" s="291"/>
      <c r="WRT52" s="291"/>
      <c r="WRU52" s="291"/>
      <c r="WRV52" s="291"/>
      <c r="WRW52" s="291"/>
      <c r="WRX52" s="291"/>
      <c r="WRY52" s="291"/>
      <c r="WRZ52" s="291"/>
      <c r="WSA52" s="291"/>
      <c r="WSB52" s="291"/>
      <c r="WSC52" s="291"/>
      <c r="WSD52" s="291"/>
      <c r="WSE52" s="291"/>
      <c r="WSF52" s="291"/>
      <c r="WSG52" s="291"/>
      <c r="WSH52" s="291"/>
      <c r="WSI52" s="290"/>
      <c r="WSJ52" s="291"/>
      <c r="WSK52" s="291"/>
      <c r="WSL52" s="291"/>
      <c r="WSM52" s="291"/>
      <c r="WSN52" s="291"/>
      <c r="WSO52" s="291"/>
      <c r="WSP52" s="291"/>
      <c r="WSQ52" s="291"/>
      <c r="WSR52" s="291"/>
      <c r="WSS52" s="291"/>
      <c r="WST52" s="291"/>
      <c r="WSU52" s="291"/>
      <c r="WSV52" s="291"/>
      <c r="WSW52" s="291"/>
      <c r="WSX52" s="291"/>
      <c r="WSY52" s="291"/>
      <c r="WSZ52" s="291"/>
      <c r="WTA52" s="291"/>
      <c r="WTB52" s="291"/>
      <c r="WTC52" s="291"/>
      <c r="WTD52" s="291"/>
      <c r="WTE52" s="291"/>
      <c r="WTF52" s="291"/>
      <c r="WTG52" s="291"/>
      <c r="WTH52" s="290"/>
      <c r="WTI52" s="291"/>
      <c r="WTJ52" s="291"/>
      <c r="WTK52" s="291"/>
      <c r="WTL52" s="291"/>
      <c r="WTM52" s="291"/>
      <c r="WTN52" s="291"/>
      <c r="WTO52" s="291"/>
      <c r="WTP52" s="291"/>
      <c r="WTQ52" s="291"/>
      <c r="WTR52" s="291"/>
      <c r="WTS52" s="291"/>
      <c r="WTT52" s="291"/>
      <c r="WTU52" s="291"/>
      <c r="WTV52" s="291"/>
      <c r="WTW52" s="291"/>
      <c r="WTX52" s="291"/>
      <c r="WTY52" s="291"/>
      <c r="WTZ52" s="291"/>
      <c r="WUA52" s="291"/>
      <c r="WUB52" s="291"/>
      <c r="WUC52" s="291"/>
      <c r="WUD52" s="291"/>
      <c r="WUE52" s="291"/>
      <c r="WUF52" s="291"/>
      <c r="WUG52" s="290"/>
      <c r="WUH52" s="291"/>
      <c r="WUI52" s="291"/>
      <c r="WUJ52" s="291"/>
      <c r="WUK52" s="291"/>
      <c r="WUL52" s="291"/>
      <c r="WUM52" s="291"/>
      <c r="WUN52" s="291"/>
      <c r="WUO52" s="291"/>
      <c r="WUP52" s="291"/>
      <c r="WUQ52" s="291"/>
      <c r="WUR52" s="291"/>
      <c r="WUS52" s="291"/>
      <c r="WUT52" s="291"/>
      <c r="WUU52" s="291"/>
      <c r="WUV52" s="291"/>
      <c r="WUW52" s="291"/>
      <c r="WUX52" s="291"/>
      <c r="WUY52" s="291"/>
      <c r="WUZ52" s="291"/>
      <c r="WVA52" s="291"/>
      <c r="WVB52" s="291"/>
      <c r="WVC52" s="291"/>
      <c r="WVD52" s="291"/>
      <c r="WVE52" s="291"/>
      <c r="WVF52" s="290"/>
      <c r="WVG52" s="291"/>
      <c r="WVH52" s="291"/>
      <c r="WVI52" s="291"/>
      <c r="WVJ52" s="291"/>
      <c r="WVK52" s="291"/>
      <c r="WVL52" s="291"/>
      <c r="WVM52" s="291"/>
      <c r="WVN52" s="291"/>
      <c r="WVO52" s="291"/>
      <c r="WVP52" s="291"/>
      <c r="WVQ52" s="291"/>
      <c r="WVR52" s="291"/>
      <c r="WVS52" s="291"/>
      <c r="WVT52" s="291"/>
      <c r="WVU52" s="291"/>
      <c r="WVV52" s="291"/>
      <c r="WVW52" s="291"/>
      <c r="WVX52" s="291"/>
      <c r="WVY52" s="291"/>
      <c r="WVZ52" s="291"/>
      <c r="WWA52" s="291"/>
      <c r="WWB52" s="291"/>
      <c r="WWC52" s="291"/>
      <c r="WWD52" s="291"/>
      <c r="WWE52" s="290"/>
      <c r="WWF52" s="291"/>
      <c r="WWG52" s="291"/>
      <c r="WWH52" s="291"/>
      <c r="WWI52" s="291"/>
      <c r="WWJ52" s="291"/>
      <c r="WWK52" s="291"/>
      <c r="WWL52" s="291"/>
      <c r="WWM52" s="291"/>
      <c r="WWN52" s="291"/>
      <c r="WWO52" s="291"/>
      <c r="WWP52" s="291"/>
      <c r="WWQ52" s="291"/>
      <c r="WWR52" s="291"/>
      <c r="WWS52" s="291"/>
      <c r="WWT52" s="291"/>
      <c r="WWU52" s="291"/>
      <c r="WWV52" s="291"/>
      <c r="WWW52" s="291"/>
      <c r="WWX52" s="291"/>
      <c r="WWY52" s="291"/>
      <c r="WWZ52" s="291"/>
      <c r="WXA52" s="291"/>
      <c r="WXB52" s="291"/>
      <c r="WXC52" s="291"/>
      <c r="WXD52" s="290"/>
      <c r="WXE52" s="291"/>
      <c r="WXF52" s="291"/>
      <c r="WXG52" s="291"/>
      <c r="WXH52" s="291"/>
      <c r="WXI52" s="291"/>
      <c r="WXJ52" s="291"/>
      <c r="WXK52" s="291"/>
      <c r="WXL52" s="291"/>
      <c r="WXM52" s="291"/>
      <c r="WXN52" s="291"/>
      <c r="WXO52" s="291"/>
      <c r="WXP52" s="291"/>
      <c r="WXQ52" s="291"/>
      <c r="WXR52" s="291"/>
      <c r="WXS52" s="291"/>
      <c r="WXT52" s="291"/>
      <c r="WXU52" s="291"/>
      <c r="WXV52" s="291"/>
      <c r="WXW52" s="291"/>
      <c r="WXX52" s="291"/>
      <c r="WXY52" s="291"/>
      <c r="WXZ52" s="291"/>
      <c r="WYA52" s="291"/>
      <c r="WYB52" s="291"/>
      <c r="WYC52" s="290"/>
      <c r="WYD52" s="291"/>
      <c r="WYE52" s="291"/>
      <c r="WYF52" s="291"/>
      <c r="WYG52" s="291"/>
      <c r="WYH52" s="291"/>
      <c r="WYI52" s="291"/>
      <c r="WYJ52" s="291"/>
      <c r="WYK52" s="291"/>
      <c r="WYL52" s="291"/>
      <c r="WYM52" s="291"/>
      <c r="WYN52" s="291"/>
      <c r="WYO52" s="291"/>
      <c r="WYP52" s="291"/>
      <c r="WYQ52" s="291"/>
      <c r="WYR52" s="291"/>
      <c r="WYS52" s="291"/>
      <c r="WYT52" s="291"/>
      <c r="WYU52" s="291"/>
      <c r="WYV52" s="291"/>
      <c r="WYW52" s="291"/>
      <c r="WYX52" s="291"/>
      <c r="WYY52" s="291"/>
      <c r="WYZ52" s="291"/>
      <c r="WZA52" s="291"/>
      <c r="WZB52" s="290"/>
      <c r="WZC52" s="291"/>
      <c r="WZD52" s="291"/>
      <c r="WZE52" s="291"/>
      <c r="WZF52" s="291"/>
      <c r="WZG52" s="291"/>
      <c r="WZH52" s="291"/>
      <c r="WZI52" s="291"/>
      <c r="WZJ52" s="291"/>
      <c r="WZK52" s="291"/>
      <c r="WZL52" s="291"/>
      <c r="WZM52" s="291"/>
      <c r="WZN52" s="291"/>
      <c r="WZO52" s="291"/>
      <c r="WZP52" s="291"/>
      <c r="WZQ52" s="291"/>
      <c r="WZR52" s="291"/>
      <c r="WZS52" s="291"/>
      <c r="WZT52" s="291"/>
      <c r="WZU52" s="291"/>
      <c r="WZV52" s="291"/>
      <c r="WZW52" s="291"/>
      <c r="WZX52" s="291"/>
      <c r="WZY52" s="291"/>
      <c r="WZZ52" s="291"/>
      <c r="XAA52" s="290"/>
      <c r="XAB52" s="291"/>
      <c r="XAC52" s="291"/>
      <c r="XAD52" s="291"/>
      <c r="XAE52" s="291"/>
      <c r="XAF52" s="291"/>
      <c r="XAG52" s="291"/>
      <c r="XAH52" s="291"/>
      <c r="XAI52" s="291"/>
      <c r="XAJ52" s="291"/>
      <c r="XAK52" s="291"/>
      <c r="XAL52" s="291"/>
      <c r="XAM52" s="291"/>
      <c r="XAN52" s="291"/>
      <c r="XAO52" s="291"/>
      <c r="XAP52" s="291"/>
      <c r="XAQ52" s="291"/>
      <c r="XAR52" s="291"/>
      <c r="XAS52" s="291"/>
      <c r="XAT52" s="291"/>
      <c r="XAU52" s="291"/>
      <c r="XAV52" s="291"/>
      <c r="XAW52" s="291"/>
      <c r="XAX52" s="291"/>
      <c r="XAY52" s="291"/>
      <c r="XAZ52" s="290"/>
      <c r="XBA52" s="291"/>
      <c r="XBB52" s="291"/>
      <c r="XBC52" s="291"/>
      <c r="XBD52" s="291"/>
      <c r="XBE52" s="291"/>
      <c r="XBF52" s="291"/>
      <c r="XBG52" s="291"/>
      <c r="XBH52" s="291"/>
      <c r="XBI52" s="291"/>
      <c r="XBJ52" s="291"/>
      <c r="XBK52" s="291"/>
      <c r="XBL52" s="291"/>
      <c r="XBM52" s="291"/>
      <c r="XBN52" s="291"/>
      <c r="XBO52" s="291"/>
      <c r="XBP52" s="291"/>
      <c r="XBQ52" s="291"/>
      <c r="XBR52" s="291"/>
      <c r="XBS52" s="291"/>
      <c r="XBT52" s="291"/>
      <c r="XBU52" s="291"/>
      <c r="XBV52" s="291"/>
      <c r="XBW52" s="291"/>
      <c r="XBX52" s="291"/>
      <c r="XBY52" s="290"/>
      <c r="XBZ52" s="291"/>
      <c r="XCA52" s="291"/>
      <c r="XCB52" s="291"/>
      <c r="XCC52" s="291"/>
      <c r="XCD52" s="291"/>
      <c r="XCE52" s="291"/>
      <c r="XCF52" s="291"/>
      <c r="XCG52" s="291"/>
      <c r="XCH52" s="291"/>
      <c r="XCI52" s="291"/>
      <c r="XCJ52" s="291"/>
      <c r="XCK52" s="291"/>
      <c r="XCL52" s="291"/>
      <c r="XCM52" s="291"/>
      <c r="XCN52" s="291"/>
      <c r="XCO52" s="291"/>
      <c r="XCP52" s="291"/>
      <c r="XCQ52" s="291"/>
      <c r="XCR52" s="291"/>
      <c r="XCS52" s="291"/>
      <c r="XCT52" s="291"/>
      <c r="XCU52" s="291"/>
      <c r="XCV52" s="291"/>
      <c r="XCW52" s="291"/>
      <c r="XCX52" s="290"/>
      <c r="XCY52" s="291"/>
      <c r="XCZ52" s="291"/>
      <c r="XDA52" s="291"/>
      <c r="XDB52" s="291"/>
      <c r="XDC52" s="291"/>
      <c r="XDD52" s="291"/>
      <c r="XDE52" s="291"/>
      <c r="XDF52" s="291"/>
      <c r="XDG52" s="291"/>
      <c r="XDH52" s="291"/>
      <c r="XDI52" s="291"/>
      <c r="XDJ52" s="291"/>
      <c r="XDK52" s="291"/>
      <c r="XDL52" s="291"/>
      <c r="XDM52" s="291"/>
      <c r="XDN52" s="291"/>
      <c r="XDO52" s="291"/>
      <c r="XDP52" s="291"/>
      <c r="XDQ52" s="291"/>
      <c r="XDR52" s="291"/>
      <c r="XDS52" s="291"/>
      <c r="XDT52" s="291"/>
      <c r="XDU52" s="291"/>
      <c r="XDV52" s="291"/>
      <c r="XDW52" s="290"/>
      <c r="XDX52" s="291"/>
      <c r="XDY52" s="291"/>
      <c r="XDZ52" s="291"/>
      <c r="XEA52" s="291"/>
      <c r="XEB52" s="291"/>
      <c r="XEC52" s="291"/>
      <c r="XED52" s="291"/>
      <c r="XEE52" s="291"/>
      <c r="XEF52" s="291"/>
      <c r="XEG52" s="291"/>
      <c r="XEH52" s="291"/>
      <c r="XEI52" s="291"/>
      <c r="XEJ52" s="291"/>
      <c r="XEK52" s="291"/>
      <c r="XEL52" s="291"/>
      <c r="XEM52" s="291"/>
      <c r="XEN52" s="291"/>
      <c r="XEO52" s="291"/>
      <c r="XEP52" s="291"/>
      <c r="XEQ52" s="291"/>
      <c r="XER52" s="291"/>
      <c r="XES52" s="291"/>
      <c r="XET52" s="291"/>
      <c r="XEU52" s="291"/>
      <c r="XEV52" s="290"/>
      <c r="XEW52" s="291"/>
      <c r="XEX52" s="291"/>
      <c r="XEY52" s="291"/>
      <c r="XEZ52" s="291"/>
      <c r="XFA52" s="291"/>
      <c r="XFB52" s="291"/>
      <c r="XFC52" s="291"/>
      <c r="XFD52" s="291"/>
    </row>
    <row r="53" spans="1:16384" s="17" customFormat="1" ht="35.25" customHeight="1" x14ac:dyDescent="0.2">
      <c r="A53" s="331"/>
      <c r="B53" s="332" t="s">
        <v>41</v>
      </c>
      <c r="C53" s="333"/>
      <c r="D53" s="333"/>
      <c r="E53" s="333"/>
      <c r="F53" s="333"/>
      <c r="G53" s="67"/>
      <c r="H53" s="334"/>
      <c r="I53" s="334"/>
      <c r="J53" s="335"/>
      <c r="K53" s="324" t="s">
        <v>40</v>
      </c>
      <c r="L53" s="325"/>
      <c r="M53" s="325"/>
      <c r="N53" s="325"/>
      <c r="O53" s="325"/>
      <c r="P53" s="57"/>
      <c r="Q53" s="62"/>
      <c r="R53" s="331"/>
      <c r="S53" s="325" t="s">
        <v>39</v>
      </c>
      <c r="T53" s="325"/>
      <c r="U53" s="325"/>
      <c r="V53" s="325"/>
      <c r="W53" s="325"/>
      <c r="X53" s="57"/>
      <c r="Y53" s="336"/>
    </row>
    <row r="54" spans="1:16384" ht="19.350000000000001" customHeight="1" x14ac:dyDescent="0.25">
      <c r="A54" s="76"/>
      <c r="B54" s="365">
        <f ca="1">IF(AND(K11&gt;0,K23="ja"),ROUND(B17-B28-K35-S35,2),IF(K11&gt;0,ROUND(B17-K35-S35,2),""))</f>
        <v>1040</v>
      </c>
      <c r="C54" s="366"/>
      <c r="D54" s="366"/>
      <c r="E54" s="366"/>
      <c r="F54" s="367"/>
      <c r="G54" s="52"/>
      <c r="H54" s="16"/>
      <c r="J54" s="56"/>
      <c r="K54" s="365">
        <f ca="1">IF(AND(K11&gt;0,K23="ja"),ROUND(K17-K28-K35,2),IF(K11&gt;0,ROUND(K17-K35,2),""))</f>
        <v>415</v>
      </c>
      <c r="L54" s="366"/>
      <c r="M54" s="366"/>
      <c r="N54" s="366"/>
      <c r="O54" s="367"/>
      <c r="P54" s="55"/>
      <c r="Q54" s="54"/>
      <c r="R54" s="53"/>
      <c r="S54" s="365">
        <f ca="1">ROUND(B54-MAX(0,K54),2)</f>
        <v>625</v>
      </c>
      <c r="T54" s="366"/>
      <c r="U54" s="366"/>
      <c r="V54" s="366"/>
      <c r="W54" s="367"/>
      <c r="X54" s="52"/>
      <c r="Y54" s="14"/>
    </row>
    <row r="55" spans="1:16384" ht="15" x14ac:dyDescent="0.2">
      <c r="A55" s="76"/>
      <c r="B55" s="405" t="str">
        <f ca="1">IF(AND(K11&gt;0,K23="ja"),B17&amp;IF(B28&gt;0," - "&amp;B28,"")&amp;IF(K35&gt;0," - "&amp;K35,"")&amp;IF(S35&gt;0," - "&amp;S35,""),IF(K11&gt;0,B17&amp;IF(K35&gt;0," - "&amp;K35,"")&amp;IF(S35&gt;0," - "&amp;S35,""),""))</f>
        <v>1040</v>
      </c>
      <c r="C55" s="395"/>
      <c r="D55" s="395"/>
      <c r="E55" s="395"/>
      <c r="F55" s="395"/>
      <c r="G55" s="72"/>
      <c r="H55" s="10"/>
      <c r="I55" s="10"/>
      <c r="J55" s="75"/>
      <c r="K55" s="395" t="str">
        <f ca="1">IF(AND(K11&gt;0,K23="ja"),K17&amp;IF(K28&gt;0," - "&amp;K28,"")&amp;IF(K35&gt;0," - "&amp;K35,""),IF(K11&gt;0,K17&amp;IF(K35&gt;0," - "&amp;K35,""),""))</f>
        <v>415</v>
      </c>
      <c r="L55" s="395"/>
      <c r="M55" s="395"/>
      <c r="N55" s="395"/>
      <c r="O55" s="395"/>
      <c r="P55" s="74"/>
      <c r="Q55" s="73"/>
      <c r="R55" s="53"/>
      <c r="S55" s="405" t="str">
        <f ca="1">B54&amp;" - "&amp;MAX(0,K54)</f>
        <v>1040 - 415</v>
      </c>
      <c r="T55" s="395"/>
      <c r="U55" s="395"/>
      <c r="V55" s="395"/>
      <c r="W55" s="395"/>
      <c r="X55" s="72"/>
    </row>
    <row r="56" spans="1:16384" ht="8.25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50"/>
      <c r="K56" s="48"/>
      <c r="L56" s="70"/>
      <c r="M56" s="48"/>
      <c r="N56" s="71"/>
      <c r="O56" s="71"/>
      <c r="P56" s="70"/>
      <c r="Q56" s="14"/>
      <c r="R56" s="50"/>
      <c r="S56" s="48"/>
      <c r="T56" s="70"/>
      <c r="U56" s="48"/>
      <c r="V56" s="71"/>
      <c r="W56" s="71"/>
      <c r="X56" s="70"/>
    </row>
    <row r="57" spans="1:16384" x14ac:dyDescent="0.2">
      <c r="A57" s="50"/>
      <c r="B57" s="69" t="s">
        <v>38</v>
      </c>
      <c r="C57" s="68"/>
      <c r="D57" s="68"/>
      <c r="E57" s="68"/>
      <c r="F57" s="68"/>
      <c r="G57" s="67"/>
      <c r="H57" s="5"/>
      <c r="I57" s="5"/>
      <c r="J57" s="66"/>
      <c r="K57" s="65" t="s">
        <v>37</v>
      </c>
      <c r="L57" s="64"/>
      <c r="M57" s="64"/>
      <c r="N57" s="64"/>
      <c r="O57" s="64"/>
      <c r="P57" s="63"/>
      <c r="Q57" s="62"/>
      <c r="R57" s="61"/>
      <c r="S57" s="59" t="s">
        <v>36</v>
      </c>
      <c r="T57" s="60"/>
      <c r="U57" s="59"/>
      <c r="V57" s="59"/>
      <c r="W57" s="59"/>
      <c r="X57" s="58"/>
      <c r="Y57" s="57"/>
    </row>
    <row r="58" spans="1:16384" ht="15.75" x14ac:dyDescent="0.25">
      <c r="A58" s="50"/>
      <c r="B58" s="365">
        <f ca="1">ROUND(B17-B54,2)</f>
        <v>0</v>
      </c>
      <c r="C58" s="366"/>
      <c r="D58" s="366"/>
      <c r="E58" s="366"/>
      <c r="F58" s="367"/>
      <c r="G58" s="52"/>
      <c r="H58" s="16"/>
      <c r="J58" s="56"/>
      <c r="K58" s="365">
        <f ca="1">ROUND(B58-S58,2)</f>
        <v>0</v>
      </c>
      <c r="L58" s="366"/>
      <c r="M58" s="366"/>
      <c r="N58" s="366"/>
      <c r="O58" s="367"/>
      <c r="P58" s="55"/>
      <c r="Q58" s="54"/>
      <c r="R58" s="53"/>
      <c r="S58" s="365">
        <f ca="1">ROUND(S17-S54,2)</f>
        <v>0</v>
      </c>
      <c r="T58" s="366"/>
      <c r="U58" s="366"/>
      <c r="V58" s="366"/>
      <c r="W58" s="367"/>
      <c r="X58" s="52"/>
      <c r="Y58" s="14"/>
    </row>
    <row r="59" spans="1:16384" ht="12.75" customHeight="1" x14ac:dyDescent="0.2">
      <c r="A59" s="50"/>
      <c r="B59" s="51" t="str">
        <f ca="1">IF(K54&lt;0,"Indien er in totaal teveel betaald OV is genoten (restant is negatief) dan worden deze genoten uren in de totaaltelling als onbetaald OV meegeteld.","")</f>
        <v/>
      </c>
      <c r="C59" s="26"/>
      <c r="D59" s="26"/>
      <c r="E59" s="26"/>
      <c r="F59" s="26"/>
      <c r="G59" s="26"/>
      <c r="H59" s="26"/>
      <c r="I59" s="49"/>
      <c r="J59" s="26"/>
      <c r="K59" s="26"/>
      <c r="L59" s="26"/>
      <c r="M59" s="26"/>
      <c r="N59" s="26"/>
      <c r="O59" s="26"/>
      <c r="P59" s="26"/>
      <c r="Q59" s="48"/>
      <c r="R59" s="47"/>
      <c r="S59" s="26"/>
      <c r="T59" s="26"/>
      <c r="U59" s="26"/>
      <c r="V59" s="26"/>
      <c r="W59" s="26"/>
      <c r="X59" s="26"/>
    </row>
    <row r="60" spans="1:16384" ht="9" customHeight="1" x14ac:dyDescent="0.2">
      <c r="A60" s="50"/>
      <c r="B60" s="26"/>
      <c r="C60" s="26"/>
      <c r="D60" s="26"/>
      <c r="E60" s="26"/>
      <c r="F60" s="26"/>
      <c r="G60" s="26"/>
      <c r="H60" s="26"/>
      <c r="I60" s="49"/>
      <c r="J60" s="26"/>
      <c r="K60" s="26"/>
      <c r="L60" s="26"/>
      <c r="M60" s="26"/>
      <c r="N60" s="26"/>
      <c r="O60" s="26"/>
      <c r="P60" s="26"/>
      <c r="Q60" s="48"/>
      <c r="R60" s="47"/>
      <c r="S60" s="26"/>
      <c r="T60" s="26"/>
      <c r="U60" s="26"/>
      <c r="V60" s="26"/>
      <c r="W60" s="26"/>
      <c r="X60" s="26"/>
      <c r="Y60" s="31"/>
    </row>
    <row r="61" spans="1:16384" ht="15.75" customHeight="1" x14ac:dyDescent="0.2"/>
    <row r="62" spans="1:16384" ht="12.75" customHeight="1" x14ac:dyDescent="0.2"/>
    <row r="63" spans="1:16384" ht="12.75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342" t="str">
        <f ca="1">IF(K35+S35=0,"","( Aanvrager: "&amp;K7&amp;"/"&amp;K9&amp;"     "&amp;K8&amp;"  /  Kind: "&amp;K21&amp;"  /  Periode: "&amp;TEXT(MAX(K32,S32),"dd-mm-jj")&amp;" tm "&amp;TEXT(MAX(K33,S33),"dd-mm-jj")&amp;" )")</f>
        <v/>
      </c>
    </row>
    <row r="64" spans="1:16384" ht="12.75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316"/>
    </row>
    <row r="65" spans="1:16384" ht="19.5" customHeight="1" x14ac:dyDescent="0.2">
      <c r="A65" s="337" t="s">
        <v>153</v>
      </c>
      <c r="B65" s="338"/>
      <c r="C65" s="338"/>
      <c r="D65" s="338"/>
      <c r="E65" s="338"/>
      <c r="F65" s="338"/>
      <c r="G65" s="338"/>
      <c r="H65" s="338"/>
      <c r="I65" s="338"/>
      <c r="J65" s="338"/>
      <c r="K65" s="338"/>
      <c r="L65" s="338"/>
      <c r="M65" s="338"/>
      <c r="N65" s="338"/>
      <c r="O65" s="338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290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1"/>
      <c r="AL65" s="291"/>
      <c r="AM65" s="291"/>
      <c r="AN65" s="291"/>
      <c r="AO65" s="291"/>
      <c r="AP65" s="291"/>
      <c r="AQ65" s="291"/>
      <c r="AR65" s="291"/>
      <c r="AS65" s="291"/>
      <c r="AT65" s="291"/>
      <c r="AU65" s="291"/>
      <c r="AV65" s="291"/>
      <c r="AW65" s="291"/>
      <c r="AX65" s="291"/>
      <c r="AY65" s="290"/>
      <c r="AZ65" s="291"/>
      <c r="BA65" s="291"/>
      <c r="BB65" s="291"/>
      <c r="BC65" s="291"/>
      <c r="BD65" s="291"/>
      <c r="BE65" s="291"/>
      <c r="BF65" s="291"/>
      <c r="BG65" s="291"/>
      <c r="BH65" s="291"/>
      <c r="BI65" s="291"/>
      <c r="BJ65" s="291"/>
      <c r="BK65" s="291"/>
      <c r="BL65" s="291"/>
      <c r="BM65" s="291"/>
      <c r="BN65" s="291"/>
      <c r="BO65" s="291"/>
      <c r="BP65" s="291"/>
      <c r="BQ65" s="291"/>
      <c r="BR65" s="291"/>
      <c r="BS65" s="291"/>
      <c r="BT65" s="291"/>
      <c r="BU65" s="291"/>
      <c r="BV65" s="291"/>
      <c r="BW65" s="291"/>
      <c r="BX65" s="290"/>
      <c r="BY65" s="291"/>
      <c r="BZ65" s="291"/>
      <c r="CA65" s="291"/>
      <c r="CB65" s="291"/>
      <c r="CC65" s="291"/>
      <c r="CD65" s="291"/>
      <c r="CE65" s="291"/>
      <c r="CF65" s="291"/>
      <c r="CG65" s="291"/>
      <c r="CH65" s="291"/>
      <c r="CI65" s="291"/>
      <c r="CJ65" s="291"/>
      <c r="CK65" s="291"/>
      <c r="CL65" s="291"/>
      <c r="CM65" s="291"/>
      <c r="CN65" s="291"/>
      <c r="CO65" s="291"/>
      <c r="CP65" s="291"/>
      <c r="CQ65" s="291"/>
      <c r="CR65" s="291"/>
      <c r="CS65" s="291"/>
      <c r="CT65" s="291"/>
      <c r="CU65" s="291"/>
      <c r="CV65" s="291"/>
      <c r="CW65" s="290"/>
      <c r="CX65" s="291"/>
      <c r="CY65" s="291"/>
      <c r="CZ65" s="291"/>
      <c r="DA65" s="291"/>
      <c r="DB65" s="291"/>
      <c r="DC65" s="291"/>
      <c r="DD65" s="291"/>
      <c r="DE65" s="291"/>
      <c r="DF65" s="291"/>
      <c r="DG65" s="291"/>
      <c r="DH65" s="291"/>
      <c r="DI65" s="291"/>
      <c r="DJ65" s="291"/>
      <c r="DK65" s="291"/>
      <c r="DL65" s="291"/>
      <c r="DM65" s="291"/>
      <c r="DN65" s="291"/>
      <c r="DO65" s="291"/>
      <c r="DP65" s="291"/>
      <c r="DQ65" s="291"/>
      <c r="DR65" s="291"/>
      <c r="DS65" s="291"/>
      <c r="DT65" s="291"/>
      <c r="DU65" s="291"/>
      <c r="DV65" s="290"/>
      <c r="DW65" s="291"/>
      <c r="DX65" s="291"/>
      <c r="DY65" s="291"/>
      <c r="DZ65" s="291"/>
      <c r="EA65" s="291"/>
      <c r="EB65" s="291"/>
      <c r="EC65" s="291"/>
      <c r="ED65" s="291"/>
      <c r="EE65" s="291"/>
      <c r="EF65" s="291"/>
      <c r="EG65" s="291"/>
      <c r="EH65" s="291"/>
      <c r="EI65" s="291"/>
      <c r="EJ65" s="291"/>
      <c r="EK65" s="291"/>
      <c r="EL65" s="291"/>
      <c r="EM65" s="291"/>
      <c r="EN65" s="291"/>
      <c r="EO65" s="291"/>
      <c r="EP65" s="291"/>
      <c r="EQ65" s="291"/>
      <c r="ER65" s="291"/>
      <c r="ES65" s="291"/>
      <c r="ET65" s="291"/>
      <c r="EU65" s="290"/>
      <c r="EV65" s="291"/>
      <c r="EW65" s="291"/>
      <c r="EX65" s="291"/>
      <c r="EY65" s="291"/>
      <c r="EZ65" s="291"/>
      <c r="FA65" s="291"/>
      <c r="FB65" s="291"/>
      <c r="FC65" s="291"/>
      <c r="FD65" s="291"/>
      <c r="FE65" s="291"/>
      <c r="FF65" s="291"/>
      <c r="FG65" s="291"/>
      <c r="FH65" s="291"/>
      <c r="FI65" s="291"/>
      <c r="FJ65" s="291"/>
      <c r="FK65" s="291"/>
      <c r="FL65" s="291"/>
      <c r="FM65" s="291"/>
      <c r="FN65" s="291"/>
      <c r="FO65" s="291"/>
      <c r="FP65" s="291"/>
      <c r="FQ65" s="291"/>
      <c r="FR65" s="291"/>
      <c r="FS65" s="291"/>
      <c r="FT65" s="290"/>
      <c r="FU65" s="291"/>
      <c r="FV65" s="291"/>
      <c r="FW65" s="291"/>
      <c r="FX65" s="291"/>
      <c r="FY65" s="291"/>
      <c r="FZ65" s="291"/>
      <c r="GA65" s="291"/>
      <c r="GB65" s="291"/>
      <c r="GC65" s="291"/>
      <c r="GD65" s="291"/>
      <c r="GE65" s="291"/>
      <c r="GF65" s="291"/>
      <c r="GG65" s="291"/>
      <c r="GH65" s="291"/>
      <c r="GI65" s="291"/>
      <c r="GJ65" s="291"/>
      <c r="GK65" s="291"/>
      <c r="GL65" s="291"/>
      <c r="GM65" s="291"/>
      <c r="GN65" s="291"/>
      <c r="GO65" s="291"/>
      <c r="GP65" s="291"/>
      <c r="GQ65" s="291"/>
      <c r="GR65" s="291"/>
      <c r="GS65" s="290"/>
      <c r="GT65" s="291"/>
      <c r="GU65" s="291"/>
      <c r="GV65" s="291"/>
      <c r="GW65" s="291"/>
      <c r="GX65" s="291"/>
      <c r="GY65" s="291"/>
      <c r="GZ65" s="291"/>
      <c r="HA65" s="291"/>
      <c r="HB65" s="291"/>
      <c r="HC65" s="291"/>
      <c r="HD65" s="291"/>
      <c r="HE65" s="291"/>
      <c r="HF65" s="291"/>
      <c r="HG65" s="291"/>
      <c r="HH65" s="291"/>
      <c r="HI65" s="291"/>
      <c r="HJ65" s="291"/>
      <c r="HK65" s="291"/>
      <c r="HL65" s="291"/>
      <c r="HM65" s="291"/>
      <c r="HN65" s="291"/>
      <c r="HO65" s="291"/>
      <c r="HP65" s="291"/>
      <c r="HQ65" s="291"/>
      <c r="HR65" s="290"/>
      <c r="HS65" s="291"/>
      <c r="HT65" s="291"/>
      <c r="HU65" s="291"/>
      <c r="HV65" s="291"/>
      <c r="HW65" s="291"/>
      <c r="HX65" s="291"/>
      <c r="HY65" s="291"/>
      <c r="HZ65" s="291"/>
      <c r="IA65" s="291"/>
      <c r="IB65" s="291"/>
      <c r="IC65" s="291"/>
      <c r="ID65" s="291"/>
      <c r="IE65" s="291"/>
      <c r="IF65" s="291"/>
      <c r="IG65" s="291"/>
      <c r="IH65" s="291"/>
      <c r="II65" s="291"/>
      <c r="IJ65" s="291"/>
      <c r="IK65" s="291"/>
      <c r="IL65" s="291"/>
      <c r="IM65" s="291"/>
      <c r="IN65" s="291"/>
      <c r="IO65" s="291"/>
      <c r="IP65" s="291"/>
      <c r="IQ65" s="290"/>
      <c r="IR65" s="291"/>
      <c r="IS65" s="291"/>
      <c r="IT65" s="291"/>
      <c r="IU65" s="291"/>
      <c r="IV65" s="291"/>
      <c r="IW65" s="291"/>
      <c r="IX65" s="291"/>
      <c r="IY65" s="291"/>
      <c r="IZ65" s="291"/>
      <c r="JA65" s="291"/>
      <c r="JB65" s="291"/>
      <c r="JC65" s="291"/>
      <c r="JD65" s="291"/>
      <c r="JE65" s="291"/>
      <c r="JF65" s="291"/>
      <c r="JG65" s="291"/>
      <c r="JH65" s="291"/>
      <c r="JI65" s="291"/>
      <c r="JJ65" s="291"/>
      <c r="JK65" s="291"/>
      <c r="JL65" s="291"/>
      <c r="JM65" s="291"/>
      <c r="JN65" s="291"/>
      <c r="JO65" s="291"/>
      <c r="JP65" s="290"/>
      <c r="JQ65" s="291"/>
      <c r="JR65" s="291"/>
      <c r="JS65" s="291"/>
      <c r="JT65" s="291"/>
      <c r="JU65" s="291"/>
      <c r="JV65" s="291"/>
      <c r="JW65" s="291"/>
      <c r="JX65" s="291"/>
      <c r="JY65" s="291"/>
      <c r="JZ65" s="291"/>
      <c r="KA65" s="291"/>
      <c r="KB65" s="291"/>
      <c r="KC65" s="291"/>
      <c r="KD65" s="291"/>
      <c r="KE65" s="291"/>
      <c r="KF65" s="291"/>
      <c r="KG65" s="291"/>
      <c r="KH65" s="291"/>
      <c r="KI65" s="291"/>
      <c r="KJ65" s="291"/>
      <c r="KK65" s="291"/>
      <c r="KL65" s="291"/>
      <c r="KM65" s="291"/>
      <c r="KN65" s="291"/>
      <c r="KO65" s="290"/>
      <c r="KP65" s="291"/>
      <c r="KQ65" s="291"/>
      <c r="KR65" s="291"/>
      <c r="KS65" s="291"/>
      <c r="KT65" s="291"/>
      <c r="KU65" s="291"/>
      <c r="KV65" s="291"/>
      <c r="KW65" s="291"/>
      <c r="KX65" s="291"/>
      <c r="KY65" s="291"/>
      <c r="KZ65" s="291"/>
      <c r="LA65" s="291"/>
      <c r="LB65" s="291"/>
      <c r="LC65" s="291"/>
      <c r="LD65" s="291"/>
      <c r="LE65" s="291"/>
      <c r="LF65" s="291"/>
      <c r="LG65" s="291"/>
      <c r="LH65" s="291"/>
      <c r="LI65" s="291"/>
      <c r="LJ65" s="291"/>
      <c r="LK65" s="291"/>
      <c r="LL65" s="291"/>
      <c r="LM65" s="291"/>
      <c r="LN65" s="290"/>
      <c r="LO65" s="291"/>
      <c r="LP65" s="291"/>
      <c r="LQ65" s="291"/>
      <c r="LR65" s="291"/>
      <c r="LS65" s="291"/>
      <c r="LT65" s="291"/>
      <c r="LU65" s="291"/>
      <c r="LV65" s="291"/>
      <c r="LW65" s="291"/>
      <c r="LX65" s="291"/>
      <c r="LY65" s="291"/>
      <c r="LZ65" s="291"/>
      <c r="MA65" s="291"/>
      <c r="MB65" s="291"/>
      <c r="MC65" s="291"/>
      <c r="MD65" s="291"/>
      <c r="ME65" s="291"/>
      <c r="MF65" s="291"/>
      <c r="MG65" s="291"/>
      <c r="MH65" s="291"/>
      <c r="MI65" s="291"/>
      <c r="MJ65" s="291"/>
      <c r="MK65" s="291"/>
      <c r="ML65" s="291"/>
      <c r="MM65" s="290"/>
      <c r="MN65" s="291"/>
      <c r="MO65" s="291"/>
      <c r="MP65" s="291"/>
      <c r="MQ65" s="291"/>
      <c r="MR65" s="291"/>
      <c r="MS65" s="291"/>
      <c r="MT65" s="291"/>
      <c r="MU65" s="291"/>
      <c r="MV65" s="291"/>
      <c r="MW65" s="291"/>
      <c r="MX65" s="291"/>
      <c r="MY65" s="291"/>
      <c r="MZ65" s="291"/>
      <c r="NA65" s="291"/>
      <c r="NB65" s="291"/>
      <c r="NC65" s="291"/>
      <c r="ND65" s="291"/>
      <c r="NE65" s="291"/>
      <c r="NF65" s="291"/>
      <c r="NG65" s="291"/>
      <c r="NH65" s="291"/>
      <c r="NI65" s="291"/>
      <c r="NJ65" s="291"/>
      <c r="NK65" s="291"/>
      <c r="NL65" s="290"/>
      <c r="NM65" s="291"/>
      <c r="NN65" s="291"/>
      <c r="NO65" s="291"/>
      <c r="NP65" s="291"/>
      <c r="NQ65" s="291"/>
      <c r="NR65" s="291"/>
      <c r="NS65" s="291"/>
      <c r="NT65" s="291"/>
      <c r="NU65" s="291"/>
      <c r="NV65" s="291"/>
      <c r="NW65" s="291"/>
      <c r="NX65" s="291"/>
      <c r="NY65" s="291"/>
      <c r="NZ65" s="291"/>
      <c r="OA65" s="291"/>
      <c r="OB65" s="291"/>
      <c r="OC65" s="291"/>
      <c r="OD65" s="291"/>
      <c r="OE65" s="291"/>
      <c r="OF65" s="291"/>
      <c r="OG65" s="291"/>
      <c r="OH65" s="291"/>
      <c r="OI65" s="291"/>
      <c r="OJ65" s="291"/>
      <c r="OK65" s="290"/>
      <c r="OL65" s="291"/>
      <c r="OM65" s="291"/>
      <c r="ON65" s="291"/>
      <c r="OO65" s="291"/>
      <c r="OP65" s="291"/>
      <c r="OQ65" s="291"/>
      <c r="OR65" s="291"/>
      <c r="OS65" s="291"/>
      <c r="OT65" s="291"/>
      <c r="OU65" s="291"/>
      <c r="OV65" s="291"/>
      <c r="OW65" s="291"/>
      <c r="OX65" s="291"/>
      <c r="OY65" s="291"/>
      <c r="OZ65" s="291"/>
      <c r="PA65" s="291"/>
      <c r="PB65" s="291"/>
      <c r="PC65" s="291"/>
      <c r="PD65" s="291"/>
      <c r="PE65" s="291"/>
      <c r="PF65" s="291"/>
      <c r="PG65" s="291"/>
      <c r="PH65" s="291"/>
      <c r="PI65" s="291"/>
      <c r="PJ65" s="290"/>
      <c r="PK65" s="291"/>
      <c r="PL65" s="291"/>
      <c r="PM65" s="291"/>
      <c r="PN65" s="291"/>
      <c r="PO65" s="291"/>
      <c r="PP65" s="291"/>
      <c r="PQ65" s="291"/>
      <c r="PR65" s="291"/>
      <c r="PS65" s="291"/>
      <c r="PT65" s="291"/>
      <c r="PU65" s="291"/>
      <c r="PV65" s="291"/>
      <c r="PW65" s="291"/>
      <c r="PX65" s="291"/>
      <c r="PY65" s="291"/>
      <c r="PZ65" s="291"/>
      <c r="QA65" s="291"/>
      <c r="QB65" s="291"/>
      <c r="QC65" s="291"/>
      <c r="QD65" s="291"/>
      <c r="QE65" s="291"/>
      <c r="QF65" s="291"/>
      <c r="QG65" s="291"/>
      <c r="QH65" s="291"/>
      <c r="QI65" s="290"/>
      <c r="QJ65" s="291"/>
      <c r="QK65" s="291"/>
      <c r="QL65" s="291"/>
      <c r="QM65" s="291"/>
      <c r="QN65" s="291"/>
      <c r="QO65" s="291"/>
      <c r="QP65" s="291"/>
      <c r="QQ65" s="291"/>
      <c r="QR65" s="291"/>
      <c r="QS65" s="291"/>
      <c r="QT65" s="291"/>
      <c r="QU65" s="291"/>
      <c r="QV65" s="291"/>
      <c r="QW65" s="291"/>
      <c r="QX65" s="291"/>
      <c r="QY65" s="291"/>
      <c r="QZ65" s="291"/>
      <c r="RA65" s="291"/>
      <c r="RB65" s="291"/>
      <c r="RC65" s="291"/>
      <c r="RD65" s="291"/>
      <c r="RE65" s="291"/>
      <c r="RF65" s="291"/>
      <c r="RG65" s="291"/>
      <c r="RH65" s="290"/>
      <c r="RI65" s="291"/>
      <c r="RJ65" s="291"/>
      <c r="RK65" s="291"/>
      <c r="RL65" s="291"/>
      <c r="RM65" s="291"/>
      <c r="RN65" s="291"/>
      <c r="RO65" s="291"/>
      <c r="RP65" s="291"/>
      <c r="RQ65" s="291"/>
      <c r="RR65" s="291"/>
      <c r="RS65" s="291"/>
      <c r="RT65" s="291"/>
      <c r="RU65" s="291"/>
      <c r="RV65" s="291"/>
      <c r="RW65" s="291"/>
      <c r="RX65" s="291"/>
      <c r="RY65" s="291"/>
      <c r="RZ65" s="291"/>
      <c r="SA65" s="291"/>
      <c r="SB65" s="291"/>
      <c r="SC65" s="291"/>
      <c r="SD65" s="291"/>
      <c r="SE65" s="291"/>
      <c r="SF65" s="291"/>
      <c r="SG65" s="290"/>
      <c r="SH65" s="291"/>
      <c r="SI65" s="291"/>
      <c r="SJ65" s="291"/>
      <c r="SK65" s="291"/>
      <c r="SL65" s="291"/>
      <c r="SM65" s="291"/>
      <c r="SN65" s="291"/>
      <c r="SO65" s="291"/>
      <c r="SP65" s="291"/>
      <c r="SQ65" s="291"/>
      <c r="SR65" s="291"/>
      <c r="SS65" s="291"/>
      <c r="ST65" s="291"/>
      <c r="SU65" s="291"/>
      <c r="SV65" s="291"/>
      <c r="SW65" s="291"/>
      <c r="SX65" s="291"/>
      <c r="SY65" s="291"/>
      <c r="SZ65" s="291"/>
      <c r="TA65" s="291"/>
      <c r="TB65" s="291"/>
      <c r="TC65" s="291"/>
      <c r="TD65" s="291"/>
      <c r="TE65" s="291"/>
      <c r="TF65" s="290"/>
      <c r="TG65" s="291"/>
      <c r="TH65" s="291"/>
      <c r="TI65" s="291"/>
      <c r="TJ65" s="291"/>
      <c r="TK65" s="291"/>
      <c r="TL65" s="291"/>
      <c r="TM65" s="291"/>
      <c r="TN65" s="291"/>
      <c r="TO65" s="291"/>
      <c r="TP65" s="291"/>
      <c r="TQ65" s="291"/>
      <c r="TR65" s="291"/>
      <c r="TS65" s="291"/>
      <c r="TT65" s="291"/>
      <c r="TU65" s="291"/>
      <c r="TV65" s="291"/>
      <c r="TW65" s="291"/>
      <c r="TX65" s="291"/>
      <c r="TY65" s="291"/>
      <c r="TZ65" s="291"/>
      <c r="UA65" s="291"/>
      <c r="UB65" s="291"/>
      <c r="UC65" s="291"/>
      <c r="UD65" s="291"/>
      <c r="UE65" s="290"/>
      <c r="UF65" s="291"/>
      <c r="UG65" s="291"/>
      <c r="UH65" s="291"/>
      <c r="UI65" s="291"/>
      <c r="UJ65" s="291"/>
      <c r="UK65" s="291"/>
      <c r="UL65" s="291"/>
      <c r="UM65" s="291"/>
      <c r="UN65" s="291"/>
      <c r="UO65" s="291"/>
      <c r="UP65" s="291"/>
      <c r="UQ65" s="291"/>
      <c r="UR65" s="291"/>
      <c r="US65" s="291"/>
      <c r="UT65" s="291"/>
      <c r="UU65" s="291"/>
      <c r="UV65" s="291"/>
      <c r="UW65" s="291"/>
      <c r="UX65" s="291"/>
      <c r="UY65" s="291"/>
      <c r="UZ65" s="291"/>
      <c r="VA65" s="291"/>
      <c r="VB65" s="291"/>
      <c r="VC65" s="291"/>
      <c r="VD65" s="290"/>
      <c r="VE65" s="291"/>
      <c r="VF65" s="291"/>
      <c r="VG65" s="291"/>
      <c r="VH65" s="291"/>
      <c r="VI65" s="291"/>
      <c r="VJ65" s="291"/>
      <c r="VK65" s="291"/>
      <c r="VL65" s="291"/>
      <c r="VM65" s="291"/>
      <c r="VN65" s="291"/>
      <c r="VO65" s="291"/>
      <c r="VP65" s="291"/>
      <c r="VQ65" s="291"/>
      <c r="VR65" s="291"/>
      <c r="VS65" s="291"/>
      <c r="VT65" s="291"/>
      <c r="VU65" s="291"/>
      <c r="VV65" s="291"/>
      <c r="VW65" s="291"/>
      <c r="VX65" s="291"/>
      <c r="VY65" s="291"/>
      <c r="VZ65" s="291"/>
      <c r="WA65" s="291"/>
      <c r="WB65" s="291"/>
      <c r="WC65" s="290"/>
      <c r="WD65" s="291"/>
      <c r="WE65" s="291"/>
      <c r="WF65" s="291"/>
      <c r="WG65" s="291"/>
      <c r="WH65" s="291"/>
      <c r="WI65" s="291"/>
      <c r="WJ65" s="291"/>
      <c r="WK65" s="291"/>
      <c r="WL65" s="291"/>
      <c r="WM65" s="291"/>
      <c r="WN65" s="291"/>
      <c r="WO65" s="291"/>
      <c r="WP65" s="291"/>
      <c r="WQ65" s="291"/>
      <c r="WR65" s="291"/>
      <c r="WS65" s="291"/>
      <c r="WT65" s="291"/>
      <c r="WU65" s="291"/>
      <c r="WV65" s="291"/>
      <c r="WW65" s="291"/>
      <c r="WX65" s="291"/>
      <c r="WY65" s="291"/>
      <c r="WZ65" s="291"/>
      <c r="XA65" s="291"/>
      <c r="XB65" s="290"/>
      <c r="XC65" s="291"/>
      <c r="XD65" s="291"/>
      <c r="XE65" s="291"/>
      <c r="XF65" s="291"/>
      <c r="XG65" s="291"/>
      <c r="XH65" s="291"/>
      <c r="XI65" s="291"/>
      <c r="XJ65" s="291"/>
      <c r="XK65" s="291"/>
      <c r="XL65" s="291"/>
      <c r="XM65" s="291"/>
      <c r="XN65" s="291"/>
      <c r="XO65" s="291"/>
      <c r="XP65" s="291"/>
      <c r="XQ65" s="291"/>
      <c r="XR65" s="291"/>
      <c r="XS65" s="291"/>
      <c r="XT65" s="291"/>
      <c r="XU65" s="291"/>
      <c r="XV65" s="291"/>
      <c r="XW65" s="291"/>
      <c r="XX65" s="291"/>
      <c r="XY65" s="291"/>
      <c r="XZ65" s="291"/>
      <c r="YA65" s="290"/>
      <c r="YB65" s="291"/>
      <c r="YC65" s="291"/>
      <c r="YD65" s="291"/>
      <c r="YE65" s="291"/>
      <c r="YF65" s="291"/>
      <c r="YG65" s="291"/>
      <c r="YH65" s="291"/>
      <c r="YI65" s="291"/>
      <c r="YJ65" s="291"/>
      <c r="YK65" s="291"/>
      <c r="YL65" s="291"/>
      <c r="YM65" s="291"/>
      <c r="YN65" s="291"/>
      <c r="YO65" s="291"/>
      <c r="YP65" s="291"/>
      <c r="YQ65" s="291"/>
      <c r="YR65" s="291"/>
      <c r="YS65" s="291"/>
      <c r="YT65" s="291"/>
      <c r="YU65" s="291"/>
      <c r="YV65" s="291"/>
      <c r="YW65" s="291"/>
      <c r="YX65" s="291"/>
      <c r="YY65" s="291"/>
      <c r="YZ65" s="290"/>
      <c r="ZA65" s="291"/>
      <c r="ZB65" s="291"/>
      <c r="ZC65" s="291"/>
      <c r="ZD65" s="291"/>
      <c r="ZE65" s="291"/>
      <c r="ZF65" s="291"/>
      <c r="ZG65" s="291"/>
      <c r="ZH65" s="291"/>
      <c r="ZI65" s="291"/>
      <c r="ZJ65" s="291"/>
      <c r="ZK65" s="291"/>
      <c r="ZL65" s="291"/>
      <c r="ZM65" s="291"/>
      <c r="ZN65" s="291"/>
      <c r="ZO65" s="291"/>
      <c r="ZP65" s="291"/>
      <c r="ZQ65" s="291"/>
      <c r="ZR65" s="291"/>
      <c r="ZS65" s="291"/>
      <c r="ZT65" s="291"/>
      <c r="ZU65" s="291"/>
      <c r="ZV65" s="291"/>
      <c r="ZW65" s="291"/>
      <c r="ZX65" s="291"/>
      <c r="ZY65" s="290"/>
      <c r="ZZ65" s="291"/>
      <c r="AAA65" s="291"/>
      <c r="AAB65" s="291"/>
      <c r="AAC65" s="291"/>
      <c r="AAD65" s="291"/>
      <c r="AAE65" s="291"/>
      <c r="AAF65" s="291"/>
      <c r="AAG65" s="291"/>
      <c r="AAH65" s="291"/>
      <c r="AAI65" s="291"/>
      <c r="AAJ65" s="291"/>
      <c r="AAK65" s="291"/>
      <c r="AAL65" s="291"/>
      <c r="AAM65" s="291"/>
      <c r="AAN65" s="291"/>
      <c r="AAO65" s="291"/>
      <c r="AAP65" s="291"/>
      <c r="AAQ65" s="291"/>
      <c r="AAR65" s="291"/>
      <c r="AAS65" s="291"/>
      <c r="AAT65" s="291"/>
      <c r="AAU65" s="291"/>
      <c r="AAV65" s="291"/>
      <c r="AAW65" s="291"/>
      <c r="AAX65" s="290"/>
      <c r="AAY65" s="291"/>
      <c r="AAZ65" s="291"/>
      <c r="ABA65" s="291"/>
      <c r="ABB65" s="291"/>
      <c r="ABC65" s="291"/>
      <c r="ABD65" s="291"/>
      <c r="ABE65" s="291"/>
      <c r="ABF65" s="291"/>
      <c r="ABG65" s="291"/>
      <c r="ABH65" s="291"/>
      <c r="ABI65" s="291"/>
      <c r="ABJ65" s="291"/>
      <c r="ABK65" s="291"/>
      <c r="ABL65" s="291"/>
      <c r="ABM65" s="291"/>
      <c r="ABN65" s="291"/>
      <c r="ABO65" s="291"/>
      <c r="ABP65" s="291"/>
      <c r="ABQ65" s="291"/>
      <c r="ABR65" s="291"/>
      <c r="ABS65" s="291"/>
      <c r="ABT65" s="291"/>
      <c r="ABU65" s="291"/>
      <c r="ABV65" s="291"/>
      <c r="ABW65" s="290"/>
      <c r="ABX65" s="291"/>
      <c r="ABY65" s="291"/>
      <c r="ABZ65" s="291"/>
      <c r="ACA65" s="291"/>
      <c r="ACB65" s="291"/>
      <c r="ACC65" s="291"/>
      <c r="ACD65" s="291"/>
      <c r="ACE65" s="291"/>
      <c r="ACF65" s="291"/>
      <c r="ACG65" s="291"/>
      <c r="ACH65" s="291"/>
      <c r="ACI65" s="291"/>
      <c r="ACJ65" s="291"/>
      <c r="ACK65" s="291"/>
      <c r="ACL65" s="291"/>
      <c r="ACM65" s="291"/>
      <c r="ACN65" s="291"/>
      <c r="ACO65" s="291"/>
      <c r="ACP65" s="291"/>
      <c r="ACQ65" s="291"/>
      <c r="ACR65" s="291"/>
      <c r="ACS65" s="291"/>
      <c r="ACT65" s="291"/>
      <c r="ACU65" s="291"/>
      <c r="ACV65" s="290"/>
      <c r="ACW65" s="291"/>
      <c r="ACX65" s="291"/>
      <c r="ACY65" s="291"/>
      <c r="ACZ65" s="291"/>
      <c r="ADA65" s="291"/>
      <c r="ADB65" s="291"/>
      <c r="ADC65" s="291"/>
      <c r="ADD65" s="291"/>
      <c r="ADE65" s="291"/>
      <c r="ADF65" s="291"/>
      <c r="ADG65" s="291"/>
      <c r="ADH65" s="291"/>
      <c r="ADI65" s="291"/>
      <c r="ADJ65" s="291"/>
      <c r="ADK65" s="291"/>
      <c r="ADL65" s="291"/>
      <c r="ADM65" s="291"/>
      <c r="ADN65" s="291"/>
      <c r="ADO65" s="291"/>
      <c r="ADP65" s="291"/>
      <c r="ADQ65" s="291"/>
      <c r="ADR65" s="291"/>
      <c r="ADS65" s="291"/>
      <c r="ADT65" s="291"/>
      <c r="ADU65" s="290"/>
      <c r="ADV65" s="291"/>
      <c r="ADW65" s="291"/>
      <c r="ADX65" s="291"/>
      <c r="ADY65" s="291"/>
      <c r="ADZ65" s="291"/>
      <c r="AEA65" s="291"/>
      <c r="AEB65" s="291"/>
      <c r="AEC65" s="291"/>
      <c r="AED65" s="291"/>
      <c r="AEE65" s="291"/>
      <c r="AEF65" s="291"/>
      <c r="AEG65" s="291"/>
      <c r="AEH65" s="291"/>
      <c r="AEI65" s="291"/>
      <c r="AEJ65" s="291"/>
      <c r="AEK65" s="291"/>
      <c r="AEL65" s="291"/>
      <c r="AEM65" s="291"/>
      <c r="AEN65" s="291"/>
      <c r="AEO65" s="291"/>
      <c r="AEP65" s="291"/>
      <c r="AEQ65" s="291"/>
      <c r="AER65" s="291"/>
      <c r="AES65" s="291"/>
      <c r="AET65" s="290"/>
      <c r="AEU65" s="291"/>
      <c r="AEV65" s="291"/>
      <c r="AEW65" s="291"/>
      <c r="AEX65" s="291"/>
      <c r="AEY65" s="291"/>
      <c r="AEZ65" s="291"/>
      <c r="AFA65" s="291"/>
      <c r="AFB65" s="291"/>
      <c r="AFC65" s="291"/>
      <c r="AFD65" s="291"/>
      <c r="AFE65" s="291"/>
      <c r="AFF65" s="291"/>
      <c r="AFG65" s="291"/>
      <c r="AFH65" s="291"/>
      <c r="AFI65" s="291"/>
      <c r="AFJ65" s="291"/>
      <c r="AFK65" s="291"/>
      <c r="AFL65" s="291"/>
      <c r="AFM65" s="291"/>
      <c r="AFN65" s="291"/>
      <c r="AFO65" s="291"/>
      <c r="AFP65" s="291"/>
      <c r="AFQ65" s="291"/>
      <c r="AFR65" s="291"/>
      <c r="AFS65" s="290"/>
      <c r="AFT65" s="291"/>
      <c r="AFU65" s="291"/>
      <c r="AFV65" s="291"/>
      <c r="AFW65" s="291"/>
      <c r="AFX65" s="291"/>
      <c r="AFY65" s="291"/>
      <c r="AFZ65" s="291"/>
      <c r="AGA65" s="291"/>
      <c r="AGB65" s="291"/>
      <c r="AGC65" s="291"/>
      <c r="AGD65" s="291"/>
      <c r="AGE65" s="291"/>
      <c r="AGF65" s="291"/>
      <c r="AGG65" s="291"/>
      <c r="AGH65" s="291"/>
      <c r="AGI65" s="291"/>
      <c r="AGJ65" s="291"/>
      <c r="AGK65" s="291"/>
      <c r="AGL65" s="291"/>
      <c r="AGM65" s="291"/>
      <c r="AGN65" s="291"/>
      <c r="AGO65" s="291"/>
      <c r="AGP65" s="291"/>
      <c r="AGQ65" s="291"/>
      <c r="AGR65" s="290"/>
      <c r="AGS65" s="291"/>
      <c r="AGT65" s="291"/>
      <c r="AGU65" s="291"/>
      <c r="AGV65" s="291"/>
      <c r="AGW65" s="291"/>
      <c r="AGX65" s="291"/>
      <c r="AGY65" s="291"/>
      <c r="AGZ65" s="291"/>
      <c r="AHA65" s="291"/>
      <c r="AHB65" s="291"/>
      <c r="AHC65" s="291"/>
      <c r="AHD65" s="291"/>
      <c r="AHE65" s="291"/>
      <c r="AHF65" s="291"/>
      <c r="AHG65" s="291"/>
      <c r="AHH65" s="291"/>
      <c r="AHI65" s="291"/>
      <c r="AHJ65" s="291"/>
      <c r="AHK65" s="291"/>
      <c r="AHL65" s="291"/>
      <c r="AHM65" s="291"/>
      <c r="AHN65" s="291"/>
      <c r="AHO65" s="291"/>
      <c r="AHP65" s="291"/>
      <c r="AHQ65" s="290"/>
      <c r="AHR65" s="291"/>
      <c r="AHS65" s="291"/>
      <c r="AHT65" s="291"/>
      <c r="AHU65" s="291"/>
      <c r="AHV65" s="291"/>
      <c r="AHW65" s="291"/>
      <c r="AHX65" s="291"/>
      <c r="AHY65" s="291"/>
      <c r="AHZ65" s="291"/>
      <c r="AIA65" s="291"/>
      <c r="AIB65" s="291"/>
      <c r="AIC65" s="291"/>
      <c r="AID65" s="291"/>
      <c r="AIE65" s="291"/>
      <c r="AIF65" s="291"/>
      <c r="AIG65" s="291"/>
      <c r="AIH65" s="291"/>
      <c r="AII65" s="291"/>
      <c r="AIJ65" s="291"/>
      <c r="AIK65" s="291"/>
      <c r="AIL65" s="291"/>
      <c r="AIM65" s="291"/>
      <c r="AIN65" s="291"/>
      <c r="AIO65" s="291"/>
      <c r="AIP65" s="290"/>
      <c r="AIQ65" s="291"/>
      <c r="AIR65" s="291"/>
      <c r="AIS65" s="291"/>
      <c r="AIT65" s="291"/>
      <c r="AIU65" s="291"/>
      <c r="AIV65" s="291"/>
      <c r="AIW65" s="291"/>
      <c r="AIX65" s="291"/>
      <c r="AIY65" s="291"/>
      <c r="AIZ65" s="291"/>
      <c r="AJA65" s="291"/>
      <c r="AJB65" s="291"/>
      <c r="AJC65" s="291"/>
      <c r="AJD65" s="291"/>
      <c r="AJE65" s="291"/>
      <c r="AJF65" s="291"/>
      <c r="AJG65" s="291"/>
      <c r="AJH65" s="291"/>
      <c r="AJI65" s="291"/>
      <c r="AJJ65" s="291"/>
      <c r="AJK65" s="291"/>
      <c r="AJL65" s="291"/>
      <c r="AJM65" s="291"/>
      <c r="AJN65" s="291"/>
      <c r="AJO65" s="290"/>
      <c r="AJP65" s="291"/>
      <c r="AJQ65" s="291"/>
      <c r="AJR65" s="291"/>
      <c r="AJS65" s="291"/>
      <c r="AJT65" s="291"/>
      <c r="AJU65" s="291"/>
      <c r="AJV65" s="291"/>
      <c r="AJW65" s="291"/>
      <c r="AJX65" s="291"/>
      <c r="AJY65" s="291"/>
      <c r="AJZ65" s="291"/>
      <c r="AKA65" s="291"/>
      <c r="AKB65" s="291"/>
      <c r="AKC65" s="291"/>
      <c r="AKD65" s="291"/>
      <c r="AKE65" s="291"/>
      <c r="AKF65" s="291"/>
      <c r="AKG65" s="291"/>
      <c r="AKH65" s="291"/>
      <c r="AKI65" s="291"/>
      <c r="AKJ65" s="291"/>
      <c r="AKK65" s="291"/>
      <c r="AKL65" s="291"/>
      <c r="AKM65" s="291"/>
      <c r="AKN65" s="290"/>
      <c r="AKO65" s="291"/>
      <c r="AKP65" s="291"/>
      <c r="AKQ65" s="291"/>
      <c r="AKR65" s="291"/>
      <c r="AKS65" s="291"/>
      <c r="AKT65" s="291"/>
      <c r="AKU65" s="291"/>
      <c r="AKV65" s="291"/>
      <c r="AKW65" s="291"/>
      <c r="AKX65" s="291"/>
      <c r="AKY65" s="291"/>
      <c r="AKZ65" s="291"/>
      <c r="ALA65" s="291"/>
      <c r="ALB65" s="291"/>
      <c r="ALC65" s="291"/>
      <c r="ALD65" s="291"/>
      <c r="ALE65" s="291"/>
      <c r="ALF65" s="291"/>
      <c r="ALG65" s="291"/>
      <c r="ALH65" s="291"/>
      <c r="ALI65" s="291"/>
      <c r="ALJ65" s="291"/>
      <c r="ALK65" s="291"/>
      <c r="ALL65" s="291"/>
      <c r="ALM65" s="290"/>
      <c r="ALN65" s="291"/>
      <c r="ALO65" s="291"/>
      <c r="ALP65" s="291"/>
      <c r="ALQ65" s="291"/>
      <c r="ALR65" s="291"/>
      <c r="ALS65" s="291"/>
      <c r="ALT65" s="291"/>
      <c r="ALU65" s="291"/>
      <c r="ALV65" s="291"/>
      <c r="ALW65" s="291"/>
      <c r="ALX65" s="291"/>
      <c r="ALY65" s="291"/>
      <c r="ALZ65" s="291"/>
      <c r="AMA65" s="291"/>
      <c r="AMB65" s="291"/>
      <c r="AMC65" s="291"/>
      <c r="AMD65" s="291"/>
      <c r="AME65" s="291"/>
      <c r="AMF65" s="291"/>
      <c r="AMG65" s="291"/>
      <c r="AMH65" s="291"/>
      <c r="AMI65" s="291"/>
      <c r="AMJ65" s="291"/>
      <c r="AMK65" s="291"/>
      <c r="AML65" s="290"/>
      <c r="AMM65" s="291"/>
      <c r="AMN65" s="291"/>
      <c r="AMO65" s="291"/>
      <c r="AMP65" s="291"/>
      <c r="AMQ65" s="291"/>
      <c r="AMR65" s="291"/>
      <c r="AMS65" s="291"/>
      <c r="AMT65" s="291"/>
      <c r="AMU65" s="291"/>
      <c r="AMV65" s="291"/>
      <c r="AMW65" s="291"/>
      <c r="AMX65" s="291"/>
      <c r="AMY65" s="291"/>
      <c r="AMZ65" s="291"/>
      <c r="ANA65" s="291"/>
      <c r="ANB65" s="291"/>
      <c r="ANC65" s="291"/>
      <c r="AND65" s="291"/>
      <c r="ANE65" s="291"/>
      <c r="ANF65" s="291"/>
      <c r="ANG65" s="291"/>
      <c r="ANH65" s="291"/>
      <c r="ANI65" s="291"/>
      <c r="ANJ65" s="291"/>
      <c r="ANK65" s="290"/>
      <c r="ANL65" s="291"/>
      <c r="ANM65" s="291"/>
      <c r="ANN65" s="291"/>
      <c r="ANO65" s="291"/>
      <c r="ANP65" s="291"/>
      <c r="ANQ65" s="291"/>
      <c r="ANR65" s="291"/>
      <c r="ANS65" s="291"/>
      <c r="ANT65" s="291"/>
      <c r="ANU65" s="291"/>
      <c r="ANV65" s="291"/>
      <c r="ANW65" s="291"/>
      <c r="ANX65" s="291"/>
      <c r="ANY65" s="291"/>
      <c r="ANZ65" s="291"/>
      <c r="AOA65" s="291"/>
      <c r="AOB65" s="291"/>
      <c r="AOC65" s="291"/>
      <c r="AOD65" s="291"/>
      <c r="AOE65" s="291"/>
      <c r="AOF65" s="291"/>
      <c r="AOG65" s="291"/>
      <c r="AOH65" s="291"/>
      <c r="AOI65" s="291"/>
      <c r="AOJ65" s="290"/>
      <c r="AOK65" s="291"/>
      <c r="AOL65" s="291"/>
      <c r="AOM65" s="291"/>
      <c r="AON65" s="291"/>
      <c r="AOO65" s="291"/>
      <c r="AOP65" s="291"/>
      <c r="AOQ65" s="291"/>
      <c r="AOR65" s="291"/>
      <c r="AOS65" s="291"/>
      <c r="AOT65" s="291"/>
      <c r="AOU65" s="291"/>
      <c r="AOV65" s="291"/>
      <c r="AOW65" s="291"/>
      <c r="AOX65" s="291"/>
      <c r="AOY65" s="291"/>
      <c r="AOZ65" s="291"/>
      <c r="APA65" s="291"/>
      <c r="APB65" s="291"/>
      <c r="APC65" s="291"/>
      <c r="APD65" s="291"/>
      <c r="APE65" s="291"/>
      <c r="APF65" s="291"/>
      <c r="APG65" s="291"/>
      <c r="APH65" s="291"/>
      <c r="API65" s="290"/>
      <c r="APJ65" s="291"/>
      <c r="APK65" s="291"/>
      <c r="APL65" s="291"/>
      <c r="APM65" s="291"/>
      <c r="APN65" s="291"/>
      <c r="APO65" s="291"/>
      <c r="APP65" s="291"/>
      <c r="APQ65" s="291"/>
      <c r="APR65" s="291"/>
      <c r="APS65" s="291"/>
      <c r="APT65" s="291"/>
      <c r="APU65" s="291"/>
      <c r="APV65" s="291"/>
      <c r="APW65" s="291"/>
      <c r="APX65" s="291"/>
      <c r="APY65" s="291"/>
      <c r="APZ65" s="291"/>
      <c r="AQA65" s="291"/>
      <c r="AQB65" s="291"/>
      <c r="AQC65" s="291"/>
      <c r="AQD65" s="291"/>
      <c r="AQE65" s="291"/>
      <c r="AQF65" s="291"/>
      <c r="AQG65" s="291"/>
      <c r="AQH65" s="290"/>
      <c r="AQI65" s="291"/>
      <c r="AQJ65" s="291"/>
      <c r="AQK65" s="291"/>
      <c r="AQL65" s="291"/>
      <c r="AQM65" s="291"/>
      <c r="AQN65" s="291"/>
      <c r="AQO65" s="291"/>
      <c r="AQP65" s="291"/>
      <c r="AQQ65" s="291"/>
      <c r="AQR65" s="291"/>
      <c r="AQS65" s="291"/>
      <c r="AQT65" s="291"/>
      <c r="AQU65" s="291"/>
      <c r="AQV65" s="291"/>
      <c r="AQW65" s="291"/>
      <c r="AQX65" s="291"/>
      <c r="AQY65" s="291"/>
      <c r="AQZ65" s="291"/>
      <c r="ARA65" s="291"/>
      <c r="ARB65" s="291"/>
      <c r="ARC65" s="291"/>
      <c r="ARD65" s="291"/>
      <c r="ARE65" s="291"/>
      <c r="ARF65" s="291"/>
      <c r="ARG65" s="290"/>
      <c r="ARH65" s="291"/>
      <c r="ARI65" s="291"/>
      <c r="ARJ65" s="291"/>
      <c r="ARK65" s="291"/>
      <c r="ARL65" s="291"/>
      <c r="ARM65" s="291"/>
      <c r="ARN65" s="291"/>
      <c r="ARO65" s="291"/>
      <c r="ARP65" s="291"/>
      <c r="ARQ65" s="291"/>
      <c r="ARR65" s="291"/>
      <c r="ARS65" s="291"/>
      <c r="ART65" s="291"/>
      <c r="ARU65" s="291"/>
      <c r="ARV65" s="291"/>
      <c r="ARW65" s="291"/>
      <c r="ARX65" s="291"/>
      <c r="ARY65" s="291"/>
      <c r="ARZ65" s="291"/>
      <c r="ASA65" s="291"/>
      <c r="ASB65" s="291"/>
      <c r="ASC65" s="291"/>
      <c r="ASD65" s="291"/>
      <c r="ASE65" s="291"/>
      <c r="ASF65" s="290"/>
      <c r="ASG65" s="291"/>
      <c r="ASH65" s="291"/>
      <c r="ASI65" s="291"/>
      <c r="ASJ65" s="291"/>
      <c r="ASK65" s="291"/>
      <c r="ASL65" s="291"/>
      <c r="ASM65" s="291"/>
      <c r="ASN65" s="291"/>
      <c r="ASO65" s="291"/>
      <c r="ASP65" s="291"/>
      <c r="ASQ65" s="291"/>
      <c r="ASR65" s="291"/>
      <c r="ASS65" s="291"/>
      <c r="AST65" s="291"/>
      <c r="ASU65" s="291"/>
      <c r="ASV65" s="291"/>
      <c r="ASW65" s="291"/>
      <c r="ASX65" s="291"/>
      <c r="ASY65" s="291"/>
      <c r="ASZ65" s="291"/>
      <c r="ATA65" s="291"/>
      <c r="ATB65" s="291"/>
      <c r="ATC65" s="291"/>
      <c r="ATD65" s="291"/>
      <c r="ATE65" s="290"/>
      <c r="ATF65" s="291"/>
      <c r="ATG65" s="291"/>
      <c r="ATH65" s="291"/>
      <c r="ATI65" s="291"/>
      <c r="ATJ65" s="291"/>
      <c r="ATK65" s="291"/>
      <c r="ATL65" s="291"/>
      <c r="ATM65" s="291"/>
      <c r="ATN65" s="291"/>
      <c r="ATO65" s="291"/>
      <c r="ATP65" s="291"/>
      <c r="ATQ65" s="291"/>
      <c r="ATR65" s="291"/>
      <c r="ATS65" s="291"/>
      <c r="ATT65" s="291"/>
      <c r="ATU65" s="291"/>
      <c r="ATV65" s="291"/>
      <c r="ATW65" s="291"/>
      <c r="ATX65" s="291"/>
      <c r="ATY65" s="291"/>
      <c r="ATZ65" s="291"/>
      <c r="AUA65" s="291"/>
      <c r="AUB65" s="291"/>
      <c r="AUC65" s="291"/>
      <c r="AUD65" s="290"/>
      <c r="AUE65" s="291"/>
      <c r="AUF65" s="291"/>
      <c r="AUG65" s="291"/>
      <c r="AUH65" s="291"/>
      <c r="AUI65" s="291"/>
      <c r="AUJ65" s="291"/>
      <c r="AUK65" s="291"/>
      <c r="AUL65" s="291"/>
      <c r="AUM65" s="291"/>
      <c r="AUN65" s="291"/>
      <c r="AUO65" s="291"/>
      <c r="AUP65" s="291"/>
      <c r="AUQ65" s="291"/>
      <c r="AUR65" s="291"/>
      <c r="AUS65" s="291"/>
      <c r="AUT65" s="291"/>
      <c r="AUU65" s="291"/>
      <c r="AUV65" s="291"/>
      <c r="AUW65" s="291"/>
      <c r="AUX65" s="291"/>
      <c r="AUY65" s="291"/>
      <c r="AUZ65" s="291"/>
      <c r="AVA65" s="291"/>
      <c r="AVB65" s="291"/>
      <c r="AVC65" s="290"/>
      <c r="AVD65" s="291"/>
      <c r="AVE65" s="291"/>
      <c r="AVF65" s="291"/>
      <c r="AVG65" s="291"/>
      <c r="AVH65" s="291"/>
      <c r="AVI65" s="291"/>
      <c r="AVJ65" s="291"/>
      <c r="AVK65" s="291"/>
      <c r="AVL65" s="291"/>
      <c r="AVM65" s="291"/>
      <c r="AVN65" s="291"/>
      <c r="AVO65" s="291"/>
      <c r="AVP65" s="291"/>
      <c r="AVQ65" s="291"/>
      <c r="AVR65" s="291"/>
      <c r="AVS65" s="291"/>
      <c r="AVT65" s="291"/>
      <c r="AVU65" s="291"/>
      <c r="AVV65" s="291"/>
      <c r="AVW65" s="291"/>
      <c r="AVX65" s="291"/>
      <c r="AVY65" s="291"/>
      <c r="AVZ65" s="291"/>
      <c r="AWA65" s="291"/>
      <c r="AWB65" s="290"/>
      <c r="AWC65" s="291"/>
      <c r="AWD65" s="291"/>
      <c r="AWE65" s="291"/>
      <c r="AWF65" s="291"/>
      <c r="AWG65" s="291"/>
      <c r="AWH65" s="291"/>
      <c r="AWI65" s="291"/>
      <c r="AWJ65" s="291"/>
      <c r="AWK65" s="291"/>
      <c r="AWL65" s="291"/>
      <c r="AWM65" s="291"/>
      <c r="AWN65" s="291"/>
      <c r="AWO65" s="291"/>
      <c r="AWP65" s="291"/>
      <c r="AWQ65" s="291"/>
      <c r="AWR65" s="291"/>
      <c r="AWS65" s="291"/>
      <c r="AWT65" s="291"/>
      <c r="AWU65" s="291"/>
      <c r="AWV65" s="291"/>
      <c r="AWW65" s="291"/>
      <c r="AWX65" s="291"/>
      <c r="AWY65" s="291"/>
      <c r="AWZ65" s="291"/>
      <c r="AXA65" s="290"/>
      <c r="AXB65" s="291"/>
      <c r="AXC65" s="291"/>
      <c r="AXD65" s="291"/>
      <c r="AXE65" s="291"/>
      <c r="AXF65" s="291"/>
      <c r="AXG65" s="291"/>
      <c r="AXH65" s="291"/>
      <c r="AXI65" s="291"/>
      <c r="AXJ65" s="291"/>
      <c r="AXK65" s="291"/>
      <c r="AXL65" s="291"/>
      <c r="AXM65" s="291"/>
      <c r="AXN65" s="291"/>
      <c r="AXO65" s="291"/>
      <c r="AXP65" s="291"/>
      <c r="AXQ65" s="291"/>
      <c r="AXR65" s="291"/>
      <c r="AXS65" s="291"/>
      <c r="AXT65" s="291"/>
      <c r="AXU65" s="291"/>
      <c r="AXV65" s="291"/>
      <c r="AXW65" s="291"/>
      <c r="AXX65" s="291"/>
      <c r="AXY65" s="291"/>
      <c r="AXZ65" s="290"/>
      <c r="AYA65" s="291"/>
      <c r="AYB65" s="291"/>
      <c r="AYC65" s="291"/>
      <c r="AYD65" s="291"/>
      <c r="AYE65" s="291"/>
      <c r="AYF65" s="291"/>
      <c r="AYG65" s="291"/>
      <c r="AYH65" s="291"/>
      <c r="AYI65" s="291"/>
      <c r="AYJ65" s="291"/>
      <c r="AYK65" s="291"/>
      <c r="AYL65" s="291"/>
      <c r="AYM65" s="291"/>
      <c r="AYN65" s="291"/>
      <c r="AYO65" s="291"/>
      <c r="AYP65" s="291"/>
      <c r="AYQ65" s="291"/>
      <c r="AYR65" s="291"/>
      <c r="AYS65" s="291"/>
      <c r="AYT65" s="291"/>
      <c r="AYU65" s="291"/>
      <c r="AYV65" s="291"/>
      <c r="AYW65" s="291"/>
      <c r="AYX65" s="291"/>
      <c r="AYY65" s="290"/>
      <c r="AYZ65" s="291"/>
      <c r="AZA65" s="291"/>
      <c r="AZB65" s="291"/>
      <c r="AZC65" s="291"/>
      <c r="AZD65" s="291"/>
      <c r="AZE65" s="291"/>
      <c r="AZF65" s="291"/>
      <c r="AZG65" s="291"/>
      <c r="AZH65" s="291"/>
      <c r="AZI65" s="291"/>
      <c r="AZJ65" s="291"/>
      <c r="AZK65" s="291"/>
      <c r="AZL65" s="291"/>
      <c r="AZM65" s="291"/>
      <c r="AZN65" s="291"/>
      <c r="AZO65" s="291"/>
      <c r="AZP65" s="291"/>
      <c r="AZQ65" s="291"/>
      <c r="AZR65" s="291"/>
      <c r="AZS65" s="291"/>
      <c r="AZT65" s="291"/>
      <c r="AZU65" s="291"/>
      <c r="AZV65" s="291"/>
      <c r="AZW65" s="291"/>
      <c r="AZX65" s="290"/>
      <c r="AZY65" s="291"/>
      <c r="AZZ65" s="291"/>
      <c r="BAA65" s="291"/>
      <c r="BAB65" s="291"/>
      <c r="BAC65" s="291"/>
      <c r="BAD65" s="291"/>
      <c r="BAE65" s="291"/>
      <c r="BAF65" s="291"/>
      <c r="BAG65" s="291"/>
      <c r="BAH65" s="291"/>
      <c r="BAI65" s="291"/>
      <c r="BAJ65" s="291"/>
      <c r="BAK65" s="291"/>
      <c r="BAL65" s="291"/>
      <c r="BAM65" s="291"/>
      <c r="BAN65" s="291"/>
      <c r="BAO65" s="291"/>
      <c r="BAP65" s="291"/>
      <c r="BAQ65" s="291"/>
      <c r="BAR65" s="291"/>
      <c r="BAS65" s="291"/>
      <c r="BAT65" s="291"/>
      <c r="BAU65" s="291"/>
      <c r="BAV65" s="291"/>
      <c r="BAW65" s="290"/>
      <c r="BAX65" s="291"/>
      <c r="BAY65" s="291"/>
      <c r="BAZ65" s="291"/>
      <c r="BBA65" s="291"/>
      <c r="BBB65" s="291"/>
      <c r="BBC65" s="291"/>
      <c r="BBD65" s="291"/>
      <c r="BBE65" s="291"/>
      <c r="BBF65" s="291"/>
      <c r="BBG65" s="291"/>
      <c r="BBH65" s="291"/>
      <c r="BBI65" s="291"/>
      <c r="BBJ65" s="291"/>
      <c r="BBK65" s="291"/>
      <c r="BBL65" s="291"/>
      <c r="BBM65" s="291"/>
      <c r="BBN65" s="291"/>
      <c r="BBO65" s="291"/>
      <c r="BBP65" s="291"/>
      <c r="BBQ65" s="291"/>
      <c r="BBR65" s="291"/>
      <c r="BBS65" s="291"/>
      <c r="BBT65" s="291"/>
      <c r="BBU65" s="291"/>
      <c r="BBV65" s="290"/>
      <c r="BBW65" s="291"/>
      <c r="BBX65" s="291"/>
      <c r="BBY65" s="291"/>
      <c r="BBZ65" s="291"/>
      <c r="BCA65" s="291"/>
      <c r="BCB65" s="291"/>
      <c r="BCC65" s="291"/>
      <c r="BCD65" s="291"/>
      <c r="BCE65" s="291"/>
      <c r="BCF65" s="291"/>
      <c r="BCG65" s="291"/>
      <c r="BCH65" s="291"/>
      <c r="BCI65" s="291"/>
      <c r="BCJ65" s="291"/>
      <c r="BCK65" s="291"/>
      <c r="BCL65" s="291"/>
      <c r="BCM65" s="291"/>
      <c r="BCN65" s="291"/>
      <c r="BCO65" s="291"/>
      <c r="BCP65" s="291"/>
      <c r="BCQ65" s="291"/>
      <c r="BCR65" s="291"/>
      <c r="BCS65" s="291"/>
      <c r="BCT65" s="291"/>
      <c r="BCU65" s="290"/>
      <c r="BCV65" s="291"/>
      <c r="BCW65" s="291"/>
      <c r="BCX65" s="291"/>
      <c r="BCY65" s="291"/>
      <c r="BCZ65" s="291"/>
      <c r="BDA65" s="291"/>
      <c r="BDB65" s="291"/>
      <c r="BDC65" s="291"/>
      <c r="BDD65" s="291"/>
      <c r="BDE65" s="291"/>
      <c r="BDF65" s="291"/>
      <c r="BDG65" s="291"/>
      <c r="BDH65" s="291"/>
      <c r="BDI65" s="291"/>
      <c r="BDJ65" s="291"/>
      <c r="BDK65" s="291"/>
      <c r="BDL65" s="291"/>
      <c r="BDM65" s="291"/>
      <c r="BDN65" s="291"/>
      <c r="BDO65" s="291"/>
      <c r="BDP65" s="291"/>
      <c r="BDQ65" s="291"/>
      <c r="BDR65" s="291"/>
      <c r="BDS65" s="291"/>
      <c r="BDT65" s="290"/>
      <c r="BDU65" s="291"/>
      <c r="BDV65" s="291"/>
      <c r="BDW65" s="291"/>
      <c r="BDX65" s="291"/>
      <c r="BDY65" s="291"/>
      <c r="BDZ65" s="291"/>
      <c r="BEA65" s="291"/>
      <c r="BEB65" s="291"/>
      <c r="BEC65" s="291"/>
      <c r="BED65" s="291"/>
      <c r="BEE65" s="291"/>
      <c r="BEF65" s="291"/>
      <c r="BEG65" s="291"/>
      <c r="BEH65" s="291"/>
      <c r="BEI65" s="291"/>
      <c r="BEJ65" s="291"/>
      <c r="BEK65" s="291"/>
      <c r="BEL65" s="291"/>
      <c r="BEM65" s="291"/>
      <c r="BEN65" s="291"/>
      <c r="BEO65" s="291"/>
      <c r="BEP65" s="291"/>
      <c r="BEQ65" s="291"/>
      <c r="BER65" s="291"/>
      <c r="BES65" s="290"/>
      <c r="BET65" s="291"/>
      <c r="BEU65" s="291"/>
      <c r="BEV65" s="291"/>
      <c r="BEW65" s="291"/>
      <c r="BEX65" s="291"/>
      <c r="BEY65" s="291"/>
      <c r="BEZ65" s="291"/>
      <c r="BFA65" s="291"/>
      <c r="BFB65" s="291"/>
      <c r="BFC65" s="291"/>
      <c r="BFD65" s="291"/>
      <c r="BFE65" s="291"/>
      <c r="BFF65" s="291"/>
      <c r="BFG65" s="291"/>
      <c r="BFH65" s="291"/>
      <c r="BFI65" s="291"/>
      <c r="BFJ65" s="291"/>
      <c r="BFK65" s="291"/>
      <c r="BFL65" s="291"/>
      <c r="BFM65" s="291"/>
      <c r="BFN65" s="291"/>
      <c r="BFO65" s="291"/>
      <c r="BFP65" s="291"/>
      <c r="BFQ65" s="291"/>
      <c r="BFR65" s="290"/>
      <c r="BFS65" s="291"/>
      <c r="BFT65" s="291"/>
      <c r="BFU65" s="291"/>
      <c r="BFV65" s="291"/>
      <c r="BFW65" s="291"/>
      <c r="BFX65" s="291"/>
      <c r="BFY65" s="291"/>
      <c r="BFZ65" s="291"/>
      <c r="BGA65" s="291"/>
      <c r="BGB65" s="291"/>
      <c r="BGC65" s="291"/>
      <c r="BGD65" s="291"/>
      <c r="BGE65" s="291"/>
      <c r="BGF65" s="291"/>
      <c r="BGG65" s="291"/>
      <c r="BGH65" s="291"/>
      <c r="BGI65" s="291"/>
      <c r="BGJ65" s="291"/>
      <c r="BGK65" s="291"/>
      <c r="BGL65" s="291"/>
      <c r="BGM65" s="291"/>
      <c r="BGN65" s="291"/>
      <c r="BGO65" s="291"/>
      <c r="BGP65" s="291"/>
      <c r="BGQ65" s="290"/>
      <c r="BGR65" s="291"/>
      <c r="BGS65" s="291"/>
      <c r="BGT65" s="291"/>
      <c r="BGU65" s="291"/>
      <c r="BGV65" s="291"/>
      <c r="BGW65" s="291"/>
      <c r="BGX65" s="291"/>
      <c r="BGY65" s="291"/>
      <c r="BGZ65" s="291"/>
      <c r="BHA65" s="291"/>
      <c r="BHB65" s="291"/>
      <c r="BHC65" s="291"/>
      <c r="BHD65" s="291"/>
      <c r="BHE65" s="291"/>
      <c r="BHF65" s="291"/>
      <c r="BHG65" s="291"/>
      <c r="BHH65" s="291"/>
      <c r="BHI65" s="291"/>
      <c r="BHJ65" s="291"/>
      <c r="BHK65" s="291"/>
      <c r="BHL65" s="291"/>
      <c r="BHM65" s="291"/>
      <c r="BHN65" s="291"/>
      <c r="BHO65" s="291"/>
      <c r="BHP65" s="290"/>
      <c r="BHQ65" s="291"/>
      <c r="BHR65" s="291"/>
      <c r="BHS65" s="291"/>
      <c r="BHT65" s="291"/>
      <c r="BHU65" s="291"/>
      <c r="BHV65" s="291"/>
      <c r="BHW65" s="291"/>
      <c r="BHX65" s="291"/>
      <c r="BHY65" s="291"/>
      <c r="BHZ65" s="291"/>
      <c r="BIA65" s="291"/>
      <c r="BIB65" s="291"/>
      <c r="BIC65" s="291"/>
      <c r="BID65" s="291"/>
      <c r="BIE65" s="291"/>
      <c r="BIF65" s="291"/>
      <c r="BIG65" s="291"/>
      <c r="BIH65" s="291"/>
      <c r="BII65" s="291"/>
      <c r="BIJ65" s="291"/>
      <c r="BIK65" s="291"/>
      <c r="BIL65" s="291"/>
      <c r="BIM65" s="291"/>
      <c r="BIN65" s="291"/>
      <c r="BIO65" s="290"/>
      <c r="BIP65" s="291"/>
      <c r="BIQ65" s="291"/>
      <c r="BIR65" s="291"/>
      <c r="BIS65" s="291"/>
      <c r="BIT65" s="291"/>
      <c r="BIU65" s="291"/>
      <c r="BIV65" s="291"/>
      <c r="BIW65" s="291"/>
      <c r="BIX65" s="291"/>
      <c r="BIY65" s="291"/>
      <c r="BIZ65" s="291"/>
      <c r="BJA65" s="291"/>
      <c r="BJB65" s="291"/>
      <c r="BJC65" s="291"/>
      <c r="BJD65" s="291"/>
      <c r="BJE65" s="291"/>
      <c r="BJF65" s="291"/>
      <c r="BJG65" s="291"/>
      <c r="BJH65" s="291"/>
      <c r="BJI65" s="291"/>
      <c r="BJJ65" s="291"/>
      <c r="BJK65" s="291"/>
      <c r="BJL65" s="291"/>
      <c r="BJM65" s="291"/>
      <c r="BJN65" s="290"/>
      <c r="BJO65" s="291"/>
      <c r="BJP65" s="291"/>
      <c r="BJQ65" s="291"/>
      <c r="BJR65" s="291"/>
      <c r="BJS65" s="291"/>
      <c r="BJT65" s="291"/>
      <c r="BJU65" s="291"/>
      <c r="BJV65" s="291"/>
      <c r="BJW65" s="291"/>
      <c r="BJX65" s="291"/>
      <c r="BJY65" s="291"/>
      <c r="BJZ65" s="291"/>
      <c r="BKA65" s="291"/>
      <c r="BKB65" s="291"/>
      <c r="BKC65" s="291"/>
      <c r="BKD65" s="291"/>
      <c r="BKE65" s="291"/>
      <c r="BKF65" s="291"/>
      <c r="BKG65" s="291"/>
      <c r="BKH65" s="291"/>
      <c r="BKI65" s="291"/>
      <c r="BKJ65" s="291"/>
      <c r="BKK65" s="291"/>
      <c r="BKL65" s="291"/>
      <c r="BKM65" s="290"/>
      <c r="BKN65" s="291"/>
      <c r="BKO65" s="291"/>
      <c r="BKP65" s="291"/>
      <c r="BKQ65" s="291"/>
      <c r="BKR65" s="291"/>
      <c r="BKS65" s="291"/>
      <c r="BKT65" s="291"/>
      <c r="BKU65" s="291"/>
      <c r="BKV65" s="291"/>
      <c r="BKW65" s="291"/>
      <c r="BKX65" s="291"/>
      <c r="BKY65" s="291"/>
      <c r="BKZ65" s="291"/>
      <c r="BLA65" s="291"/>
      <c r="BLB65" s="291"/>
      <c r="BLC65" s="291"/>
      <c r="BLD65" s="291"/>
      <c r="BLE65" s="291"/>
      <c r="BLF65" s="291"/>
      <c r="BLG65" s="291"/>
      <c r="BLH65" s="291"/>
      <c r="BLI65" s="291"/>
      <c r="BLJ65" s="291"/>
      <c r="BLK65" s="291"/>
      <c r="BLL65" s="290"/>
      <c r="BLM65" s="291"/>
      <c r="BLN65" s="291"/>
      <c r="BLO65" s="291"/>
      <c r="BLP65" s="291"/>
      <c r="BLQ65" s="291"/>
      <c r="BLR65" s="291"/>
      <c r="BLS65" s="291"/>
      <c r="BLT65" s="291"/>
      <c r="BLU65" s="291"/>
      <c r="BLV65" s="291"/>
      <c r="BLW65" s="291"/>
      <c r="BLX65" s="291"/>
      <c r="BLY65" s="291"/>
      <c r="BLZ65" s="291"/>
      <c r="BMA65" s="291"/>
      <c r="BMB65" s="291"/>
      <c r="BMC65" s="291"/>
      <c r="BMD65" s="291"/>
      <c r="BME65" s="291"/>
      <c r="BMF65" s="291"/>
      <c r="BMG65" s="291"/>
      <c r="BMH65" s="291"/>
      <c r="BMI65" s="291"/>
      <c r="BMJ65" s="291"/>
      <c r="BMK65" s="290"/>
      <c r="BML65" s="291"/>
      <c r="BMM65" s="291"/>
      <c r="BMN65" s="291"/>
      <c r="BMO65" s="291"/>
      <c r="BMP65" s="291"/>
      <c r="BMQ65" s="291"/>
      <c r="BMR65" s="291"/>
      <c r="BMS65" s="291"/>
      <c r="BMT65" s="291"/>
      <c r="BMU65" s="291"/>
      <c r="BMV65" s="291"/>
      <c r="BMW65" s="291"/>
      <c r="BMX65" s="291"/>
      <c r="BMY65" s="291"/>
      <c r="BMZ65" s="291"/>
      <c r="BNA65" s="291"/>
      <c r="BNB65" s="291"/>
      <c r="BNC65" s="291"/>
      <c r="BND65" s="291"/>
      <c r="BNE65" s="291"/>
      <c r="BNF65" s="291"/>
      <c r="BNG65" s="291"/>
      <c r="BNH65" s="291"/>
      <c r="BNI65" s="291"/>
      <c r="BNJ65" s="290"/>
      <c r="BNK65" s="291"/>
      <c r="BNL65" s="291"/>
      <c r="BNM65" s="291"/>
      <c r="BNN65" s="291"/>
      <c r="BNO65" s="291"/>
      <c r="BNP65" s="291"/>
      <c r="BNQ65" s="291"/>
      <c r="BNR65" s="291"/>
      <c r="BNS65" s="291"/>
      <c r="BNT65" s="291"/>
      <c r="BNU65" s="291"/>
      <c r="BNV65" s="291"/>
      <c r="BNW65" s="291"/>
      <c r="BNX65" s="291"/>
      <c r="BNY65" s="291"/>
      <c r="BNZ65" s="291"/>
      <c r="BOA65" s="291"/>
      <c r="BOB65" s="291"/>
      <c r="BOC65" s="291"/>
      <c r="BOD65" s="291"/>
      <c r="BOE65" s="291"/>
      <c r="BOF65" s="291"/>
      <c r="BOG65" s="291"/>
      <c r="BOH65" s="291"/>
      <c r="BOI65" s="290"/>
      <c r="BOJ65" s="291"/>
      <c r="BOK65" s="291"/>
      <c r="BOL65" s="291"/>
      <c r="BOM65" s="291"/>
      <c r="BON65" s="291"/>
      <c r="BOO65" s="291"/>
      <c r="BOP65" s="291"/>
      <c r="BOQ65" s="291"/>
      <c r="BOR65" s="291"/>
      <c r="BOS65" s="291"/>
      <c r="BOT65" s="291"/>
      <c r="BOU65" s="291"/>
      <c r="BOV65" s="291"/>
      <c r="BOW65" s="291"/>
      <c r="BOX65" s="291"/>
      <c r="BOY65" s="291"/>
      <c r="BOZ65" s="291"/>
      <c r="BPA65" s="291"/>
      <c r="BPB65" s="291"/>
      <c r="BPC65" s="291"/>
      <c r="BPD65" s="291"/>
      <c r="BPE65" s="291"/>
      <c r="BPF65" s="291"/>
      <c r="BPG65" s="291"/>
      <c r="BPH65" s="290"/>
      <c r="BPI65" s="291"/>
      <c r="BPJ65" s="291"/>
      <c r="BPK65" s="291"/>
      <c r="BPL65" s="291"/>
      <c r="BPM65" s="291"/>
      <c r="BPN65" s="291"/>
      <c r="BPO65" s="291"/>
      <c r="BPP65" s="291"/>
      <c r="BPQ65" s="291"/>
      <c r="BPR65" s="291"/>
      <c r="BPS65" s="291"/>
      <c r="BPT65" s="291"/>
      <c r="BPU65" s="291"/>
      <c r="BPV65" s="291"/>
      <c r="BPW65" s="291"/>
      <c r="BPX65" s="291"/>
      <c r="BPY65" s="291"/>
      <c r="BPZ65" s="291"/>
      <c r="BQA65" s="291"/>
      <c r="BQB65" s="291"/>
      <c r="BQC65" s="291"/>
      <c r="BQD65" s="291"/>
      <c r="BQE65" s="291"/>
      <c r="BQF65" s="291"/>
      <c r="BQG65" s="290"/>
      <c r="BQH65" s="291"/>
      <c r="BQI65" s="291"/>
      <c r="BQJ65" s="291"/>
      <c r="BQK65" s="291"/>
      <c r="BQL65" s="291"/>
      <c r="BQM65" s="291"/>
      <c r="BQN65" s="291"/>
      <c r="BQO65" s="291"/>
      <c r="BQP65" s="291"/>
      <c r="BQQ65" s="291"/>
      <c r="BQR65" s="291"/>
      <c r="BQS65" s="291"/>
      <c r="BQT65" s="291"/>
      <c r="BQU65" s="291"/>
      <c r="BQV65" s="291"/>
      <c r="BQW65" s="291"/>
      <c r="BQX65" s="291"/>
      <c r="BQY65" s="291"/>
      <c r="BQZ65" s="291"/>
      <c r="BRA65" s="291"/>
      <c r="BRB65" s="291"/>
      <c r="BRC65" s="291"/>
      <c r="BRD65" s="291"/>
      <c r="BRE65" s="291"/>
      <c r="BRF65" s="290"/>
      <c r="BRG65" s="291"/>
      <c r="BRH65" s="291"/>
      <c r="BRI65" s="291"/>
      <c r="BRJ65" s="291"/>
      <c r="BRK65" s="291"/>
      <c r="BRL65" s="291"/>
      <c r="BRM65" s="291"/>
      <c r="BRN65" s="291"/>
      <c r="BRO65" s="291"/>
      <c r="BRP65" s="291"/>
      <c r="BRQ65" s="291"/>
      <c r="BRR65" s="291"/>
      <c r="BRS65" s="291"/>
      <c r="BRT65" s="291"/>
      <c r="BRU65" s="291"/>
      <c r="BRV65" s="291"/>
      <c r="BRW65" s="291"/>
      <c r="BRX65" s="291"/>
      <c r="BRY65" s="291"/>
      <c r="BRZ65" s="291"/>
      <c r="BSA65" s="291"/>
      <c r="BSB65" s="291"/>
      <c r="BSC65" s="291"/>
      <c r="BSD65" s="291"/>
      <c r="BSE65" s="290"/>
      <c r="BSF65" s="291"/>
      <c r="BSG65" s="291"/>
      <c r="BSH65" s="291"/>
      <c r="BSI65" s="291"/>
      <c r="BSJ65" s="291"/>
      <c r="BSK65" s="291"/>
      <c r="BSL65" s="291"/>
      <c r="BSM65" s="291"/>
      <c r="BSN65" s="291"/>
      <c r="BSO65" s="291"/>
      <c r="BSP65" s="291"/>
      <c r="BSQ65" s="291"/>
      <c r="BSR65" s="291"/>
      <c r="BSS65" s="291"/>
      <c r="BST65" s="291"/>
      <c r="BSU65" s="291"/>
      <c r="BSV65" s="291"/>
      <c r="BSW65" s="291"/>
      <c r="BSX65" s="291"/>
      <c r="BSY65" s="291"/>
      <c r="BSZ65" s="291"/>
      <c r="BTA65" s="291"/>
      <c r="BTB65" s="291"/>
      <c r="BTC65" s="291"/>
      <c r="BTD65" s="290"/>
      <c r="BTE65" s="291"/>
      <c r="BTF65" s="291"/>
      <c r="BTG65" s="291"/>
      <c r="BTH65" s="291"/>
      <c r="BTI65" s="291"/>
      <c r="BTJ65" s="291"/>
      <c r="BTK65" s="291"/>
      <c r="BTL65" s="291"/>
      <c r="BTM65" s="291"/>
      <c r="BTN65" s="291"/>
      <c r="BTO65" s="291"/>
      <c r="BTP65" s="291"/>
      <c r="BTQ65" s="291"/>
      <c r="BTR65" s="291"/>
      <c r="BTS65" s="291"/>
      <c r="BTT65" s="291"/>
      <c r="BTU65" s="291"/>
      <c r="BTV65" s="291"/>
      <c r="BTW65" s="291"/>
      <c r="BTX65" s="291"/>
      <c r="BTY65" s="291"/>
      <c r="BTZ65" s="291"/>
      <c r="BUA65" s="291"/>
      <c r="BUB65" s="291"/>
      <c r="BUC65" s="290"/>
      <c r="BUD65" s="291"/>
      <c r="BUE65" s="291"/>
      <c r="BUF65" s="291"/>
      <c r="BUG65" s="291"/>
      <c r="BUH65" s="291"/>
      <c r="BUI65" s="291"/>
      <c r="BUJ65" s="291"/>
      <c r="BUK65" s="291"/>
      <c r="BUL65" s="291"/>
      <c r="BUM65" s="291"/>
      <c r="BUN65" s="291"/>
      <c r="BUO65" s="291"/>
      <c r="BUP65" s="291"/>
      <c r="BUQ65" s="291"/>
      <c r="BUR65" s="291"/>
      <c r="BUS65" s="291"/>
      <c r="BUT65" s="291"/>
      <c r="BUU65" s="291"/>
      <c r="BUV65" s="291"/>
      <c r="BUW65" s="291"/>
      <c r="BUX65" s="291"/>
      <c r="BUY65" s="291"/>
      <c r="BUZ65" s="291"/>
      <c r="BVA65" s="291"/>
      <c r="BVB65" s="290"/>
      <c r="BVC65" s="291"/>
      <c r="BVD65" s="291"/>
      <c r="BVE65" s="291"/>
      <c r="BVF65" s="291"/>
      <c r="BVG65" s="291"/>
      <c r="BVH65" s="291"/>
      <c r="BVI65" s="291"/>
      <c r="BVJ65" s="291"/>
      <c r="BVK65" s="291"/>
      <c r="BVL65" s="291"/>
      <c r="BVM65" s="291"/>
      <c r="BVN65" s="291"/>
      <c r="BVO65" s="291"/>
      <c r="BVP65" s="291"/>
      <c r="BVQ65" s="291"/>
      <c r="BVR65" s="291"/>
      <c r="BVS65" s="291"/>
      <c r="BVT65" s="291"/>
      <c r="BVU65" s="291"/>
      <c r="BVV65" s="291"/>
      <c r="BVW65" s="291"/>
      <c r="BVX65" s="291"/>
      <c r="BVY65" s="291"/>
      <c r="BVZ65" s="291"/>
      <c r="BWA65" s="290"/>
      <c r="BWB65" s="291"/>
      <c r="BWC65" s="291"/>
      <c r="BWD65" s="291"/>
      <c r="BWE65" s="291"/>
      <c r="BWF65" s="291"/>
      <c r="BWG65" s="291"/>
      <c r="BWH65" s="291"/>
      <c r="BWI65" s="291"/>
      <c r="BWJ65" s="291"/>
      <c r="BWK65" s="291"/>
      <c r="BWL65" s="291"/>
      <c r="BWM65" s="291"/>
      <c r="BWN65" s="291"/>
      <c r="BWO65" s="291"/>
      <c r="BWP65" s="291"/>
      <c r="BWQ65" s="291"/>
      <c r="BWR65" s="291"/>
      <c r="BWS65" s="291"/>
      <c r="BWT65" s="291"/>
      <c r="BWU65" s="291"/>
      <c r="BWV65" s="291"/>
      <c r="BWW65" s="291"/>
      <c r="BWX65" s="291"/>
      <c r="BWY65" s="291"/>
      <c r="BWZ65" s="290"/>
      <c r="BXA65" s="291"/>
      <c r="BXB65" s="291"/>
      <c r="BXC65" s="291"/>
      <c r="BXD65" s="291"/>
      <c r="BXE65" s="291"/>
      <c r="BXF65" s="291"/>
      <c r="BXG65" s="291"/>
      <c r="BXH65" s="291"/>
      <c r="BXI65" s="291"/>
      <c r="BXJ65" s="291"/>
      <c r="BXK65" s="291"/>
      <c r="BXL65" s="291"/>
      <c r="BXM65" s="291"/>
      <c r="BXN65" s="291"/>
      <c r="BXO65" s="291"/>
      <c r="BXP65" s="291"/>
      <c r="BXQ65" s="291"/>
      <c r="BXR65" s="291"/>
      <c r="BXS65" s="291"/>
      <c r="BXT65" s="291"/>
      <c r="BXU65" s="291"/>
      <c r="BXV65" s="291"/>
      <c r="BXW65" s="291"/>
      <c r="BXX65" s="291"/>
      <c r="BXY65" s="290"/>
      <c r="BXZ65" s="291"/>
      <c r="BYA65" s="291"/>
      <c r="BYB65" s="291"/>
      <c r="BYC65" s="291"/>
      <c r="BYD65" s="291"/>
      <c r="BYE65" s="291"/>
      <c r="BYF65" s="291"/>
      <c r="BYG65" s="291"/>
      <c r="BYH65" s="291"/>
      <c r="BYI65" s="291"/>
      <c r="BYJ65" s="291"/>
      <c r="BYK65" s="291"/>
      <c r="BYL65" s="291"/>
      <c r="BYM65" s="291"/>
      <c r="BYN65" s="291"/>
      <c r="BYO65" s="291"/>
      <c r="BYP65" s="291"/>
      <c r="BYQ65" s="291"/>
      <c r="BYR65" s="291"/>
      <c r="BYS65" s="291"/>
      <c r="BYT65" s="291"/>
      <c r="BYU65" s="291"/>
      <c r="BYV65" s="291"/>
      <c r="BYW65" s="291"/>
      <c r="BYX65" s="290"/>
      <c r="BYY65" s="291"/>
      <c r="BYZ65" s="291"/>
      <c r="BZA65" s="291"/>
      <c r="BZB65" s="291"/>
      <c r="BZC65" s="291"/>
      <c r="BZD65" s="291"/>
      <c r="BZE65" s="291"/>
      <c r="BZF65" s="291"/>
      <c r="BZG65" s="291"/>
      <c r="BZH65" s="291"/>
      <c r="BZI65" s="291"/>
      <c r="BZJ65" s="291"/>
      <c r="BZK65" s="291"/>
      <c r="BZL65" s="291"/>
      <c r="BZM65" s="291"/>
      <c r="BZN65" s="291"/>
      <c r="BZO65" s="291"/>
      <c r="BZP65" s="291"/>
      <c r="BZQ65" s="291"/>
      <c r="BZR65" s="291"/>
      <c r="BZS65" s="291"/>
      <c r="BZT65" s="291"/>
      <c r="BZU65" s="291"/>
      <c r="BZV65" s="291"/>
      <c r="BZW65" s="290"/>
      <c r="BZX65" s="291"/>
      <c r="BZY65" s="291"/>
      <c r="BZZ65" s="291"/>
      <c r="CAA65" s="291"/>
      <c r="CAB65" s="291"/>
      <c r="CAC65" s="291"/>
      <c r="CAD65" s="291"/>
      <c r="CAE65" s="291"/>
      <c r="CAF65" s="291"/>
      <c r="CAG65" s="291"/>
      <c r="CAH65" s="291"/>
      <c r="CAI65" s="291"/>
      <c r="CAJ65" s="291"/>
      <c r="CAK65" s="291"/>
      <c r="CAL65" s="291"/>
      <c r="CAM65" s="291"/>
      <c r="CAN65" s="291"/>
      <c r="CAO65" s="291"/>
      <c r="CAP65" s="291"/>
      <c r="CAQ65" s="291"/>
      <c r="CAR65" s="291"/>
      <c r="CAS65" s="291"/>
      <c r="CAT65" s="291"/>
      <c r="CAU65" s="291"/>
      <c r="CAV65" s="290"/>
      <c r="CAW65" s="291"/>
      <c r="CAX65" s="291"/>
      <c r="CAY65" s="291"/>
      <c r="CAZ65" s="291"/>
      <c r="CBA65" s="291"/>
      <c r="CBB65" s="291"/>
      <c r="CBC65" s="291"/>
      <c r="CBD65" s="291"/>
      <c r="CBE65" s="291"/>
      <c r="CBF65" s="291"/>
      <c r="CBG65" s="291"/>
      <c r="CBH65" s="291"/>
      <c r="CBI65" s="291"/>
      <c r="CBJ65" s="291"/>
      <c r="CBK65" s="291"/>
      <c r="CBL65" s="291"/>
      <c r="CBM65" s="291"/>
      <c r="CBN65" s="291"/>
      <c r="CBO65" s="291"/>
      <c r="CBP65" s="291"/>
      <c r="CBQ65" s="291"/>
      <c r="CBR65" s="291"/>
      <c r="CBS65" s="291"/>
      <c r="CBT65" s="291"/>
      <c r="CBU65" s="290"/>
      <c r="CBV65" s="291"/>
      <c r="CBW65" s="291"/>
      <c r="CBX65" s="291"/>
      <c r="CBY65" s="291"/>
      <c r="CBZ65" s="291"/>
      <c r="CCA65" s="291"/>
      <c r="CCB65" s="291"/>
      <c r="CCC65" s="291"/>
      <c r="CCD65" s="291"/>
      <c r="CCE65" s="291"/>
      <c r="CCF65" s="291"/>
      <c r="CCG65" s="291"/>
      <c r="CCH65" s="291"/>
      <c r="CCI65" s="291"/>
      <c r="CCJ65" s="291"/>
      <c r="CCK65" s="291"/>
      <c r="CCL65" s="291"/>
      <c r="CCM65" s="291"/>
      <c r="CCN65" s="291"/>
      <c r="CCO65" s="291"/>
      <c r="CCP65" s="291"/>
      <c r="CCQ65" s="291"/>
      <c r="CCR65" s="291"/>
      <c r="CCS65" s="291"/>
      <c r="CCT65" s="290"/>
      <c r="CCU65" s="291"/>
      <c r="CCV65" s="291"/>
      <c r="CCW65" s="291"/>
      <c r="CCX65" s="291"/>
      <c r="CCY65" s="291"/>
      <c r="CCZ65" s="291"/>
      <c r="CDA65" s="291"/>
      <c r="CDB65" s="291"/>
      <c r="CDC65" s="291"/>
      <c r="CDD65" s="291"/>
      <c r="CDE65" s="291"/>
      <c r="CDF65" s="291"/>
      <c r="CDG65" s="291"/>
      <c r="CDH65" s="291"/>
      <c r="CDI65" s="291"/>
      <c r="CDJ65" s="291"/>
      <c r="CDK65" s="291"/>
      <c r="CDL65" s="291"/>
      <c r="CDM65" s="291"/>
      <c r="CDN65" s="291"/>
      <c r="CDO65" s="291"/>
      <c r="CDP65" s="291"/>
      <c r="CDQ65" s="291"/>
      <c r="CDR65" s="291"/>
      <c r="CDS65" s="290"/>
      <c r="CDT65" s="291"/>
      <c r="CDU65" s="291"/>
      <c r="CDV65" s="291"/>
      <c r="CDW65" s="291"/>
      <c r="CDX65" s="291"/>
      <c r="CDY65" s="291"/>
      <c r="CDZ65" s="291"/>
      <c r="CEA65" s="291"/>
      <c r="CEB65" s="291"/>
      <c r="CEC65" s="291"/>
      <c r="CED65" s="291"/>
      <c r="CEE65" s="291"/>
      <c r="CEF65" s="291"/>
      <c r="CEG65" s="291"/>
      <c r="CEH65" s="291"/>
      <c r="CEI65" s="291"/>
      <c r="CEJ65" s="291"/>
      <c r="CEK65" s="291"/>
      <c r="CEL65" s="291"/>
      <c r="CEM65" s="291"/>
      <c r="CEN65" s="291"/>
      <c r="CEO65" s="291"/>
      <c r="CEP65" s="291"/>
      <c r="CEQ65" s="291"/>
      <c r="CER65" s="290"/>
      <c r="CES65" s="291"/>
      <c r="CET65" s="291"/>
      <c r="CEU65" s="291"/>
      <c r="CEV65" s="291"/>
      <c r="CEW65" s="291"/>
      <c r="CEX65" s="291"/>
      <c r="CEY65" s="291"/>
      <c r="CEZ65" s="291"/>
      <c r="CFA65" s="291"/>
      <c r="CFB65" s="291"/>
      <c r="CFC65" s="291"/>
      <c r="CFD65" s="291"/>
      <c r="CFE65" s="291"/>
      <c r="CFF65" s="291"/>
      <c r="CFG65" s="291"/>
      <c r="CFH65" s="291"/>
      <c r="CFI65" s="291"/>
      <c r="CFJ65" s="291"/>
      <c r="CFK65" s="291"/>
      <c r="CFL65" s="291"/>
      <c r="CFM65" s="291"/>
      <c r="CFN65" s="291"/>
      <c r="CFO65" s="291"/>
      <c r="CFP65" s="291"/>
      <c r="CFQ65" s="290"/>
      <c r="CFR65" s="291"/>
      <c r="CFS65" s="291"/>
      <c r="CFT65" s="291"/>
      <c r="CFU65" s="291"/>
      <c r="CFV65" s="291"/>
      <c r="CFW65" s="291"/>
      <c r="CFX65" s="291"/>
      <c r="CFY65" s="291"/>
      <c r="CFZ65" s="291"/>
      <c r="CGA65" s="291"/>
      <c r="CGB65" s="291"/>
      <c r="CGC65" s="291"/>
      <c r="CGD65" s="291"/>
      <c r="CGE65" s="291"/>
      <c r="CGF65" s="291"/>
      <c r="CGG65" s="291"/>
      <c r="CGH65" s="291"/>
      <c r="CGI65" s="291"/>
      <c r="CGJ65" s="291"/>
      <c r="CGK65" s="291"/>
      <c r="CGL65" s="291"/>
      <c r="CGM65" s="291"/>
      <c r="CGN65" s="291"/>
      <c r="CGO65" s="291"/>
      <c r="CGP65" s="290"/>
      <c r="CGQ65" s="291"/>
      <c r="CGR65" s="291"/>
      <c r="CGS65" s="291"/>
      <c r="CGT65" s="291"/>
      <c r="CGU65" s="291"/>
      <c r="CGV65" s="291"/>
      <c r="CGW65" s="291"/>
      <c r="CGX65" s="291"/>
      <c r="CGY65" s="291"/>
      <c r="CGZ65" s="291"/>
      <c r="CHA65" s="291"/>
      <c r="CHB65" s="291"/>
      <c r="CHC65" s="291"/>
      <c r="CHD65" s="291"/>
      <c r="CHE65" s="291"/>
      <c r="CHF65" s="291"/>
      <c r="CHG65" s="291"/>
      <c r="CHH65" s="291"/>
      <c r="CHI65" s="291"/>
      <c r="CHJ65" s="291"/>
      <c r="CHK65" s="291"/>
      <c r="CHL65" s="291"/>
      <c r="CHM65" s="291"/>
      <c r="CHN65" s="291"/>
      <c r="CHO65" s="290"/>
      <c r="CHP65" s="291"/>
      <c r="CHQ65" s="291"/>
      <c r="CHR65" s="291"/>
      <c r="CHS65" s="291"/>
      <c r="CHT65" s="291"/>
      <c r="CHU65" s="291"/>
      <c r="CHV65" s="291"/>
      <c r="CHW65" s="291"/>
      <c r="CHX65" s="291"/>
      <c r="CHY65" s="291"/>
      <c r="CHZ65" s="291"/>
      <c r="CIA65" s="291"/>
      <c r="CIB65" s="291"/>
      <c r="CIC65" s="291"/>
      <c r="CID65" s="291"/>
      <c r="CIE65" s="291"/>
      <c r="CIF65" s="291"/>
      <c r="CIG65" s="291"/>
      <c r="CIH65" s="291"/>
      <c r="CII65" s="291"/>
      <c r="CIJ65" s="291"/>
      <c r="CIK65" s="291"/>
      <c r="CIL65" s="291"/>
      <c r="CIM65" s="291"/>
      <c r="CIN65" s="290"/>
      <c r="CIO65" s="291"/>
      <c r="CIP65" s="291"/>
      <c r="CIQ65" s="291"/>
      <c r="CIR65" s="291"/>
      <c r="CIS65" s="291"/>
      <c r="CIT65" s="291"/>
      <c r="CIU65" s="291"/>
      <c r="CIV65" s="291"/>
      <c r="CIW65" s="291"/>
      <c r="CIX65" s="291"/>
      <c r="CIY65" s="291"/>
      <c r="CIZ65" s="291"/>
      <c r="CJA65" s="291"/>
      <c r="CJB65" s="291"/>
      <c r="CJC65" s="291"/>
      <c r="CJD65" s="291"/>
      <c r="CJE65" s="291"/>
      <c r="CJF65" s="291"/>
      <c r="CJG65" s="291"/>
      <c r="CJH65" s="291"/>
      <c r="CJI65" s="291"/>
      <c r="CJJ65" s="291"/>
      <c r="CJK65" s="291"/>
      <c r="CJL65" s="291"/>
      <c r="CJM65" s="290"/>
      <c r="CJN65" s="291"/>
      <c r="CJO65" s="291"/>
      <c r="CJP65" s="291"/>
      <c r="CJQ65" s="291"/>
      <c r="CJR65" s="291"/>
      <c r="CJS65" s="291"/>
      <c r="CJT65" s="291"/>
      <c r="CJU65" s="291"/>
      <c r="CJV65" s="291"/>
      <c r="CJW65" s="291"/>
      <c r="CJX65" s="291"/>
      <c r="CJY65" s="291"/>
      <c r="CJZ65" s="291"/>
      <c r="CKA65" s="291"/>
      <c r="CKB65" s="291"/>
      <c r="CKC65" s="291"/>
      <c r="CKD65" s="291"/>
      <c r="CKE65" s="291"/>
      <c r="CKF65" s="291"/>
      <c r="CKG65" s="291"/>
      <c r="CKH65" s="291"/>
      <c r="CKI65" s="291"/>
      <c r="CKJ65" s="291"/>
      <c r="CKK65" s="291"/>
      <c r="CKL65" s="290"/>
      <c r="CKM65" s="291"/>
      <c r="CKN65" s="291"/>
      <c r="CKO65" s="291"/>
      <c r="CKP65" s="291"/>
      <c r="CKQ65" s="291"/>
      <c r="CKR65" s="291"/>
      <c r="CKS65" s="291"/>
      <c r="CKT65" s="291"/>
      <c r="CKU65" s="291"/>
      <c r="CKV65" s="291"/>
      <c r="CKW65" s="291"/>
      <c r="CKX65" s="291"/>
      <c r="CKY65" s="291"/>
      <c r="CKZ65" s="291"/>
      <c r="CLA65" s="291"/>
      <c r="CLB65" s="291"/>
      <c r="CLC65" s="291"/>
      <c r="CLD65" s="291"/>
      <c r="CLE65" s="291"/>
      <c r="CLF65" s="291"/>
      <c r="CLG65" s="291"/>
      <c r="CLH65" s="291"/>
      <c r="CLI65" s="291"/>
      <c r="CLJ65" s="291"/>
      <c r="CLK65" s="290"/>
      <c r="CLL65" s="291"/>
      <c r="CLM65" s="291"/>
      <c r="CLN65" s="291"/>
      <c r="CLO65" s="291"/>
      <c r="CLP65" s="291"/>
      <c r="CLQ65" s="291"/>
      <c r="CLR65" s="291"/>
      <c r="CLS65" s="291"/>
      <c r="CLT65" s="291"/>
      <c r="CLU65" s="291"/>
      <c r="CLV65" s="291"/>
      <c r="CLW65" s="291"/>
      <c r="CLX65" s="291"/>
      <c r="CLY65" s="291"/>
      <c r="CLZ65" s="291"/>
      <c r="CMA65" s="291"/>
      <c r="CMB65" s="291"/>
      <c r="CMC65" s="291"/>
      <c r="CMD65" s="291"/>
      <c r="CME65" s="291"/>
      <c r="CMF65" s="291"/>
      <c r="CMG65" s="291"/>
      <c r="CMH65" s="291"/>
      <c r="CMI65" s="291"/>
      <c r="CMJ65" s="290"/>
      <c r="CMK65" s="291"/>
      <c r="CML65" s="291"/>
      <c r="CMM65" s="291"/>
      <c r="CMN65" s="291"/>
      <c r="CMO65" s="291"/>
      <c r="CMP65" s="291"/>
      <c r="CMQ65" s="291"/>
      <c r="CMR65" s="291"/>
      <c r="CMS65" s="291"/>
      <c r="CMT65" s="291"/>
      <c r="CMU65" s="291"/>
      <c r="CMV65" s="291"/>
      <c r="CMW65" s="291"/>
      <c r="CMX65" s="291"/>
      <c r="CMY65" s="291"/>
      <c r="CMZ65" s="291"/>
      <c r="CNA65" s="291"/>
      <c r="CNB65" s="291"/>
      <c r="CNC65" s="291"/>
      <c r="CND65" s="291"/>
      <c r="CNE65" s="291"/>
      <c r="CNF65" s="291"/>
      <c r="CNG65" s="291"/>
      <c r="CNH65" s="291"/>
      <c r="CNI65" s="290"/>
      <c r="CNJ65" s="291"/>
      <c r="CNK65" s="291"/>
      <c r="CNL65" s="291"/>
      <c r="CNM65" s="291"/>
      <c r="CNN65" s="291"/>
      <c r="CNO65" s="291"/>
      <c r="CNP65" s="291"/>
      <c r="CNQ65" s="291"/>
      <c r="CNR65" s="291"/>
      <c r="CNS65" s="291"/>
      <c r="CNT65" s="291"/>
      <c r="CNU65" s="291"/>
      <c r="CNV65" s="291"/>
      <c r="CNW65" s="291"/>
      <c r="CNX65" s="291"/>
      <c r="CNY65" s="291"/>
      <c r="CNZ65" s="291"/>
      <c r="COA65" s="291"/>
      <c r="COB65" s="291"/>
      <c r="COC65" s="291"/>
      <c r="COD65" s="291"/>
      <c r="COE65" s="291"/>
      <c r="COF65" s="291"/>
      <c r="COG65" s="291"/>
      <c r="COH65" s="290"/>
      <c r="COI65" s="291"/>
      <c r="COJ65" s="291"/>
      <c r="COK65" s="291"/>
      <c r="COL65" s="291"/>
      <c r="COM65" s="291"/>
      <c r="CON65" s="291"/>
      <c r="COO65" s="291"/>
      <c r="COP65" s="291"/>
      <c r="COQ65" s="291"/>
      <c r="COR65" s="291"/>
      <c r="COS65" s="291"/>
      <c r="COT65" s="291"/>
      <c r="COU65" s="291"/>
      <c r="COV65" s="291"/>
      <c r="COW65" s="291"/>
      <c r="COX65" s="291"/>
      <c r="COY65" s="291"/>
      <c r="COZ65" s="291"/>
      <c r="CPA65" s="291"/>
      <c r="CPB65" s="291"/>
      <c r="CPC65" s="291"/>
      <c r="CPD65" s="291"/>
      <c r="CPE65" s="291"/>
      <c r="CPF65" s="291"/>
      <c r="CPG65" s="290"/>
      <c r="CPH65" s="291"/>
      <c r="CPI65" s="291"/>
      <c r="CPJ65" s="291"/>
      <c r="CPK65" s="291"/>
      <c r="CPL65" s="291"/>
      <c r="CPM65" s="291"/>
      <c r="CPN65" s="291"/>
      <c r="CPO65" s="291"/>
      <c r="CPP65" s="291"/>
      <c r="CPQ65" s="291"/>
      <c r="CPR65" s="291"/>
      <c r="CPS65" s="291"/>
      <c r="CPT65" s="291"/>
      <c r="CPU65" s="291"/>
      <c r="CPV65" s="291"/>
      <c r="CPW65" s="291"/>
      <c r="CPX65" s="291"/>
      <c r="CPY65" s="291"/>
      <c r="CPZ65" s="291"/>
      <c r="CQA65" s="291"/>
      <c r="CQB65" s="291"/>
      <c r="CQC65" s="291"/>
      <c r="CQD65" s="291"/>
      <c r="CQE65" s="291"/>
      <c r="CQF65" s="290"/>
      <c r="CQG65" s="291"/>
      <c r="CQH65" s="291"/>
      <c r="CQI65" s="291"/>
      <c r="CQJ65" s="291"/>
      <c r="CQK65" s="291"/>
      <c r="CQL65" s="291"/>
      <c r="CQM65" s="291"/>
      <c r="CQN65" s="291"/>
      <c r="CQO65" s="291"/>
      <c r="CQP65" s="291"/>
      <c r="CQQ65" s="291"/>
      <c r="CQR65" s="291"/>
      <c r="CQS65" s="291"/>
      <c r="CQT65" s="291"/>
      <c r="CQU65" s="291"/>
      <c r="CQV65" s="291"/>
      <c r="CQW65" s="291"/>
      <c r="CQX65" s="291"/>
      <c r="CQY65" s="291"/>
      <c r="CQZ65" s="291"/>
      <c r="CRA65" s="291"/>
      <c r="CRB65" s="291"/>
      <c r="CRC65" s="291"/>
      <c r="CRD65" s="291"/>
      <c r="CRE65" s="290"/>
      <c r="CRF65" s="291"/>
      <c r="CRG65" s="291"/>
      <c r="CRH65" s="291"/>
      <c r="CRI65" s="291"/>
      <c r="CRJ65" s="291"/>
      <c r="CRK65" s="291"/>
      <c r="CRL65" s="291"/>
      <c r="CRM65" s="291"/>
      <c r="CRN65" s="291"/>
      <c r="CRO65" s="291"/>
      <c r="CRP65" s="291"/>
      <c r="CRQ65" s="291"/>
      <c r="CRR65" s="291"/>
      <c r="CRS65" s="291"/>
      <c r="CRT65" s="291"/>
      <c r="CRU65" s="291"/>
      <c r="CRV65" s="291"/>
      <c r="CRW65" s="291"/>
      <c r="CRX65" s="291"/>
      <c r="CRY65" s="291"/>
      <c r="CRZ65" s="291"/>
      <c r="CSA65" s="291"/>
      <c r="CSB65" s="291"/>
      <c r="CSC65" s="291"/>
      <c r="CSD65" s="290"/>
      <c r="CSE65" s="291"/>
      <c r="CSF65" s="291"/>
      <c r="CSG65" s="291"/>
      <c r="CSH65" s="291"/>
      <c r="CSI65" s="291"/>
      <c r="CSJ65" s="291"/>
      <c r="CSK65" s="291"/>
      <c r="CSL65" s="291"/>
      <c r="CSM65" s="291"/>
      <c r="CSN65" s="291"/>
      <c r="CSO65" s="291"/>
      <c r="CSP65" s="291"/>
      <c r="CSQ65" s="291"/>
      <c r="CSR65" s="291"/>
      <c r="CSS65" s="291"/>
      <c r="CST65" s="291"/>
      <c r="CSU65" s="291"/>
      <c r="CSV65" s="291"/>
      <c r="CSW65" s="291"/>
      <c r="CSX65" s="291"/>
      <c r="CSY65" s="291"/>
      <c r="CSZ65" s="291"/>
      <c r="CTA65" s="291"/>
      <c r="CTB65" s="291"/>
      <c r="CTC65" s="290"/>
      <c r="CTD65" s="291"/>
      <c r="CTE65" s="291"/>
      <c r="CTF65" s="291"/>
      <c r="CTG65" s="291"/>
      <c r="CTH65" s="291"/>
      <c r="CTI65" s="291"/>
      <c r="CTJ65" s="291"/>
      <c r="CTK65" s="291"/>
      <c r="CTL65" s="291"/>
      <c r="CTM65" s="291"/>
      <c r="CTN65" s="291"/>
      <c r="CTO65" s="291"/>
      <c r="CTP65" s="291"/>
      <c r="CTQ65" s="291"/>
      <c r="CTR65" s="291"/>
      <c r="CTS65" s="291"/>
      <c r="CTT65" s="291"/>
      <c r="CTU65" s="291"/>
      <c r="CTV65" s="291"/>
      <c r="CTW65" s="291"/>
      <c r="CTX65" s="291"/>
      <c r="CTY65" s="291"/>
      <c r="CTZ65" s="291"/>
      <c r="CUA65" s="291"/>
      <c r="CUB65" s="290"/>
      <c r="CUC65" s="291"/>
      <c r="CUD65" s="291"/>
      <c r="CUE65" s="291"/>
      <c r="CUF65" s="291"/>
      <c r="CUG65" s="291"/>
      <c r="CUH65" s="291"/>
      <c r="CUI65" s="291"/>
      <c r="CUJ65" s="291"/>
      <c r="CUK65" s="291"/>
      <c r="CUL65" s="291"/>
      <c r="CUM65" s="291"/>
      <c r="CUN65" s="291"/>
      <c r="CUO65" s="291"/>
      <c r="CUP65" s="291"/>
      <c r="CUQ65" s="291"/>
      <c r="CUR65" s="291"/>
      <c r="CUS65" s="291"/>
      <c r="CUT65" s="291"/>
      <c r="CUU65" s="291"/>
      <c r="CUV65" s="291"/>
      <c r="CUW65" s="291"/>
      <c r="CUX65" s="291"/>
      <c r="CUY65" s="291"/>
      <c r="CUZ65" s="291"/>
      <c r="CVA65" s="290"/>
      <c r="CVB65" s="291"/>
      <c r="CVC65" s="291"/>
      <c r="CVD65" s="291"/>
      <c r="CVE65" s="291"/>
      <c r="CVF65" s="291"/>
      <c r="CVG65" s="291"/>
      <c r="CVH65" s="291"/>
      <c r="CVI65" s="291"/>
      <c r="CVJ65" s="291"/>
      <c r="CVK65" s="291"/>
      <c r="CVL65" s="291"/>
      <c r="CVM65" s="291"/>
      <c r="CVN65" s="291"/>
      <c r="CVO65" s="291"/>
      <c r="CVP65" s="291"/>
      <c r="CVQ65" s="291"/>
      <c r="CVR65" s="291"/>
      <c r="CVS65" s="291"/>
      <c r="CVT65" s="291"/>
      <c r="CVU65" s="291"/>
      <c r="CVV65" s="291"/>
      <c r="CVW65" s="291"/>
      <c r="CVX65" s="291"/>
      <c r="CVY65" s="291"/>
      <c r="CVZ65" s="290"/>
      <c r="CWA65" s="291"/>
      <c r="CWB65" s="291"/>
      <c r="CWC65" s="291"/>
      <c r="CWD65" s="291"/>
      <c r="CWE65" s="291"/>
      <c r="CWF65" s="291"/>
      <c r="CWG65" s="291"/>
      <c r="CWH65" s="291"/>
      <c r="CWI65" s="291"/>
      <c r="CWJ65" s="291"/>
      <c r="CWK65" s="291"/>
      <c r="CWL65" s="291"/>
      <c r="CWM65" s="291"/>
      <c r="CWN65" s="291"/>
      <c r="CWO65" s="291"/>
      <c r="CWP65" s="291"/>
      <c r="CWQ65" s="291"/>
      <c r="CWR65" s="291"/>
      <c r="CWS65" s="291"/>
      <c r="CWT65" s="291"/>
      <c r="CWU65" s="291"/>
      <c r="CWV65" s="291"/>
      <c r="CWW65" s="291"/>
      <c r="CWX65" s="291"/>
      <c r="CWY65" s="290"/>
      <c r="CWZ65" s="291"/>
      <c r="CXA65" s="291"/>
      <c r="CXB65" s="291"/>
      <c r="CXC65" s="291"/>
      <c r="CXD65" s="291"/>
      <c r="CXE65" s="291"/>
      <c r="CXF65" s="291"/>
      <c r="CXG65" s="291"/>
      <c r="CXH65" s="291"/>
      <c r="CXI65" s="291"/>
      <c r="CXJ65" s="291"/>
      <c r="CXK65" s="291"/>
      <c r="CXL65" s="291"/>
      <c r="CXM65" s="291"/>
      <c r="CXN65" s="291"/>
      <c r="CXO65" s="291"/>
      <c r="CXP65" s="291"/>
      <c r="CXQ65" s="291"/>
      <c r="CXR65" s="291"/>
      <c r="CXS65" s="291"/>
      <c r="CXT65" s="291"/>
      <c r="CXU65" s="291"/>
      <c r="CXV65" s="291"/>
      <c r="CXW65" s="291"/>
      <c r="CXX65" s="290"/>
      <c r="CXY65" s="291"/>
      <c r="CXZ65" s="291"/>
      <c r="CYA65" s="291"/>
      <c r="CYB65" s="291"/>
      <c r="CYC65" s="291"/>
      <c r="CYD65" s="291"/>
      <c r="CYE65" s="291"/>
      <c r="CYF65" s="291"/>
      <c r="CYG65" s="291"/>
      <c r="CYH65" s="291"/>
      <c r="CYI65" s="291"/>
      <c r="CYJ65" s="291"/>
      <c r="CYK65" s="291"/>
      <c r="CYL65" s="291"/>
      <c r="CYM65" s="291"/>
      <c r="CYN65" s="291"/>
      <c r="CYO65" s="291"/>
      <c r="CYP65" s="291"/>
      <c r="CYQ65" s="291"/>
      <c r="CYR65" s="291"/>
      <c r="CYS65" s="291"/>
      <c r="CYT65" s="291"/>
      <c r="CYU65" s="291"/>
      <c r="CYV65" s="291"/>
      <c r="CYW65" s="290"/>
      <c r="CYX65" s="291"/>
      <c r="CYY65" s="291"/>
      <c r="CYZ65" s="291"/>
      <c r="CZA65" s="291"/>
      <c r="CZB65" s="291"/>
      <c r="CZC65" s="291"/>
      <c r="CZD65" s="291"/>
      <c r="CZE65" s="291"/>
      <c r="CZF65" s="291"/>
      <c r="CZG65" s="291"/>
      <c r="CZH65" s="291"/>
      <c r="CZI65" s="291"/>
      <c r="CZJ65" s="291"/>
      <c r="CZK65" s="291"/>
      <c r="CZL65" s="291"/>
      <c r="CZM65" s="291"/>
      <c r="CZN65" s="291"/>
      <c r="CZO65" s="291"/>
      <c r="CZP65" s="291"/>
      <c r="CZQ65" s="291"/>
      <c r="CZR65" s="291"/>
      <c r="CZS65" s="291"/>
      <c r="CZT65" s="291"/>
      <c r="CZU65" s="291"/>
      <c r="CZV65" s="290"/>
      <c r="CZW65" s="291"/>
      <c r="CZX65" s="291"/>
      <c r="CZY65" s="291"/>
      <c r="CZZ65" s="291"/>
      <c r="DAA65" s="291"/>
      <c r="DAB65" s="291"/>
      <c r="DAC65" s="291"/>
      <c r="DAD65" s="291"/>
      <c r="DAE65" s="291"/>
      <c r="DAF65" s="291"/>
      <c r="DAG65" s="291"/>
      <c r="DAH65" s="291"/>
      <c r="DAI65" s="291"/>
      <c r="DAJ65" s="291"/>
      <c r="DAK65" s="291"/>
      <c r="DAL65" s="291"/>
      <c r="DAM65" s="291"/>
      <c r="DAN65" s="291"/>
      <c r="DAO65" s="291"/>
      <c r="DAP65" s="291"/>
      <c r="DAQ65" s="291"/>
      <c r="DAR65" s="291"/>
      <c r="DAS65" s="291"/>
      <c r="DAT65" s="291"/>
      <c r="DAU65" s="290"/>
      <c r="DAV65" s="291"/>
      <c r="DAW65" s="291"/>
      <c r="DAX65" s="291"/>
      <c r="DAY65" s="291"/>
      <c r="DAZ65" s="291"/>
      <c r="DBA65" s="291"/>
      <c r="DBB65" s="291"/>
      <c r="DBC65" s="291"/>
      <c r="DBD65" s="291"/>
      <c r="DBE65" s="291"/>
      <c r="DBF65" s="291"/>
      <c r="DBG65" s="291"/>
      <c r="DBH65" s="291"/>
      <c r="DBI65" s="291"/>
      <c r="DBJ65" s="291"/>
      <c r="DBK65" s="291"/>
      <c r="DBL65" s="291"/>
      <c r="DBM65" s="291"/>
      <c r="DBN65" s="291"/>
      <c r="DBO65" s="291"/>
      <c r="DBP65" s="291"/>
      <c r="DBQ65" s="291"/>
      <c r="DBR65" s="291"/>
      <c r="DBS65" s="291"/>
      <c r="DBT65" s="290"/>
      <c r="DBU65" s="291"/>
      <c r="DBV65" s="291"/>
      <c r="DBW65" s="291"/>
      <c r="DBX65" s="291"/>
      <c r="DBY65" s="291"/>
      <c r="DBZ65" s="291"/>
      <c r="DCA65" s="291"/>
      <c r="DCB65" s="291"/>
      <c r="DCC65" s="291"/>
      <c r="DCD65" s="291"/>
      <c r="DCE65" s="291"/>
      <c r="DCF65" s="291"/>
      <c r="DCG65" s="291"/>
      <c r="DCH65" s="291"/>
      <c r="DCI65" s="291"/>
      <c r="DCJ65" s="291"/>
      <c r="DCK65" s="291"/>
      <c r="DCL65" s="291"/>
      <c r="DCM65" s="291"/>
      <c r="DCN65" s="291"/>
      <c r="DCO65" s="291"/>
      <c r="DCP65" s="291"/>
      <c r="DCQ65" s="291"/>
      <c r="DCR65" s="291"/>
      <c r="DCS65" s="290"/>
      <c r="DCT65" s="291"/>
      <c r="DCU65" s="291"/>
      <c r="DCV65" s="291"/>
      <c r="DCW65" s="291"/>
      <c r="DCX65" s="291"/>
      <c r="DCY65" s="291"/>
      <c r="DCZ65" s="291"/>
      <c r="DDA65" s="291"/>
      <c r="DDB65" s="291"/>
      <c r="DDC65" s="291"/>
      <c r="DDD65" s="291"/>
      <c r="DDE65" s="291"/>
      <c r="DDF65" s="291"/>
      <c r="DDG65" s="291"/>
      <c r="DDH65" s="291"/>
      <c r="DDI65" s="291"/>
      <c r="DDJ65" s="291"/>
      <c r="DDK65" s="291"/>
      <c r="DDL65" s="291"/>
      <c r="DDM65" s="291"/>
      <c r="DDN65" s="291"/>
      <c r="DDO65" s="291"/>
      <c r="DDP65" s="291"/>
      <c r="DDQ65" s="291"/>
      <c r="DDR65" s="290"/>
      <c r="DDS65" s="291"/>
      <c r="DDT65" s="291"/>
      <c r="DDU65" s="291"/>
      <c r="DDV65" s="291"/>
      <c r="DDW65" s="291"/>
      <c r="DDX65" s="291"/>
      <c r="DDY65" s="291"/>
      <c r="DDZ65" s="291"/>
      <c r="DEA65" s="291"/>
      <c r="DEB65" s="291"/>
      <c r="DEC65" s="291"/>
      <c r="DED65" s="291"/>
      <c r="DEE65" s="291"/>
      <c r="DEF65" s="291"/>
      <c r="DEG65" s="291"/>
      <c r="DEH65" s="291"/>
      <c r="DEI65" s="291"/>
      <c r="DEJ65" s="291"/>
      <c r="DEK65" s="291"/>
      <c r="DEL65" s="291"/>
      <c r="DEM65" s="291"/>
      <c r="DEN65" s="291"/>
      <c r="DEO65" s="291"/>
      <c r="DEP65" s="291"/>
      <c r="DEQ65" s="290"/>
      <c r="DER65" s="291"/>
      <c r="DES65" s="291"/>
      <c r="DET65" s="291"/>
      <c r="DEU65" s="291"/>
      <c r="DEV65" s="291"/>
      <c r="DEW65" s="291"/>
      <c r="DEX65" s="291"/>
      <c r="DEY65" s="291"/>
      <c r="DEZ65" s="291"/>
      <c r="DFA65" s="291"/>
      <c r="DFB65" s="291"/>
      <c r="DFC65" s="291"/>
      <c r="DFD65" s="291"/>
      <c r="DFE65" s="291"/>
      <c r="DFF65" s="291"/>
      <c r="DFG65" s="291"/>
      <c r="DFH65" s="291"/>
      <c r="DFI65" s="291"/>
      <c r="DFJ65" s="291"/>
      <c r="DFK65" s="291"/>
      <c r="DFL65" s="291"/>
      <c r="DFM65" s="291"/>
      <c r="DFN65" s="291"/>
      <c r="DFO65" s="291"/>
      <c r="DFP65" s="290"/>
      <c r="DFQ65" s="291"/>
      <c r="DFR65" s="291"/>
      <c r="DFS65" s="291"/>
      <c r="DFT65" s="291"/>
      <c r="DFU65" s="291"/>
      <c r="DFV65" s="291"/>
      <c r="DFW65" s="291"/>
      <c r="DFX65" s="291"/>
      <c r="DFY65" s="291"/>
      <c r="DFZ65" s="291"/>
      <c r="DGA65" s="291"/>
      <c r="DGB65" s="291"/>
      <c r="DGC65" s="291"/>
      <c r="DGD65" s="291"/>
      <c r="DGE65" s="291"/>
      <c r="DGF65" s="291"/>
      <c r="DGG65" s="291"/>
      <c r="DGH65" s="291"/>
      <c r="DGI65" s="291"/>
      <c r="DGJ65" s="291"/>
      <c r="DGK65" s="291"/>
      <c r="DGL65" s="291"/>
      <c r="DGM65" s="291"/>
      <c r="DGN65" s="291"/>
      <c r="DGO65" s="290"/>
      <c r="DGP65" s="291"/>
      <c r="DGQ65" s="291"/>
      <c r="DGR65" s="291"/>
      <c r="DGS65" s="291"/>
      <c r="DGT65" s="291"/>
      <c r="DGU65" s="291"/>
      <c r="DGV65" s="291"/>
      <c r="DGW65" s="291"/>
      <c r="DGX65" s="291"/>
      <c r="DGY65" s="291"/>
      <c r="DGZ65" s="291"/>
      <c r="DHA65" s="291"/>
      <c r="DHB65" s="291"/>
      <c r="DHC65" s="291"/>
      <c r="DHD65" s="291"/>
      <c r="DHE65" s="291"/>
      <c r="DHF65" s="291"/>
      <c r="DHG65" s="291"/>
      <c r="DHH65" s="291"/>
      <c r="DHI65" s="291"/>
      <c r="DHJ65" s="291"/>
      <c r="DHK65" s="291"/>
      <c r="DHL65" s="291"/>
      <c r="DHM65" s="291"/>
      <c r="DHN65" s="290"/>
      <c r="DHO65" s="291"/>
      <c r="DHP65" s="291"/>
      <c r="DHQ65" s="291"/>
      <c r="DHR65" s="291"/>
      <c r="DHS65" s="291"/>
      <c r="DHT65" s="291"/>
      <c r="DHU65" s="291"/>
      <c r="DHV65" s="291"/>
      <c r="DHW65" s="291"/>
      <c r="DHX65" s="291"/>
      <c r="DHY65" s="291"/>
      <c r="DHZ65" s="291"/>
      <c r="DIA65" s="291"/>
      <c r="DIB65" s="291"/>
      <c r="DIC65" s="291"/>
      <c r="DID65" s="291"/>
      <c r="DIE65" s="291"/>
      <c r="DIF65" s="291"/>
      <c r="DIG65" s="291"/>
      <c r="DIH65" s="291"/>
      <c r="DII65" s="291"/>
      <c r="DIJ65" s="291"/>
      <c r="DIK65" s="291"/>
      <c r="DIL65" s="291"/>
      <c r="DIM65" s="290"/>
      <c r="DIN65" s="291"/>
      <c r="DIO65" s="291"/>
      <c r="DIP65" s="291"/>
      <c r="DIQ65" s="291"/>
      <c r="DIR65" s="291"/>
      <c r="DIS65" s="291"/>
      <c r="DIT65" s="291"/>
      <c r="DIU65" s="291"/>
      <c r="DIV65" s="291"/>
      <c r="DIW65" s="291"/>
      <c r="DIX65" s="291"/>
      <c r="DIY65" s="291"/>
      <c r="DIZ65" s="291"/>
      <c r="DJA65" s="291"/>
      <c r="DJB65" s="291"/>
      <c r="DJC65" s="291"/>
      <c r="DJD65" s="291"/>
      <c r="DJE65" s="291"/>
      <c r="DJF65" s="291"/>
      <c r="DJG65" s="291"/>
      <c r="DJH65" s="291"/>
      <c r="DJI65" s="291"/>
      <c r="DJJ65" s="291"/>
      <c r="DJK65" s="291"/>
      <c r="DJL65" s="290"/>
      <c r="DJM65" s="291"/>
      <c r="DJN65" s="291"/>
      <c r="DJO65" s="291"/>
      <c r="DJP65" s="291"/>
      <c r="DJQ65" s="291"/>
      <c r="DJR65" s="291"/>
      <c r="DJS65" s="291"/>
      <c r="DJT65" s="291"/>
      <c r="DJU65" s="291"/>
      <c r="DJV65" s="291"/>
      <c r="DJW65" s="291"/>
      <c r="DJX65" s="291"/>
      <c r="DJY65" s="291"/>
      <c r="DJZ65" s="291"/>
      <c r="DKA65" s="291"/>
      <c r="DKB65" s="291"/>
      <c r="DKC65" s="291"/>
      <c r="DKD65" s="291"/>
      <c r="DKE65" s="291"/>
      <c r="DKF65" s="291"/>
      <c r="DKG65" s="291"/>
      <c r="DKH65" s="291"/>
      <c r="DKI65" s="291"/>
      <c r="DKJ65" s="291"/>
      <c r="DKK65" s="290"/>
      <c r="DKL65" s="291"/>
      <c r="DKM65" s="291"/>
      <c r="DKN65" s="291"/>
      <c r="DKO65" s="291"/>
      <c r="DKP65" s="291"/>
      <c r="DKQ65" s="291"/>
      <c r="DKR65" s="291"/>
      <c r="DKS65" s="291"/>
      <c r="DKT65" s="291"/>
      <c r="DKU65" s="291"/>
      <c r="DKV65" s="291"/>
      <c r="DKW65" s="291"/>
      <c r="DKX65" s="291"/>
      <c r="DKY65" s="291"/>
      <c r="DKZ65" s="291"/>
      <c r="DLA65" s="291"/>
      <c r="DLB65" s="291"/>
      <c r="DLC65" s="291"/>
      <c r="DLD65" s="291"/>
      <c r="DLE65" s="291"/>
      <c r="DLF65" s="291"/>
      <c r="DLG65" s="291"/>
      <c r="DLH65" s="291"/>
      <c r="DLI65" s="291"/>
      <c r="DLJ65" s="290"/>
      <c r="DLK65" s="291"/>
      <c r="DLL65" s="291"/>
      <c r="DLM65" s="291"/>
      <c r="DLN65" s="291"/>
      <c r="DLO65" s="291"/>
      <c r="DLP65" s="291"/>
      <c r="DLQ65" s="291"/>
      <c r="DLR65" s="291"/>
      <c r="DLS65" s="291"/>
      <c r="DLT65" s="291"/>
      <c r="DLU65" s="291"/>
      <c r="DLV65" s="291"/>
      <c r="DLW65" s="291"/>
      <c r="DLX65" s="291"/>
      <c r="DLY65" s="291"/>
      <c r="DLZ65" s="291"/>
      <c r="DMA65" s="291"/>
      <c r="DMB65" s="291"/>
      <c r="DMC65" s="291"/>
      <c r="DMD65" s="291"/>
      <c r="DME65" s="291"/>
      <c r="DMF65" s="291"/>
      <c r="DMG65" s="291"/>
      <c r="DMH65" s="291"/>
      <c r="DMI65" s="290"/>
      <c r="DMJ65" s="291"/>
      <c r="DMK65" s="291"/>
      <c r="DML65" s="291"/>
      <c r="DMM65" s="291"/>
      <c r="DMN65" s="291"/>
      <c r="DMO65" s="291"/>
      <c r="DMP65" s="291"/>
      <c r="DMQ65" s="291"/>
      <c r="DMR65" s="291"/>
      <c r="DMS65" s="291"/>
      <c r="DMT65" s="291"/>
      <c r="DMU65" s="291"/>
      <c r="DMV65" s="291"/>
      <c r="DMW65" s="291"/>
      <c r="DMX65" s="291"/>
      <c r="DMY65" s="291"/>
      <c r="DMZ65" s="291"/>
      <c r="DNA65" s="291"/>
      <c r="DNB65" s="291"/>
      <c r="DNC65" s="291"/>
      <c r="DND65" s="291"/>
      <c r="DNE65" s="291"/>
      <c r="DNF65" s="291"/>
      <c r="DNG65" s="291"/>
      <c r="DNH65" s="290"/>
      <c r="DNI65" s="291"/>
      <c r="DNJ65" s="291"/>
      <c r="DNK65" s="291"/>
      <c r="DNL65" s="291"/>
      <c r="DNM65" s="291"/>
      <c r="DNN65" s="291"/>
      <c r="DNO65" s="291"/>
      <c r="DNP65" s="291"/>
      <c r="DNQ65" s="291"/>
      <c r="DNR65" s="291"/>
      <c r="DNS65" s="291"/>
      <c r="DNT65" s="291"/>
      <c r="DNU65" s="291"/>
      <c r="DNV65" s="291"/>
      <c r="DNW65" s="291"/>
      <c r="DNX65" s="291"/>
      <c r="DNY65" s="291"/>
      <c r="DNZ65" s="291"/>
      <c r="DOA65" s="291"/>
      <c r="DOB65" s="291"/>
      <c r="DOC65" s="291"/>
      <c r="DOD65" s="291"/>
      <c r="DOE65" s="291"/>
      <c r="DOF65" s="291"/>
      <c r="DOG65" s="290"/>
      <c r="DOH65" s="291"/>
      <c r="DOI65" s="291"/>
      <c r="DOJ65" s="291"/>
      <c r="DOK65" s="291"/>
      <c r="DOL65" s="291"/>
      <c r="DOM65" s="291"/>
      <c r="DON65" s="291"/>
      <c r="DOO65" s="291"/>
      <c r="DOP65" s="291"/>
      <c r="DOQ65" s="291"/>
      <c r="DOR65" s="291"/>
      <c r="DOS65" s="291"/>
      <c r="DOT65" s="291"/>
      <c r="DOU65" s="291"/>
      <c r="DOV65" s="291"/>
      <c r="DOW65" s="291"/>
      <c r="DOX65" s="291"/>
      <c r="DOY65" s="291"/>
      <c r="DOZ65" s="291"/>
      <c r="DPA65" s="291"/>
      <c r="DPB65" s="291"/>
      <c r="DPC65" s="291"/>
      <c r="DPD65" s="291"/>
      <c r="DPE65" s="291"/>
      <c r="DPF65" s="290"/>
      <c r="DPG65" s="291"/>
      <c r="DPH65" s="291"/>
      <c r="DPI65" s="291"/>
      <c r="DPJ65" s="291"/>
      <c r="DPK65" s="291"/>
      <c r="DPL65" s="291"/>
      <c r="DPM65" s="291"/>
      <c r="DPN65" s="291"/>
      <c r="DPO65" s="291"/>
      <c r="DPP65" s="291"/>
      <c r="DPQ65" s="291"/>
      <c r="DPR65" s="291"/>
      <c r="DPS65" s="291"/>
      <c r="DPT65" s="291"/>
      <c r="DPU65" s="291"/>
      <c r="DPV65" s="291"/>
      <c r="DPW65" s="291"/>
      <c r="DPX65" s="291"/>
      <c r="DPY65" s="291"/>
      <c r="DPZ65" s="291"/>
      <c r="DQA65" s="291"/>
      <c r="DQB65" s="291"/>
      <c r="DQC65" s="291"/>
      <c r="DQD65" s="291"/>
      <c r="DQE65" s="290"/>
      <c r="DQF65" s="291"/>
      <c r="DQG65" s="291"/>
      <c r="DQH65" s="291"/>
      <c r="DQI65" s="291"/>
      <c r="DQJ65" s="291"/>
      <c r="DQK65" s="291"/>
      <c r="DQL65" s="291"/>
      <c r="DQM65" s="291"/>
      <c r="DQN65" s="291"/>
      <c r="DQO65" s="291"/>
      <c r="DQP65" s="291"/>
      <c r="DQQ65" s="291"/>
      <c r="DQR65" s="291"/>
      <c r="DQS65" s="291"/>
      <c r="DQT65" s="291"/>
      <c r="DQU65" s="291"/>
      <c r="DQV65" s="291"/>
      <c r="DQW65" s="291"/>
      <c r="DQX65" s="291"/>
      <c r="DQY65" s="291"/>
      <c r="DQZ65" s="291"/>
      <c r="DRA65" s="291"/>
      <c r="DRB65" s="291"/>
      <c r="DRC65" s="291"/>
      <c r="DRD65" s="290"/>
      <c r="DRE65" s="291"/>
      <c r="DRF65" s="291"/>
      <c r="DRG65" s="291"/>
      <c r="DRH65" s="291"/>
      <c r="DRI65" s="291"/>
      <c r="DRJ65" s="291"/>
      <c r="DRK65" s="291"/>
      <c r="DRL65" s="291"/>
      <c r="DRM65" s="291"/>
      <c r="DRN65" s="291"/>
      <c r="DRO65" s="291"/>
      <c r="DRP65" s="291"/>
      <c r="DRQ65" s="291"/>
      <c r="DRR65" s="291"/>
      <c r="DRS65" s="291"/>
      <c r="DRT65" s="291"/>
      <c r="DRU65" s="291"/>
      <c r="DRV65" s="291"/>
      <c r="DRW65" s="291"/>
      <c r="DRX65" s="291"/>
      <c r="DRY65" s="291"/>
      <c r="DRZ65" s="291"/>
      <c r="DSA65" s="291"/>
      <c r="DSB65" s="291"/>
      <c r="DSC65" s="290"/>
      <c r="DSD65" s="291"/>
      <c r="DSE65" s="291"/>
      <c r="DSF65" s="291"/>
      <c r="DSG65" s="291"/>
      <c r="DSH65" s="291"/>
      <c r="DSI65" s="291"/>
      <c r="DSJ65" s="291"/>
      <c r="DSK65" s="291"/>
      <c r="DSL65" s="291"/>
      <c r="DSM65" s="291"/>
      <c r="DSN65" s="291"/>
      <c r="DSO65" s="291"/>
      <c r="DSP65" s="291"/>
      <c r="DSQ65" s="291"/>
      <c r="DSR65" s="291"/>
      <c r="DSS65" s="291"/>
      <c r="DST65" s="291"/>
      <c r="DSU65" s="291"/>
      <c r="DSV65" s="291"/>
      <c r="DSW65" s="291"/>
      <c r="DSX65" s="291"/>
      <c r="DSY65" s="291"/>
      <c r="DSZ65" s="291"/>
      <c r="DTA65" s="291"/>
      <c r="DTB65" s="290"/>
      <c r="DTC65" s="291"/>
      <c r="DTD65" s="291"/>
      <c r="DTE65" s="291"/>
      <c r="DTF65" s="291"/>
      <c r="DTG65" s="291"/>
      <c r="DTH65" s="291"/>
      <c r="DTI65" s="291"/>
      <c r="DTJ65" s="291"/>
      <c r="DTK65" s="291"/>
      <c r="DTL65" s="291"/>
      <c r="DTM65" s="291"/>
      <c r="DTN65" s="291"/>
      <c r="DTO65" s="291"/>
      <c r="DTP65" s="291"/>
      <c r="DTQ65" s="291"/>
      <c r="DTR65" s="291"/>
      <c r="DTS65" s="291"/>
      <c r="DTT65" s="291"/>
      <c r="DTU65" s="291"/>
      <c r="DTV65" s="291"/>
      <c r="DTW65" s="291"/>
      <c r="DTX65" s="291"/>
      <c r="DTY65" s="291"/>
      <c r="DTZ65" s="291"/>
      <c r="DUA65" s="290"/>
      <c r="DUB65" s="291"/>
      <c r="DUC65" s="291"/>
      <c r="DUD65" s="291"/>
      <c r="DUE65" s="291"/>
      <c r="DUF65" s="291"/>
      <c r="DUG65" s="291"/>
      <c r="DUH65" s="291"/>
      <c r="DUI65" s="291"/>
      <c r="DUJ65" s="291"/>
      <c r="DUK65" s="291"/>
      <c r="DUL65" s="291"/>
      <c r="DUM65" s="291"/>
      <c r="DUN65" s="291"/>
      <c r="DUO65" s="291"/>
      <c r="DUP65" s="291"/>
      <c r="DUQ65" s="291"/>
      <c r="DUR65" s="291"/>
      <c r="DUS65" s="291"/>
      <c r="DUT65" s="291"/>
      <c r="DUU65" s="291"/>
      <c r="DUV65" s="291"/>
      <c r="DUW65" s="291"/>
      <c r="DUX65" s="291"/>
      <c r="DUY65" s="291"/>
      <c r="DUZ65" s="290"/>
      <c r="DVA65" s="291"/>
      <c r="DVB65" s="291"/>
      <c r="DVC65" s="291"/>
      <c r="DVD65" s="291"/>
      <c r="DVE65" s="291"/>
      <c r="DVF65" s="291"/>
      <c r="DVG65" s="291"/>
      <c r="DVH65" s="291"/>
      <c r="DVI65" s="291"/>
      <c r="DVJ65" s="291"/>
      <c r="DVK65" s="291"/>
      <c r="DVL65" s="291"/>
      <c r="DVM65" s="291"/>
      <c r="DVN65" s="291"/>
      <c r="DVO65" s="291"/>
      <c r="DVP65" s="291"/>
      <c r="DVQ65" s="291"/>
      <c r="DVR65" s="291"/>
      <c r="DVS65" s="291"/>
      <c r="DVT65" s="291"/>
      <c r="DVU65" s="291"/>
      <c r="DVV65" s="291"/>
      <c r="DVW65" s="291"/>
      <c r="DVX65" s="291"/>
      <c r="DVY65" s="290"/>
      <c r="DVZ65" s="291"/>
      <c r="DWA65" s="291"/>
      <c r="DWB65" s="291"/>
      <c r="DWC65" s="291"/>
      <c r="DWD65" s="291"/>
      <c r="DWE65" s="291"/>
      <c r="DWF65" s="291"/>
      <c r="DWG65" s="291"/>
      <c r="DWH65" s="291"/>
      <c r="DWI65" s="291"/>
      <c r="DWJ65" s="291"/>
      <c r="DWK65" s="291"/>
      <c r="DWL65" s="291"/>
      <c r="DWM65" s="291"/>
      <c r="DWN65" s="291"/>
      <c r="DWO65" s="291"/>
      <c r="DWP65" s="291"/>
      <c r="DWQ65" s="291"/>
      <c r="DWR65" s="291"/>
      <c r="DWS65" s="291"/>
      <c r="DWT65" s="291"/>
      <c r="DWU65" s="291"/>
      <c r="DWV65" s="291"/>
      <c r="DWW65" s="291"/>
      <c r="DWX65" s="290"/>
      <c r="DWY65" s="291"/>
      <c r="DWZ65" s="291"/>
      <c r="DXA65" s="291"/>
      <c r="DXB65" s="291"/>
      <c r="DXC65" s="291"/>
      <c r="DXD65" s="291"/>
      <c r="DXE65" s="291"/>
      <c r="DXF65" s="291"/>
      <c r="DXG65" s="291"/>
      <c r="DXH65" s="291"/>
      <c r="DXI65" s="291"/>
      <c r="DXJ65" s="291"/>
      <c r="DXK65" s="291"/>
      <c r="DXL65" s="291"/>
      <c r="DXM65" s="291"/>
      <c r="DXN65" s="291"/>
      <c r="DXO65" s="291"/>
      <c r="DXP65" s="291"/>
      <c r="DXQ65" s="291"/>
      <c r="DXR65" s="291"/>
      <c r="DXS65" s="291"/>
      <c r="DXT65" s="291"/>
      <c r="DXU65" s="291"/>
      <c r="DXV65" s="291"/>
      <c r="DXW65" s="290"/>
      <c r="DXX65" s="291"/>
      <c r="DXY65" s="291"/>
      <c r="DXZ65" s="291"/>
      <c r="DYA65" s="291"/>
      <c r="DYB65" s="291"/>
      <c r="DYC65" s="291"/>
      <c r="DYD65" s="291"/>
      <c r="DYE65" s="291"/>
      <c r="DYF65" s="291"/>
      <c r="DYG65" s="291"/>
      <c r="DYH65" s="291"/>
      <c r="DYI65" s="291"/>
      <c r="DYJ65" s="291"/>
      <c r="DYK65" s="291"/>
      <c r="DYL65" s="291"/>
      <c r="DYM65" s="291"/>
      <c r="DYN65" s="291"/>
      <c r="DYO65" s="291"/>
      <c r="DYP65" s="291"/>
      <c r="DYQ65" s="291"/>
      <c r="DYR65" s="291"/>
      <c r="DYS65" s="291"/>
      <c r="DYT65" s="291"/>
      <c r="DYU65" s="291"/>
      <c r="DYV65" s="290"/>
      <c r="DYW65" s="291"/>
      <c r="DYX65" s="291"/>
      <c r="DYY65" s="291"/>
      <c r="DYZ65" s="291"/>
      <c r="DZA65" s="291"/>
      <c r="DZB65" s="291"/>
      <c r="DZC65" s="291"/>
      <c r="DZD65" s="291"/>
      <c r="DZE65" s="291"/>
      <c r="DZF65" s="291"/>
      <c r="DZG65" s="291"/>
      <c r="DZH65" s="291"/>
      <c r="DZI65" s="291"/>
      <c r="DZJ65" s="291"/>
      <c r="DZK65" s="291"/>
      <c r="DZL65" s="291"/>
      <c r="DZM65" s="291"/>
      <c r="DZN65" s="291"/>
      <c r="DZO65" s="291"/>
      <c r="DZP65" s="291"/>
      <c r="DZQ65" s="291"/>
      <c r="DZR65" s="291"/>
      <c r="DZS65" s="291"/>
      <c r="DZT65" s="291"/>
      <c r="DZU65" s="290"/>
      <c r="DZV65" s="291"/>
      <c r="DZW65" s="291"/>
      <c r="DZX65" s="291"/>
      <c r="DZY65" s="291"/>
      <c r="DZZ65" s="291"/>
      <c r="EAA65" s="291"/>
      <c r="EAB65" s="291"/>
      <c r="EAC65" s="291"/>
      <c r="EAD65" s="291"/>
      <c r="EAE65" s="291"/>
      <c r="EAF65" s="291"/>
      <c r="EAG65" s="291"/>
      <c r="EAH65" s="291"/>
      <c r="EAI65" s="291"/>
      <c r="EAJ65" s="291"/>
      <c r="EAK65" s="291"/>
      <c r="EAL65" s="291"/>
      <c r="EAM65" s="291"/>
      <c r="EAN65" s="291"/>
      <c r="EAO65" s="291"/>
      <c r="EAP65" s="291"/>
      <c r="EAQ65" s="291"/>
      <c r="EAR65" s="291"/>
      <c r="EAS65" s="291"/>
      <c r="EAT65" s="290"/>
      <c r="EAU65" s="291"/>
      <c r="EAV65" s="291"/>
      <c r="EAW65" s="291"/>
      <c r="EAX65" s="291"/>
      <c r="EAY65" s="291"/>
      <c r="EAZ65" s="291"/>
      <c r="EBA65" s="291"/>
      <c r="EBB65" s="291"/>
      <c r="EBC65" s="291"/>
      <c r="EBD65" s="291"/>
      <c r="EBE65" s="291"/>
      <c r="EBF65" s="291"/>
      <c r="EBG65" s="291"/>
      <c r="EBH65" s="291"/>
      <c r="EBI65" s="291"/>
      <c r="EBJ65" s="291"/>
      <c r="EBK65" s="291"/>
      <c r="EBL65" s="291"/>
      <c r="EBM65" s="291"/>
      <c r="EBN65" s="291"/>
      <c r="EBO65" s="291"/>
      <c r="EBP65" s="291"/>
      <c r="EBQ65" s="291"/>
      <c r="EBR65" s="291"/>
      <c r="EBS65" s="290"/>
      <c r="EBT65" s="291"/>
      <c r="EBU65" s="291"/>
      <c r="EBV65" s="291"/>
      <c r="EBW65" s="291"/>
      <c r="EBX65" s="291"/>
      <c r="EBY65" s="291"/>
      <c r="EBZ65" s="291"/>
      <c r="ECA65" s="291"/>
      <c r="ECB65" s="291"/>
      <c r="ECC65" s="291"/>
      <c r="ECD65" s="291"/>
      <c r="ECE65" s="291"/>
      <c r="ECF65" s="291"/>
      <c r="ECG65" s="291"/>
      <c r="ECH65" s="291"/>
      <c r="ECI65" s="291"/>
      <c r="ECJ65" s="291"/>
      <c r="ECK65" s="291"/>
      <c r="ECL65" s="291"/>
      <c r="ECM65" s="291"/>
      <c r="ECN65" s="291"/>
      <c r="ECO65" s="291"/>
      <c r="ECP65" s="291"/>
      <c r="ECQ65" s="291"/>
      <c r="ECR65" s="290"/>
      <c r="ECS65" s="291"/>
      <c r="ECT65" s="291"/>
      <c r="ECU65" s="291"/>
      <c r="ECV65" s="291"/>
      <c r="ECW65" s="291"/>
      <c r="ECX65" s="291"/>
      <c r="ECY65" s="291"/>
      <c r="ECZ65" s="291"/>
      <c r="EDA65" s="291"/>
      <c r="EDB65" s="291"/>
      <c r="EDC65" s="291"/>
      <c r="EDD65" s="291"/>
      <c r="EDE65" s="291"/>
      <c r="EDF65" s="291"/>
      <c r="EDG65" s="291"/>
      <c r="EDH65" s="291"/>
      <c r="EDI65" s="291"/>
      <c r="EDJ65" s="291"/>
      <c r="EDK65" s="291"/>
      <c r="EDL65" s="291"/>
      <c r="EDM65" s="291"/>
      <c r="EDN65" s="291"/>
      <c r="EDO65" s="291"/>
      <c r="EDP65" s="291"/>
      <c r="EDQ65" s="290"/>
      <c r="EDR65" s="291"/>
      <c r="EDS65" s="291"/>
      <c r="EDT65" s="291"/>
      <c r="EDU65" s="291"/>
      <c r="EDV65" s="291"/>
      <c r="EDW65" s="291"/>
      <c r="EDX65" s="291"/>
      <c r="EDY65" s="291"/>
      <c r="EDZ65" s="291"/>
      <c r="EEA65" s="291"/>
      <c r="EEB65" s="291"/>
      <c r="EEC65" s="291"/>
      <c r="EED65" s="291"/>
      <c r="EEE65" s="291"/>
      <c r="EEF65" s="291"/>
      <c r="EEG65" s="291"/>
      <c r="EEH65" s="291"/>
      <c r="EEI65" s="291"/>
      <c r="EEJ65" s="291"/>
      <c r="EEK65" s="291"/>
      <c r="EEL65" s="291"/>
      <c r="EEM65" s="291"/>
      <c r="EEN65" s="291"/>
      <c r="EEO65" s="291"/>
      <c r="EEP65" s="290"/>
      <c r="EEQ65" s="291"/>
      <c r="EER65" s="291"/>
      <c r="EES65" s="291"/>
      <c r="EET65" s="291"/>
      <c r="EEU65" s="291"/>
      <c r="EEV65" s="291"/>
      <c r="EEW65" s="291"/>
      <c r="EEX65" s="291"/>
      <c r="EEY65" s="291"/>
      <c r="EEZ65" s="291"/>
      <c r="EFA65" s="291"/>
      <c r="EFB65" s="291"/>
      <c r="EFC65" s="291"/>
      <c r="EFD65" s="291"/>
      <c r="EFE65" s="291"/>
      <c r="EFF65" s="291"/>
      <c r="EFG65" s="291"/>
      <c r="EFH65" s="291"/>
      <c r="EFI65" s="291"/>
      <c r="EFJ65" s="291"/>
      <c r="EFK65" s="291"/>
      <c r="EFL65" s="291"/>
      <c r="EFM65" s="291"/>
      <c r="EFN65" s="291"/>
      <c r="EFO65" s="290"/>
      <c r="EFP65" s="291"/>
      <c r="EFQ65" s="291"/>
      <c r="EFR65" s="291"/>
      <c r="EFS65" s="291"/>
      <c r="EFT65" s="291"/>
      <c r="EFU65" s="291"/>
      <c r="EFV65" s="291"/>
      <c r="EFW65" s="291"/>
      <c r="EFX65" s="291"/>
      <c r="EFY65" s="291"/>
      <c r="EFZ65" s="291"/>
      <c r="EGA65" s="291"/>
      <c r="EGB65" s="291"/>
      <c r="EGC65" s="291"/>
      <c r="EGD65" s="291"/>
      <c r="EGE65" s="291"/>
      <c r="EGF65" s="291"/>
      <c r="EGG65" s="291"/>
      <c r="EGH65" s="291"/>
      <c r="EGI65" s="291"/>
      <c r="EGJ65" s="291"/>
      <c r="EGK65" s="291"/>
      <c r="EGL65" s="291"/>
      <c r="EGM65" s="291"/>
      <c r="EGN65" s="290"/>
      <c r="EGO65" s="291"/>
      <c r="EGP65" s="291"/>
      <c r="EGQ65" s="291"/>
      <c r="EGR65" s="291"/>
      <c r="EGS65" s="291"/>
      <c r="EGT65" s="291"/>
      <c r="EGU65" s="291"/>
      <c r="EGV65" s="291"/>
      <c r="EGW65" s="291"/>
      <c r="EGX65" s="291"/>
      <c r="EGY65" s="291"/>
      <c r="EGZ65" s="291"/>
      <c r="EHA65" s="291"/>
      <c r="EHB65" s="291"/>
      <c r="EHC65" s="291"/>
      <c r="EHD65" s="291"/>
      <c r="EHE65" s="291"/>
      <c r="EHF65" s="291"/>
      <c r="EHG65" s="291"/>
      <c r="EHH65" s="291"/>
      <c r="EHI65" s="291"/>
      <c r="EHJ65" s="291"/>
      <c r="EHK65" s="291"/>
      <c r="EHL65" s="291"/>
      <c r="EHM65" s="290"/>
      <c r="EHN65" s="291"/>
      <c r="EHO65" s="291"/>
      <c r="EHP65" s="291"/>
      <c r="EHQ65" s="291"/>
      <c r="EHR65" s="291"/>
      <c r="EHS65" s="291"/>
      <c r="EHT65" s="291"/>
      <c r="EHU65" s="291"/>
      <c r="EHV65" s="291"/>
      <c r="EHW65" s="291"/>
      <c r="EHX65" s="291"/>
      <c r="EHY65" s="291"/>
      <c r="EHZ65" s="291"/>
      <c r="EIA65" s="291"/>
      <c r="EIB65" s="291"/>
      <c r="EIC65" s="291"/>
      <c r="EID65" s="291"/>
      <c r="EIE65" s="291"/>
      <c r="EIF65" s="291"/>
      <c r="EIG65" s="291"/>
      <c r="EIH65" s="291"/>
      <c r="EII65" s="291"/>
      <c r="EIJ65" s="291"/>
      <c r="EIK65" s="291"/>
      <c r="EIL65" s="290"/>
      <c r="EIM65" s="291"/>
      <c r="EIN65" s="291"/>
      <c r="EIO65" s="291"/>
      <c r="EIP65" s="291"/>
      <c r="EIQ65" s="291"/>
      <c r="EIR65" s="291"/>
      <c r="EIS65" s="291"/>
      <c r="EIT65" s="291"/>
      <c r="EIU65" s="291"/>
      <c r="EIV65" s="291"/>
      <c r="EIW65" s="291"/>
      <c r="EIX65" s="291"/>
      <c r="EIY65" s="291"/>
      <c r="EIZ65" s="291"/>
      <c r="EJA65" s="291"/>
      <c r="EJB65" s="291"/>
      <c r="EJC65" s="291"/>
      <c r="EJD65" s="291"/>
      <c r="EJE65" s="291"/>
      <c r="EJF65" s="291"/>
      <c r="EJG65" s="291"/>
      <c r="EJH65" s="291"/>
      <c r="EJI65" s="291"/>
      <c r="EJJ65" s="291"/>
      <c r="EJK65" s="290"/>
      <c r="EJL65" s="291"/>
      <c r="EJM65" s="291"/>
      <c r="EJN65" s="291"/>
      <c r="EJO65" s="291"/>
      <c r="EJP65" s="291"/>
      <c r="EJQ65" s="291"/>
      <c r="EJR65" s="291"/>
      <c r="EJS65" s="291"/>
      <c r="EJT65" s="291"/>
      <c r="EJU65" s="291"/>
      <c r="EJV65" s="291"/>
      <c r="EJW65" s="291"/>
      <c r="EJX65" s="291"/>
      <c r="EJY65" s="291"/>
      <c r="EJZ65" s="291"/>
      <c r="EKA65" s="291"/>
      <c r="EKB65" s="291"/>
      <c r="EKC65" s="291"/>
      <c r="EKD65" s="291"/>
      <c r="EKE65" s="291"/>
      <c r="EKF65" s="291"/>
      <c r="EKG65" s="291"/>
      <c r="EKH65" s="291"/>
      <c r="EKI65" s="291"/>
      <c r="EKJ65" s="290"/>
      <c r="EKK65" s="291"/>
      <c r="EKL65" s="291"/>
      <c r="EKM65" s="291"/>
      <c r="EKN65" s="291"/>
      <c r="EKO65" s="291"/>
      <c r="EKP65" s="291"/>
      <c r="EKQ65" s="291"/>
      <c r="EKR65" s="291"/>
      <c r="EKS65" s="291"/>
      <c r="EKT65" s="291"/>
      <c r="EKU65" s="291"/>
      <c r="EKV65" s="291"/>
      <c r="EKW65" s="291"/>
      <c r="EKX65" s="291"/>
      <c r="EKY65" s="291"/>
      <c r="EKZ65" s="291"/>
      <c r="ELA65" s="291"/>
      <c r="ELB65" s="291"/>
      <c r="ELC65" s="291"/>
      <c r="ELD65" s="291"/>
      <c r="ELE65" s="291"/>
      <c r="ELF65" s="291"/>
      <c r="ELG65" s="291"/>
      <c r="ELH65" s="291"/>
      <c r="ELI65" s="290"/>
      <c r="ELJ65" s="291"/>
      <c r="ELK65" s="291"/>
      <c r="ELL65" s="291"/>
      <c r="ELM65" s="291"/>
      <c r="ELN65" s="291"/>
      <c r="ELO65" s="291"/>
      <c r="ELP65" s="291"/>
      <c r="ELQ65" s="291"/>
      <c r="ELR65" s="291"/>
      <c r="ELS65" s="291"/>
      <c r="ELT65" s="291"/>
      <c r="ELU65" s="291"/>
      <c r="ELV65" s="291"/>
      <c r="ELW65" s="291"/>
      <c r="ELX65" s="291"/>
      <c r="ELY65" s="291"/>
      <c r="ELZ65" s="291"/>
      <c r="EMA65" s="291"/>
      <c r="EMB65" s="291"/>
      <c r="EMC65" s="291"/>
      <c r="EMD65" s="291"/>
      <c r="EME65" s="291"/>
      <c r="EMF65" s="291"/>
      <c r="EMG65" s="291"/>
      <c r="EMH65" s="290"/>
      <c r="EMI65" s="291"/>
      <c r="EMJ65" s="291"/>
      <c r="EMK65" s="291"/>
      <c r="EML65" s="291"/>
      <c r="EMM65" s="291"/>
      <c r="EMN65" s="291"/>
      <c r="EMO65" s="291"/>
      <c r="EMP65" s="291"/>
      <c r="EMQ65" s="291"/>
      <c r="EMR65" s="291"/>
      <c r="EMS65" s="291"/>
      <c r="EMT65" s="291"/>
      <c r="EMU65" s="291"/>
      <c r="EMV65" s="291"/>
      <c r="EMW65" s="291"/>
      <c r="EMX65" s="291"/>
      <c r="EMY65" s="291"/>
      <c r="EMZ65" s="291"/>
      <c r="ENA65" s="291"/>
      <c r="ENB65" s="291"/>
      <c r="ENC65" s="291"/>
      <c r="END65" s="291"/>
      <c r="ENE65" s="291"/>
      <c r="ENF65" s="291"/>
      <c r="ENG65" s="290"/>
      <c r="ENH65" s="291"/>
      <c r="ENI65" s="291"/>
      <c r="ENJ65" s="291"/>
      <c r="ENK65" s="291"/>
      <c r="ENL65" s="291"/>
      <c r="ENM65" s="291"/>
      <c r="ENN65" s="291"/>
      <c r="ENO65" s="291"/>
      <c r="ENP65" s="291"/>
      <c r="ENQ65" s="291"/>
      <c r="ENR65" s="291"/>
      <c r="ENS65" s="291"/>
      <c r="ENT65" s="291"/>
      <c r="ENU65" s="291"/>
      <c r="ENV65" s="291"/>
      <c r="ENW65" s="291"/>
      <c r="ENX65" s="291"/>
      <c r="ENY65" s="291"/>
      <c r="ENZ65" s="291"/>
      <c r="EOA65" s="291"/>
      <c r="EOB65" s="291"/>
      <c r="EOC65" s="291"/>
      <c r="EOD65" s="291"/>
      <c r="EOE65" s="291"/>
      <c r="EOF65" s="290"/>
      <c r="EOG65" s="291"/>
      <c r="EOH65" s="291"/>
      <c r="EOI65" s="291"/>
      <c r="EOJ65" s="291"/>
      <c r="EOK65" s="291"/>
      <c r="EOL65" s="291"/>
      <c r="EOM65" s="291"/>
      <c r="EON65" s="291"/>
      <c r="EOO65" s="291"/>
      <c r="EOP65" s="291"/>
      <c r="EOQ65" s="291"/>
      <c r="EOR65" s="291"/>
      <c r="EOS65" s="291"/>
      <c r="EOT65" s="291"/>
      <c r="EOU65" s="291"/>
      <c r="EOV65" s="291"/>
      <c r="EOW65" s="291"/>
      <c r="EOX65" s="291"/>
      <c r="EOY65" s="291"/>
      <c r="EOZ65" s="291"/>
      <c r="EPA65" s="291"/>
      <c r="EPB65" s="291"/>
      <c r="EPC65" s="291"/>
      <c r="EPD65" s="291"/>
      <c r="EPE65" s="290"/>
      <c r="EPF65" s="291"/>
      <c r="EPG65" s="291"/>
      <c r="EPH65" s="291"/>
      <c r="EPI65" s="291"/>
      <c r="EPJ65" s="291"/>
      <c r="EPK65" s="291"/>
      <c r="EPL65" s="291"/>
      <c r="EPM65" s="291"/>
      <c r="EPN65" s="291"/>
      <c r="EPO65" s="291"/>
      <c r="EPP65" s="291"/>
      <c r="EPQ65" s="291"/>
      <c r="EPR65" s="291"/>
      <c r="EPS65" s="291"/>
      <c r="EPT65" s="291"/>
      <c r="EPU65" s="291"/>
      <c r="EPV65" s="291"/>
      <c r="EPW65" s="291"/>
      <c r="EPX65" s="291"/>
      <c r="EPY65" s="291"/>
      <c r="EPZ65" s="291"/>
      <c r="EQA65" s="291"/>
      <c r="EQB65" s="291"/>
      <c r="EQC65" s="291"/>
      <c r="EQD65" s="290"/>
      <c r="EQE65" s="291"/>
      <c r="EQF65" s="291"/>
      <c r="EQG65" s="291"/>
      <c r="EQH65" s="291"/>
      <c r="EQI65" s="291"/>
      <c r="EQJ65" s="291"/>
      <c r="EQK65" s="291"/>
      <c r="EQL65" s="291"/>
      <c r="EQM65" s="291"/>
      <c r="EQN65" s="291"/>
      <c r="EQO65" s="291"/>
      <c r="EQP65" s="291"/>
      <c r="EQQ65" s="291"/>
      <c r="EQR65" s="291"/>
      <c r="EQS65" s="291"/>
      <c r="EQT65" s="291"/>
      <c r="EQU65" s="291"/>
      <c r="EQV65" s="291"/>
      <c r="EQW65" s="291"/>
      <c r="EQX65" s="291"/>
      <c r="EQY65" s="291"/>
      <c r="EQZ65" s="291"/>
      <c r="ERA65" s="291"/>
      <c r="ERB65" s="291"/>
      <c r="ERC65" s="290"/>
      <c r="ERD65" s="291"/>
      <c r="ERE65" s="291"/>
      <c r="ERF65" s="291"/>
      <c r="ERG65" s="291"/>
      <c r="ERH65" s="291"/>
      <c r="ERI65" s="291"/>
      <c r="ERJ65" s="291"/>
      <c r="ERK65" s="291"/>
      <c r="ERL65" s="291"/>
      <c r="ERM65" s="291"/>
      <c r="ERN65" s="291"/>
      <c r="ERO65" s="291"/>
      <c r="ERP65" s="291"/>
      <c r="ERQ65" s="291"/>
      <c r="ERR65" s="291"/>
      <c r="ERS65" s="291"/>
      <c r="ERT65" s="291"/>
      <c r="ERU65" s="291"/>
      <c r="ERV65" s="291"/>
      <c r="ERW65" s="291"/>
      <c r="ERX65" s="291"/>
      <c r="ERY65" s="291"/>
      <c r="ERZ65" s="291"/>
      <c r="ESA65" s="291"/>
      <c r="ESB65" s="290"/>
      <c r="ESC65" s="291"/>
      <c r="ESD65" s="291"/>
      <c r="ESE65" s="291"/>
      <c r="ESF65" s="291"/>
      <c r="ESG65" s="291"/>
      <c r="ESH65" s="291"/>
      <c r="ESI65" s="291"/>
      <c r="ESJ65" s="291"/>
      <c r="ESK65" s="291"/>
      <c r="ESL65" s="291"/>
      <c r="ESM65" s="291"/>
      <c r="ESN65" s="291"/>
      <c r="ESO65" s="291"/>
      <c r="ESP65" s="291"/>
      <c r="ESQ65" s="291"/>
      <c r="ESR65" s="291"/>
      <c r="ESS65" s="291"/>
      <c r="EST65" s="291"/>
      <c r="ESU65" s="291"/>
      <c r="ESV65" s="291"/>
      <c r="ESW65" s="291"/>
      <c r="ESX65" s="291"/>
      <c r="ESY65" s="291"/>
      <c r="ESZ65" s="291"/>
      <c r="ETA65" s="290"/>
      <c r="ETB65" s="291"/>
      <c r="ETC65" s="291"/>
      <c r="ETD65" s="291"/>
      <c r="ETE65" s="291"/>
      <c r="ETF65" s="291"/>
      <c r="ETG65" s="291"/>
      <c r="ETH65" s="291"/>
      <c r="ETI65" s="291"/>
      <c r="ETJ65" s="291"/>
      <c r="ETK65" s="291"/>
      <c r="ETL65" s="291"/>
      <c r="ETM65" s="291"/>
      <c r="ETN65" s="291"/>
      <c r="ETO65" s="291"/>
      <c r="ETP65" s="291"/>
      <c r="ETQ65" s="291"/>
      <c r="ETR65" s="291"/>
      <c r="ETS65" s="291"/>
      <c r="ETT65" s="291"/>
      <c r="ETU65" s="291"/>
      <c r="ETV65" s="291"/>
      <c r="ETW65" s="291"/>
      <c r="ETX65" s="291"/>
      <c r="ETY65" s="291"/>
      <c r="ETZ65" s="290"/>
      <c r="EUA65" s="291"/>
      <c r="EUB65" s="291"/>
      <c r="EUC65" s="291"/>
      <c r="EUD65" s="291"/>
      <c r="EUE65" s="291"/>
      <c r="EUF65" s="291"/>
      <c r="EUG65" s="291"/>
      <c r="EUH65" s="291"/>
      <c r="EUI65" s="291"/>
      <c r="EUJ65" s="291"/>
      <c r="EUK65" s="291"/>
      <c r="EUL65" s="291"/>
      <c r="EUM65" s="291"/>
      <c r="EUN65" s="291"/>
      <c r="EUO65" s="291"/>
      <c r="EUP65" s="291"/>
      <c r="EUQ65" s="291"/>
      <c r="EUR65" s="291"/>
      <c r="EUS65" s="291"/>
      <c r="EUT65" s="291"/>
      <c r="EUU65" s="291"/>
      <c r="EUV65" s="291"/>
      <c r="EUW65" s="291"/>
      <c r="EUX65" s="291"/>
      <c r="EUY65" s="290"/>
      <c r="EUZ65" s="291"/>
      <c r="EVA65" s="291"/>
      <c r="EVB65" s="291"/>
      <c r="EVC65" s="291"/>
      <c r="EVD65" s="291"/>
      <c r="EVE65" s="291"/>
      <c r="EVF65" s="291"/>
      <c r="EVG65" s="291"/>
      <c r="EVH65" s="291"/>
      <c r="EVI65" s="291"/>
      <c r="EVJ65" s="291"/>
      <c r="EVK65" s="291"/>
      <c r="EVL65" s="291"/>
      <c r="EVM65" s="291"/>
      <c r="EVN65" s="291"/>
      <c r="EVO65" s="291"/>
      <c r="EVP65" s="291"/>
      <c r="EVQ65" s="291"/>
      <c r="EVR65" s="291"/>
      <c r="EVS65" s="291"/>
      <c r="EVT65" s="291"/>
      <c r="EVU65" s="291"/>
      <c r="EVV65" s="291"/>
      <c r="EVW65" s="291"/>
      <c r="EVX65" s="290"/>
      <c r="EVY65" s="291"/>
      <c r="EVZ65" s="291"/>
      <c r="EWA65" s="291"/>
      <c r="EWB65" s="291"/>
      <c r="EWC65" s="291"/>
      <c r="EWD65" s="291"/>
      <c r="EWE65" s="291"/>
      <c r="EWF65" s="291"/>
      <c r="EWG65" s="291"/>
      <c r="EWH65" s="291"/>
      <c r="EWI65" s="291"/>
      <c r="EWJ65" s="291"/>
      <c r="EWK65" s="291"/>
      <c r="EWL65" s="291"/>
      <c r="EWM65" s="291"/>
      <c r="EWN65" s="291"/>
      <c r="EWO65" s="291"/>
      <c r="EWP65" s="291"/>
      <c r="EWQ65" s="291"/>
      <c r="EWR65" s="291"/>
      <c r="EWS65" s="291"/>
      <c r="EWT65" s="291"/>
      <c r="EWU65" s="291"/>
      <c r="EWV65" s="291"/>
      <c r="EWW65" s="290"/>
      <c r="EWX65" s="291"/>
      <c r="EWY65" s="291"/>
      <c r="EWZ65" s="291"/>
      <c r="EXA65" s="291"/>
      <c r="EXB65" s="291"/>
      <c r="EXC65" s="291"/>
      <c r="EXD65" s="291"/>
      <c r="EXE65" s="291"/>
      <c r="EXF65" s="291"/>
      <c r="EXG65" s="291"/>
      <c r="EXH65" s="291"/>
      <c r="EXI65" s="291"/>
      <c r="EXJ65" s="291"/>
      <c r="EXK65" s="291"/>
      <c r="EXL65" s="291"/>
      <c r="EXM65" s="291"/>
      <c r="EXN65" s="291"/>
      <c r="EXO65" s="291"/>
      <c r="EXP65" s="291"/>
      <c r="EXQ65" s="291"/>
      <c r="EXR65" s="291"/>
      <c r="EXS65" s="291"/>
      <c r="EXT65" s="291"/>
      <c r="EXU65" s="291"/>
      <c r="EXV65" s="290"/>
      <c r="EXW65" s="291"/>
      <c r="EXX65" s="291"/>
      <c r="EXY65" s="291"/>
      <c r="EXZ65" s="291"/>
      <c r="EYA65" s="291"/>
      <c r="EYB65" s="291"/>
      <c r="EYC65" s="291"/>
      <c r="EYD65" s="291"/>
      <c r="EYE65" s="291"/>
      <c r="EYF65" s="291"/>
      <c r="EYG65" s="291"/>
      <c r="EYH65" s="291"/>
      <c r="EYI65" s="291"/>
      <c r="EYJ65" s="291"/>
      <c r="EYK65" s="291"/>
      <c r="EYL65" s="291"/>
      <c r="EYM65" s="291"/>
      <c r="EYN65" s="291"/>
      <c r="EYO65" s="291"/>
      <c r="EYP65" s="291"/>
      <c r="EYQ65" s="291"/>
      <c r="EYR65" s="291"/>
      <c r="EYS65" s="291"/>
      <c r="EYT65" s="291"/>
      <c r="EYU65" s="290"/>
      <c r="EYV65" s="291"/>
      <c r="EYW65" s="291"/>
      <c r="EYX65" s="291"/>
      <c r="EYY65" s="291"/>
      <c r="EYZ65" s="291"/>
      <c r="EZA65" s="291"/>
      <c r="EZB65" s="291"/>
      <c r="EZC65" s="291"/>
      <c r="EZD65" s="291"/>
      <c r="EZE65" s="291"/>
      <c r="EZF65" s="291"/>
      <c r="EZG65" s="291"/>
      <c r="EZH65" s="291"/>
      <c r="EZI65" s="291"/>
      <c r="EZJ65" s="291"/>
      <c r="EZK65" s="291"/>
      <c r="EZL65" s="291"/>
      <c r="EZM65" s="291"/>
      <c r="EZN65" s="291"/>
      <c r="EZO65" s="291"/>
      <c r="EZP65" s="291"/>
      <c r="EZQ65" s="291"/>
      <c r="EZR65" s="291"/>
      <c r="EZS65" s="291"/>
      <c r="EZT65" s="290"/>
      <c r="EZU65" s="291"/>
      <c r="EZV65" s="291"/>
      <c r="EZW65" s="291"/>
      <c r="EZX65" s="291"/>
      <c r="EZY65" s="291"/>
      <c r="EZZ65" s="291"/>
      <c r="FAA65" s="291"/>
      <c r="FAB65" s="291"/>
      <c r="FAC65" s="291"/>
      <c r="FAD65" s="291"/>
      <c r="FAE65" s="291"/>
      <c r="FAF65" s="291"/>
      <c r="FAG65" s="291"/>
      <c r="FAH65" s="291"/>
      <c r="FAI65" s="291"/>
      <c r="FAJ65" s="291"/>
      <c r="FAK65" s="291"/>
      <c r="FAL65" s="291"/>
      <c r="FAM65" s="291"/>
      <c r="FAN65" s="291"/>
      <c r="FAO65" s="291"/>
      <c r="FAP65" s="291"/>
      <c r="FAQ65" s="291"/>
      <c r="FAR65" s="291"/>
      <c r="FAS65" s="290"/>
      <c r="FAT65" s="291"/>
      <c r="FAU65" s="291"/>
      <c r="FAV65" s="291"/>
      <c r="FAW65" s="291"/>
      <c r="FAX65" s="291"/>
      <c r="FAY65" s="291"/>
      <c r="FAZ65" s="291"/>
      <c r="FBA65" s="291"/>
      <c r="FBB65" s="291"/>
      <c r="FBC65" s="291"/>
      <c r="FBD65" s="291"/>
      <c r="FBE65" s="291"/>
      <c r="FBF65" s="291"/>
      <c r="FBG65" s="291"/>
      <c r="FBH65" s="291"/>
      <c r="FBI65" s="291"/>
      <c r="FBJ65" s="291"/>
      <c r="FBK65" s="291"/>
      <c r="FBL65" s="291"/>
      <c r="FBM65" s="291"/>
      <c r="FBN65" s="291"/>
      <c r="FBO65" s="291"/>
      <c r="FBP65" s="291"/>
      <c r="FBQ65" s="291"/>
      <c r="FBR65" s="290"/>
      <c r="FBS65" s="291"/>
      <c r="FBT65" s="291"/>
      <c r="FBU65" s="291"/>
      <c r="FBV65" s="291"/>
      <c r="FBW65" s="291"/>
      <c r="FBX65" s="291"/>
      <c r="FBY65" s="291"/>
      <c r="FBZ65" s="291"/>
      <c r="FCA65" s="291"/>
      <c r="FCB65" s="291"/>
      <c r="FCC65" s="291"/>
      <c r="FCD65" s="291"/>
      <c r="FCE65" s="291"/>
      <c r="FCF65" s="291"/>
      <c r="FCG65" s="291"/>
      <c r="FCH65" s="291"/>
      <c r="FCI65" s="291"/>
      <c r="FCJ65" s="291"/>
      <c r="FCK65" s="291"/>
      <c r="FCL65" s="291"/>
      <c r="FCM65" s="291"/>
      <c r="FCN65" s="291"/>
      <c r="FCO65" s="291"/>
      <c r="FCP65" s="291"/>
      <c r="FCQ65" s="290"/>
      <c r="FCR65" s="291"/>
      <c r="FCS65" s="291"/>
      <c r="FCT65" s="291"/>
      <c r="FCU65" s="291"/>
      <c r="FCV65" s="291"/>
      <c r="FCW65" s="291"/>
      <c r="FCX65" s="291"/>
      <c r="FCY65" s="291"/>
      <c r="FCZ65" s="291"/>
      <c r="FDA65" s="291"/>
      <c r="FDB65" s="291"/>
      <c r="FDC65" s="291"/>
      <c r="FDD65" s="291"/>
      <c r="FDE65" s="291"/>
      <c r="FDF65" s="291"/>
      <c r="FDG65" s="291"/>
      <c r="FDH65" s="291"/>
      <c r="FDI65" s="291"/>
      <c r="FDJ65" s="291"/>
      <c r="FDK65" s="291"/>
      <c r="FDL65" s="291"/>
      <c r="FDM65" s="291"/>
      <c r="FDN65" s="291"/>
      <c r="FDO65" s="291"/>
      <c r="FDP65" s="290"/>
      <c r="FDQ65" s="291"/>
      <c r="FDR65" s="291"/>
      <c r="FDS65" s="291"/>
      <c r="FDT65" s="291"/>
      <c r="FDU65" s="291"/>
      <c r="FDV65" s="291"/>
      <c r="FDW65" s="291"/>
      <c r="FDX65" s="291"/>
      <c r="FDY65" s="291"/>
      <c r="FDZ65" s="291"/>
      <c r="FEA65" s="291"/>
      <c r="FEB65" s="291"/>
      <c r="FEC65" s="291"/>
      <c r="FED65" s="291"/>
      <c r="FEE65" s="291"/>
      <c r="FEF65" s="291"/>
      <c r="FEG65" s="291"/>
      <c r="FEH65" s="291"/>
      <c r="FEI65" s="291"/>
      <c r="FEJ65" s="291"/>
      <c r="FEK65" s="291"/>
      <c r="FEL65" s="291"/>
      <c r="FEM65" s="291"/>
      <c r="FEN65" s="291"/>
      <c r="FEO65" s="290"/>
      <c r="FEP65" s="291"/>
      <c r="FEQ65" s="291"/>
      <c r="FER65" s="291"/>
      <c r="FES65" s="291"/>
      <c r="FET65" s="291"/>
      <c r="FEU65" s="291"/>
      <c r="FEV65" s="291"/>
      <c r="FEW65" s="291"/>
      <c r="FEX65" s="291"/>
      <c r="FEY65" s="291"/>
      <c r="FEZ65" s="291"/>
      <c r="FFA65" s="291"/>
      <c r="FFB65" s="291"/>
      <c r="FFC65" s="291"/>
      <c r="FFD65" s="291"/>
      <c r="FFE65" s="291"/>
      <c r="FFF65" s="291"/>
      <c r="FFG65" s="291"/>
      <c r="FFH65" s="291"/>
      <c r="FFI65" s="291"/>
      <c r="FFJ65" s="291"/>
      <c r="FFK65" s="291"/>
      <c r="FFL65" s="291"/>
      <c r="FFM65" s="291"/>
      <c r="FFN65" s="290"/>
      <c r="FFO65" s="291"/>
      <c r="FFP65" s="291"/>
      <c r="FFQ65" s="291"/>
      <c r="FFR65" s="291"/>
      <c r="FFS65" s="291"/>
      <c r="FFT65" s="291"/>
      <c r="FFU65" s="291"/>
      <c r="FFV65" s="291"/>
      <c r="FFW65" s="291"/>
      <c r="FFX65" s="291"/>
      <c r="FFY65" s="291"/>
      <c r="FFZ65" s="291"/>
      <c r="FGA65" s="291"/>
      <c r="FGB65" s="291"/>
      <c r="FGC65" s="291"/>
      <c r="FGD65" s="291"/>
      <c r="FGE65" s="291"/>
      <c r="FGF65" s="291"/>
      <c r="FGG65" s="291"/>
      <c r="FGH65" s="291"/>
      <c r="FGI65" s="291"/>
      <c r="FGJ65" s="291"/>
      <c r="FGK65" s="291"/>
      <c r="FGL65" s="291"/>
      <c r="FGM65" s="290"/>
      <c r="FGN65" s="291"/>
      <c r="FGO65" s="291"/>
      <c r="FGP65" s="291"/>
      <c r="FGQ65" s="291"/>
      <c r="FGR65" s="291"/>
      <c r="FGS65" s="291"/>
      <c r="FGT65" s="291"/>
      <c r="FGU65" s="291"/>
      <c r="FGV65" s="291"/>
      <c r="FGW65" s="291"/>
      <c r="FGX65" s="291"/>
      <c r="FGY65" s="291"/>
      <c r="FGZ65" s="291"/>
      <c r="FHA65" s="291"/>
      <c r="FHB65" s="291"/>
      <c r="FHC65" s="291"/>
      <c r="FHD65" s="291"/>
      <c r="FHE65" s="291"/>
      <c r="FHF65" s="291"/>
      <c r="FHG65" s="291"/>
      <c r="FHH65" s="291"/>
      <c r="FHI65" s="291"/>
      <c r="FHJ65" s="291"/>
      <c r="FHK65" s="291"/>
      <c r="FHL65" s="290"/>
      <c r="FHM65" s="291"/>
      <c r="FHN65" s="291"/>
      <c r="FHO65" s="291"/>
      <c r="FHP65" s="291"/>
      <c r="FHQ65" s="291"/>
      <c r="FHR65" s="291"/>
      <c r="FHS65" s="291"/>
      <c r="FHT65" s="291"/>
      <c r="FHU65" s="291"/>
      <c r="FHV65" s="291"/>
      <c r="FHW65" s="291"/>
      <c r="FHX65" s="291"/>
      <c r="FHY65" s="291"/>
      <c r="FHZ65" s="291"/>
      <c r="FIA65" s="291"/>
      <c r="FIB65" s="291"/>
      <c r="FIC65" s="291"/>
      <c r="FID65" s="291"/>
      <c r="FIE65" s="291"/>
      <c r="FIF65" s="291"/>
      <c r="FIG65" s="291"/>
      <c r="FIH65" s="291"/>
      <c r="FII65" s="291"/>
      <c r="FIJ65" s="291"/>
      <c r="FIK65" s="290"/>
      <c r="FIL65" s="291"/>
      <c r="FIM65" s="291"/>
      <c r="FIN65" s="291"/>
      <c r="FIO65" s="291"/>
      <c r="FIP65" s="291"/>
      <c r="FIQ65" s="291"/>
      <c r="FIR65" s="291"/>
      <c r="FIS65" s="291"/>
      <c r="FIT65" s="291"/>
      <c r="FIU65" s="291"/>
      <c r="FIV65" s="291"/>
      <c r="FIW65" s="291"/>
      <c r="FIX65" s="291"/>
      <c r="FIY65" s="291"/>
      <c r="FIZ65" s="291"/>
      <c r="FJA65" s="291"/>
      <c r="FJB65" s="291"/>
      <c r="FJC65" s="291"/>
      <c r="FJD65" s="291"/>
      <c r="FJE65" s="291"/>
      <c r="FJF65" s="291"/>
      <c r="FJG65" s="291"/>
      <c r="FJH65" s="291"/>
      <c r="FJI65" s="291"/>
      <c r="FJJ65" s="290"/>
      <c r="FJK65" s="291"/>
      <c r="FJL65" s="291"/>
      <c r="FJM65" s="291"/>
      <c r="FJN65" s="291"/>
      <c r="FJO65" s="291"/>
      <c r="FJP65" s="291"/>
      <c r="FJQ65" s="291"/>
      <c r="FJR65" s="291"/>
      <c r="FJS65" s="291"/>
      <c r="FJT65" s="291"/>
      <c r="FJU65" s="291"/>
      <c r="FJV65" s="291"/>
      <c r="FJW65" s="291"/>
      <c r="FJX65" s="291"/>
      <c r="FJY65" s="291"/>
      <c r="FJZ65" s="291"/>
      <c r="FKA65" s="291"/>
      <c r="FKB65" s="291"/>
      <c r="FKC65" s="291"/>
      <c r="FKD65" s="291"/>
      <c r="FKE65" s="291"/>
      <c r="FKF65" s="291"/>
      <c r="FKG65" s="291"/>
      <c r="FKH65" s="291"/>
      <c r="FKI65" s="290"/>
      <c r="FKJ65" s="291"/>
      <c r="FKK65" s="291"/>
      <c r="FKL65" s="291"/>
      <c r="FKM65" s="291"/>
      <c r="FKN65" s="291"/>
      <c r="FKO65" s="291"/>
      <c r="FKP65" s="291"/>
      <c r="FKQ65" s="291"/>
      <c r="FKR65" s="291"/>
      <c r="FKS65" s="291"/>
      <c r="FKT65" s="291"/>
      <c r="FKU65" s="291"/>
      <c r="FKV65" s="291"/>
      <c r="FKW65" s="291"/>
      <c r="FKX65" s="291"/>
      <c r="FKY65" s="291"/>
      <c r="FKZ65" s="291"/>
      <c r="FLA65" s="291"/>
      <c r="FLB65" s="291"/>
      <c r="FLC65" s="291"/>
      <c r="FLD65" s="291"/>
      <c r="FLE65" s="291"/>
      <c r="FLF65" s="291"/>
      <c r="FLG65" s="291"/>
      <c r="FLH65" s="290"/>
      <c r="FLI65" s="291"/>
      <c r="FLJ65" s="291"/>
      <c r="FLK65" s="291"/>
      <c r="FLL65" s="291"/>
      <c r="FLM65" s="291"/>
      <c r="FLN65" s="291"/>
      <c r="FLO65" s="291"/>
      <c r="FLP65" s="291"/>
      <c r="FLQ65" s="291"/>
      <c r="FLR65" s="291"/>
      <c r="FLS65" s="291"/>
      <c r="FLT65" s="291"/>
      <c r="FLU65" s="291"/>
      <c r="FLV65" s="291"/>
      <c r="FLW65" s="291"/>
      <c r="FLX65" s="291"/>
      <c r="FLY65" s="291"/>
      <c r="FLZ65" s="291"/>
      <c r="FMA65" s="291"/>
      <c r="FMB65" s="291"/>
      <c r="FMC65" s="291"/>
      <c r="FMD65" s="291"/>
      <c r="FME65" s="291"/>
      <c r="FMF65" s="291"/>
      <c r="FMG65" s="290"/>
      <c r="FMH65" s="291"/>
      <c r="FMI65" s="291"/>
      <c r="FMJ65" s="291"/>
      <c r="FMK65" s="291"/>
      <c r="FML65" s="291"/>
      <c r="FMM65" s="291"/>
      <c r="FMN65" s="291"/>
      <c r="FMO65" s="291"/>
      <c r="FMP65" s="291"/>
      <c r="FMQ65" s="291"/>
      <c r="FMR65" s="291"/>
      <c r="FMS65" s="291"/>
      <c r="FMT65" s="291"/>
      <c r="FMU65" s="291"/>
      <c r="FMV65" s="291"/>
      <c r="FMW65" s="291"/>
      <c r="FMX65" s="291"/>
      <c r="FMY65" s="291"/>
      <c r="FMZ65" s="291"/>
      <c r="FNA65" s="291"/>
      <c r="FNB65" s="291"/>
      <c r="FNC65" s="291"/>
      <c r="FND65" s="291"/>
      <c r="FNE65" s="291"/>
      <c r="FNF65" s="290"/>
      <c r="FNG65" s="291"/>
      <c r="FNH65" s="291"/>
      <c r="FNI65" s="291"/>
      <c r="FNJ65" s="291"/>
      <c r="FNK65" s="291"/>
      <c r="FNL65" s="291"/>
      <c r="FNM65" s="291"/>
      <c r="FNN65" s="291"/>
      <c r="FNO65" s="291"/>
      <c r="FNP65" s="291"/>
      <c r="FNQ65" s="291"/>
      <c r="FNR65" s="291"/>
      <c r="FNS65" s="291"/>
      <c r="FNT65" s="291"/>
      <c r="FNU65" s="291"/>
      <c r="FNV65" s="291"/>
      <c r="FNW65" s="291"/>
      <c r="FNX65" s="291"/>
      <c r="FNY65" s="291"/>
      <c r="FNZ65" s="291"/>
      <c r="FOA65" s="291"/>
      <c r="FOB65" s="291"/>
      <c r="FOC65" s="291"/>
      <c r="FOD65" s="291"/>
      <c r="FOE65" s="290"/>
      <c r="FOF65" s="291"/>
      <c r="FOG65" s="291"/>
      <c r="FOH65" s="291"/>
      <c r="FOI65" s="291"/>
      <c r="FOJ65" s="291"/>
      <c r="FOK65" s="291"/>
      <c r="FOL65" s="291"/>
      <c r="FOM65" s="291"/>
      <c r="FON65" s="291"/>
      <c r="FOO65" s="291"/>
      <c r="FOP65" s="291"/>
      <c r="FOQ65" s="291"/>
      <c r="FOR65" s="291"/>
      <c r="FOS65" s="291"/>
      <c r="FOT65" s="291"/>
      <c r="FOU65" s="291"/>
      <c r="FOV65" s="291"/>
      <c r="FOW65" s="291"/>
      <c r="FOX65" s="291"/>
      <c r="FOY65" s="291"/>
      <c r="FOZ65" s="291"/>
      <c r="FPA65" s="291"/>
      <c r="FPB65" s="291"/>
      <c r="FPC65" s="291"/>
      <c r="FPD65" s="290"/>
      <c r="FPE65" s="291"/>
      <c r="FPF65" s="291"/>
      <c r="FPG65" s="291"/>
      <c r="FPH65" s="291"/>
      <c r="FPI65" s="291"/>
      <c r="FPJ65" s="291"/>
      <c r="FPK65" s="291"/>
      <c r="FPL65" s="291"/>
      <c r="FPM65" s="291"/>
      <c r="FPN65" s="291"/>
      <c r="FPO65" s="291"/>
      <c r="FPP65" s="291"/>
      <c r="FPQ65" s="291"/>
      <c r="FPR65" s="291"/>
      <c r="FPS65" s="291"/>
      <c r="FPT65" s="291"/>
      <c r="FPU65" s="291"/>
      <c r="FPV65" s="291"/>
      <c r="FPW65" s="291"/>
      <c r="FPX65" s="291"/>
      <c r="FPY65" s="291"/>
      <c r="FPZ65" s="291"/>
      <c r="FQA65" s="291"/>
      <c r="FQB65" s="291"/>
      <c r="FQC65" s="290"/>
      <c r="FQD65" s="291"/>
      <c r="FQE65" s="291"/>
      <c r="FQF65" s="291"/>
      <c r="FQG65" s="291"/>
      <c r="FQH65" s="291"/>
      <c r="FQI65" s="291"/>
      <c r="FQJ65" s="291"/>
      <c r="FQK65" s="291"/>
      <c r="FQL65" s="291"/>
      <c r="FQM65" s="291"/>
      <c r="FQN65" s="291"/>
      <c r="FQO65" s="291"/>
      <c r="FQP65" s="291"/>
      <c r="FQQ65" s="291"/>
      <c r="FQR65" s="291"/>
      <c r="FQS65" s="291"/>
      <c r="FQT65" s="291"/>
      <c r="FQU65" s="291"/>
      <c r="FQV65" s="291"/>
      <c r="FQW65" s="291"/>
      <c r="FQX65" s="291"/>
      <c r="FQY65" s="291"/>
      <c r="FQZ65" s="291"/>
      <c r="FRA65" s="291"/>
      <c r="FRB65" s="290"/>
      <c r="FRC65" s="291"/>
      <c r="FRD65" s="291"/>
      <c r="FRE65" s="291"/>
      <c r="FRF65" s="291"/>
      <c r="FRG65" s="291"/>
      <c r="FRH65" s="291"/>
      <c r="FRI65" s="291"/>
      <c r="FRJ65" s="291"/>
      <c r="FRK65" s="291"/>
      <c r="FRL65" s="291"/>
      <c r="FRM65" s="291"/>
      <c r="FRN65" s="291"/>
      <c r="FRO65" s="291"/>
      <c r="FRP65" s="291"/>
      <c r="FRQ65" s="291"/>
      <c r="FRR65" s="291"/>
      <c r="FRS65" s="291"/>
      <c r="FRT65" s="291"/>
      <c r="FRU65" s="291"/>
      <c r="FRV65" s="291"/>
      <c r="FRW65" s="291"/>
      <c r="FRX65" s="291"/>
      <c r="FRY65" s="291"/>
      <c r="FRZ65" s="291"/>
      <c r="FSA65" s="290"/>
      <c r="FSB65" s="291"/>
      <c r="FSC65" s="291"/>
      <c r="FSD65" s="291"/>
      <c r="FSE65" s="291"/>
      <c r="FSF65" s="291"/>
      <c r="FSG65" s="291"/>
      <c r="FSH65" s="291"/>
      <c r="FSI65" s="291"/>
      <c r="FSJ65" s="291"/>
      <c r="FSK65" s="291"/>
      <c r="FSL65" s="291"/>
      <c r="FSM65" s="291"/>
      <c r="FSN65" s="291"/>
      <c r="FSO65" s="291"/>
      <c r="FSP65" s="291"/>
      <c r="FSQ65" s="291"/>
      <c r="FSR65" s="291"/>
      <c r="FSS65" s="291"/>
      <c r="FST65" s="291"/>
      <c r="FSU65" s="291"/>
      <c r="FSV65" s="291"/>
      <c r="FSW65" s="291"/>
      <c r="FSX65" s="291"/>
      <c r="FSY65" s="291"/>
      <c r="FSZ65" s="290"/>
      <c r="FTA65" s="291"/>
      <c r="FTB65" s="291"/>
      <c r="FTC65" s="291"/>
      <c r="FTD65" s="291"/>
      <c r="FTE65" s="291"/>
      <c r="FTF65" s="291"/>
      <c r="FTG65" s="291"/>
      <c r="FTH65" s="291"/>
      <c r="FTI65" s="291"/>
      <c r="FTJ65" s="291"/>
      <c r="FTK65" s="291"/>
      <c r="FTL65" s="291"/>
      <c r="FTM65" s="291"/>
      <c r="FTN65" s="291"/>
      <c r="FTO65" s="291"/>
      <c r="FTP65" s="291"/>
      <c r="FTQ65" s="291"/>
      <c r="FTR65" s="291"/>
      <c r="FTS65" s="291"/>
      <c r="FTT65" s="291"/>
      <c r="FTU65" s="291"/>
      <c r="FTV65" s="291"/>
      <c r="FTW65" s="291"/>
      <c r="FTX65" s="291"/>
      <c r="FTY65" s="290"/>
      <c r="FTZ65" s="291"/>
      <c r="FUA65" s="291"/>
      <c r="FUB65" s="291"/>
      <c r="FUC65" s="291"/>
      <c r="FUD65" s="291"/>
      <c r="FUE65" s="291"/>
      <c r="FUF65" s="291"/>
      <c r="FUG65" s="291"/>
      <c r="FUH65" s="291"/>
      <c r="FUI65" s="291"/>
      <c r="FUJ65" s="291"/>
      <c r="FUK65" s="291"/>
      <c r="FUL65" s="291"/>
      <c r="FUM65" s="291"/>
      <c r="FUN65" s="291"/>
      <c r="FUO65" s="291"/>
      <c r="FUP65" s="291"/>
      <c r="FUQ65" s="291"/>
      <c r="FUR65" s="291"/>
      <c r="FUS65" s="291"/>
      <c r="FUT65" s="291"/>
      <c r="FUU65" s="291"/>
      <c r="FUV65" s="291"/>
      <c r="FUW65" s="291"/>
      <c r="FUX65" s="290"/>
      <c r="FUY65" s="291"/>
      <c r="FUZ65" s="291"/>
      <c r="FVA65" s="291"/>
      <c r="FVB65" s="291"/>
      <c r="FVC65" s="291"/>
      <c r="FVD65" s="291"/>
      <c r="FVE65" s="291"/>
      <c r="FVF65" s="291"/>
      <c r="FVG65" s="291"/>
      <c r="FVH65" s="291"/>
      <c r="FVI65" s="291"/>
      <c r="FVJ65" s="291"/>
      <c r="FVK65" s="291"/>
      <c r="FVL65" s="291"/>
      <c r="FVM65" s="291"/>
      <c r="FVN65" s="291"/>
      <c r="FVO65" s="291"/>
      <c r="FVP65" s="291"/>
      <c r="FVQ65" s="291"/>
      <c r="FVR65" s="291"/>
      <c r="FVS65" s="291"/>
      <c r="FVT65" s="291"/>
      <c r="FVU65" s="291"/>
      <c r="FVV65" s="291"/>
      <c r="FVW65" s="290"/>
      <c r="FVX65" s="291"/>
      <c r="FVY65" s="291"/>
      <c r="FVZ65" s="291"/>
      <c r="FWA65" s="291"/>
      <c r="FWB65" s="291"/>
      <c r="FWC65" s="291"/>
      <c r="FWD65" s="291"/>
      <c r="FWE65" s="291"/>
      <c r="FWF65" s="291"/>
      <c r="FWG65" s="291"/>
      <c r="FWH65" s="291"/>
      <c r="FWI65" s="291"/>
      <c r="FWJ65" s="291"/>
      <c r="FWK65" s="291"/>
      <c r="FWL65" s="291"/>
      <c r="FWM65" s="291"/>
      <c r="FWN65" s="291"/>
      <c r="FWO65" s="291"/>
      <c r="FWP65" s="291"/>
      <c r="FWQ65" s="291"/>
      <c r="FWR65" s="291"/>
      <c r="FWS65" s="291"/>
      <c r="FWT65" s="291"/>
      <c r="FWU65" s="291"/>
      <c r="FWV65" s="290"/>
      <c r="FWW65" s="291"/>
      <c r="FWX65" s="291"/>
      <c r="FWY65" s="291"/>
      <c r="FWZ65" s="291"/>
      <c r="FXA65" s="291"/>
      <c r="FXB65" s="291"/>
      <c r="FXC65" s="291"/>
      <c r="FXD65" s="291"/>
      <c r="FXE65" s="291"/>
      <c r="FXF65" s="291"/>
      <c r="FXG65" s="291"/>
      <c r="FXH65" s="291"/>
      <c r="FXI65" s="291"/>
      <c r="FXJ65" s="291"/>
      <c r="FXK65" s="291"/>
      <c r="FXL65" s="291"/>
      <c r="FXM65" s="291"/>
      <c r="FXN65" s="291"/>
      <c r="FXO65" s="291"/>
      <c r="FXP65" s="291"/>
      <c r="FXQ65" s="291"/>
      <c r="FXR65" s="291"/>
      <c r="FXS65" s="291"/>
      <c r="FXT65" s="291"/>
      <c r="FXU65" s="290"/>
      <c r="FXV65" s="291"/>
      <c r="FXW65" s="291"/>
      <c r="FXX65" s="291"/>
      <c r="FXY65" s="291"/>
      <c r="FXZ65" s="291"/>
      <c r="FYA65" s="291"/>
      <c r="FYB65" s="291"/>
      <c r="FYC65" s="291"/>
      <c r="FYD65" s="291"/>
      <c r="FYE65" s="291"/>
      <c r="FYF65" s="291"/>
      <c r="FYG65" s="291"/>
      <c r="FYH65" s="291"/>
      <c r="FYI65" s="291"/>
      <c r="FYJ65" s="291"/>
      <c r="FYK65" s="291"/>
      <c r="FYL65" s="291"/>
      <c r="FYM65" s="291"/>
      <c r="FYN65" s="291"/>
      <c r="FYO65" s="291"/>
      <c r="FYP65" s="291"/>
      <c r="FYQ65" s="291"/>
      <c r="FYR65" s="291"/>
      <c r="FYS65" s="291"/>
      <c r="FYT65" s="290"/>
      <c r="FYU65" s="291"/>
      <c r="FYV65" s="291"/>
      <c r="FYW65" s="291"/>
      <c r="FYX65" s="291"/>
      <c r="FYY65" s="291"/>
      <c r="FYZ65" s="291"/>
      <c r="FZA65" s="291"/>
      <c r="FZB65" s="291"/>
      <c r="FZC65" s="291"/>
      <c r="FZD65" s="291"/>
      <c r="FZE65" s="291"/>
      <c r="FZF65" s="291"/>
      <c r="FZG65" s="291"/>
      <c r="FZH65" s="291"/>
      <c r="FZI65" s="291"/>
      <c r="FZJ65" s="291"/>
      <c r="FZK65" s="291"/>
      <c r="FZL65" s="291"/>
      <c r="FZM65" s="291"/>
      <c r="FZN65" s="291"/>
      <c r="FZO65" s="291"/>
      <c r="FZP65" s="291"/>
      <c r="FZQ65" s="291"/>
      <c r="FZR65" s="291"/>
      <c r="FZS65" s="290"/>
      <c r="FZT65" s="291"/>
      <c r="FZU65" s="291"/>
      <c r="FZV65" s="291"/>
      <c r="FZW65" s="291"/>
      <c r="FZX65" s="291"/>
      <c r="FZY65" s="291"/>
      <c r="FZZ65" s="291"/>
      <c r="GAA65" s="291"/>
      <c r="GAB65" s="291"/>
      <c r="GAC65" s="291"/>
      <c r="GAD65" s="291"/>
      <c r="GAE65" s="291"/>
      <c r="GAF65" s="291"/>
      <c r="GAG65" s="291"/>
      <c r="GAH65" s="291"/>
      <c r="GAI65" s="291"/>
      <c r="GAJ65" s="291"/>
      <c r="GAK65" s="291"/>
      <c r="GAL65" s="291"/>
      <c r="GAM65" s="291"/>
      <c r="GAN65" s="291"/>
      <c r="GAO65" s="291"/>
      <c r="GAP65" s="291"/>
      <c r="GAQ65" s="291"/>
      <c r="GAR65" s="290"/>
      <c r="GAS65" s="291"/>
      <c r="GAT65" s="291"/>
      <c r="GAU65" s="291"/>
      <c r="GAV65" s="291"/>
      <c r="GAW65" s="291"/>
      <c r="GAX65" s="291"/>
      <c r="GAY65" s="291"/>
      <c r="GAZ65" s="291"/>
      <c r="GBA65" s="291"/>
      <c r="GBB65" s="291"/>
      <c r="GBC65" s="291"/>
      <c r="GBD65" s="291"/>
      <c r="GBE65" s="291"/>
      <c r="GBF65" s="291"/>
      <c r="GBG65" s="291"/>
      <c r="GBH65" s="291"/>
      <c r="GBI65" s="291"/>
      <c r="GBJ65" s="291"/>
      <c r="GBK65" s="291"/>
      <c r="GBL65" s="291"/>
      <c r="GBM65" s="291"/>
      <c r="GBN65" s="291"/>
      <c r="GBO65" s="291"/>
      <c r="GBP65" s="291"/>
      <c r="GBQ65" s="290"/>
      <c r="GBR65" s="291"/>
      <c r="GBS65" s="291"/>
      <c r="GBT65" s="291"/>
      <c r="GBU65" s="291"/>
      <c r="GBV65" s="291"/>
      <c r="GBW65" s="291"/>
      <c r="GBX65" s="291"/>
      <c r="GBY65" s="291"/>
      <c r="GBZ65" s="291"/>
      <c r="GCA65" s="291"/>
      <c r="GCB65" s="291"/>
      <c r="GCC65" s="291"/>
      <c r="GCD65" s="291"/>
      <c r="GCE65" s="291"/>
      <c r="GCF65" s="291"/>
      <c r="GCG65" s="291"/>
      <c r="GCH65" s="291"/>
      <c r="GCI65" s="291"/>
      <c r="GCJ65" s="291"/>
      <c r="GCK65" s="291"/>
      <c r="GCL65" s="291"/>
      <c r="GCM65" s="291"/>
      <c r="GCN65" s="291"/>
      <c r="GCO65" s="291"/>
      <c r="GCP65" s="290"/>
      <c r="GCQ65" s="291"/>
      <c r="GCR65" s="291"/>
      <c r="GCS65" s="291"/>
      <c r="GCT65" s="291"/>
      <c r="GCU65" s="291"/>
      <c r="GCV65" s="291"/>
      <c r="GCW65" s="291"/>
      <c r="GCX65" s="291"/>
      <c r="GCY65" s="291"/>
      <c r="GCZ65" s="291"/>
      <c r="GDA65" s="291"/>
      <c r="GDB65" s="291"/>
      <c r="GDC65" s="291"/>
      <c r="GDD65" s="291"/>
      <c r="GDE65" s="291"/>
      <c r="GDF65" s="291"/>
      <c r="GDG65" s="291"/>
      <c r="GDH65" s="291"/>
      <c r="GDI65" s="291"/>
      <c r="GDJ65" s="291"/>
      <c r="GDK65" s="291"/>
      <c r="GDL65" s="291"/>
      <c r="GDM65" s="291"/>
      <c r="GDN65" s="291"/>
      <c r="GDO65" s="290"/>
      <c r="GDP65" s="291"/>
      <c r="GDQ65" s="291"/>
      <c r="GDR65" s="291"/>
      <c r="GDS65" s="291"/>
      <c r="GDT65" s="291"/>
      <c r="GDU65" s="291"/>
      <c r="GDV65" s="291"/>
      <c r="GDW65" s="291"/>
      <c r="GDX65" s="291"/>
      <c r="GDY65" s="291"/>
      <c r="GDZ65" s="291"/>
      <c r="GEA65" s="291"/>
      <c r="GEB65" s="291"/>
      <c r="GEC65" s="291"/>
      <c r="GED65" s="291"/>
      <c r="GEE65" s="291"/>
      <c r="GEF65" s="291"/>
      <c r="GEG65" s="291"/>
      <c r="GEH65" s="291"/>
      <c r="GEI65" s="291"/>
      <c r="GEJ65" s="291"/>
      <c r="GEK65" s="291"/>
      <c r="GEL65" s="291"/>
      <c r="GEM65" s="291"/>
      <c r="GEN65" s="290"/>
      <c r="GEO65" s="291"/>
      <c r="GEP65" s="291"/>
      <c r="GEQ65" s="291"/>
      <c r="GER65" s="291"/>
      <c r="GES65" s="291"/>
      <c r="GET65" s="291"/>
      <c r="GEU65" s="291"/>
      <c r="GEV65" s="291"/>
      <c r="GEW65" s="291"/>
      <c r="GEX65" s="291"/>
      <c r="GEY65" s="291"/>
      <c r="GEZ65" s="291"/>
      <c r="GFA65" s="291"/>
      <c r="GFB65" s="291"/>
      <c r="GFC65" s="291"/>
      <c r="GFD65" s="291"/>
      <c r="GFE65" s="291"/>
      <c r="GFF65" s="291"/>
      <c r="GFG65" s="291"/>
      <c r="GFH65" s="291"/>
      <c r="GFI65" s="291"/>
      <c r="GFJ65" s="291"/>
      <c r="GFK65" s="291"/>
      <c r="GFL65" s="291"/>
      <c r="GFM65" s="290"/>
      <c r="GFN65" s="291"/>
      <c r="GFO65" s="291"/>
      <c r="GFP65" s="291"/>
      <c r="GFQ65" s="291"/>
      <c r="GFR65" s="291"/>
      <c r="GFS65" s="291"/>
      <c r="GFT65" s="291"/>
      <c r="GFU65" s="291"/>
      <c r="GFV65" s="291"/>
      <c r="GFW65" s="291"/>
      <c r="GFX65" s="291"/>
      <c r="GFY65" s="291"/>
      <c r="GFZ65" s="291"/>
      <c r="GGA65" s="291"/>
      <c r="GGB65" s="291"/>
      <c r="GGC65" s="291"/>
      <c r="GGD65" s="291"/>
      <c r="GGE65" s="291"/>
      <c r="GGF65" s="291"/>
      <c r="GGG65" s="291"/>
      <c r="GGH65" s="291"/>
      <c r="GGI65" s="291"/>
      <c r="GGJ65" s="291"/>
      <c r="GGK65" s="291"/>
      <c r="GGL65" s="290"/>
      <c r="GGM65" s="291"/>
      <c r="GGN65" s="291"/>
      <c r="GGO65" s="291"/>
      <c r="GGP65" s="291"/>
      <c r="GGQ65" s="291"/>
      <c r="GGR65" s="291"/>
      <c r="GGS65" s="291"/>
      <c r="GGT65" s="291"/>
      <c r="GGU65" s="291"/>
      <c r="GGV65" s="291"/>
      <c r="GGW65" s="291"/>
      <c r="GGX65" s="291"/>
      <c r="GGY65" s="291"/>
      <c r="GGZ65" s="291"/>
      <c r="GHA65" s="291"/>
      <c r="GHB65" s="291"/>
      <c r="GHC65" s="291"/>
      <c r="GHD65" s="291"/>
      <c r="GHE65" s="291"/>
      <c r="GHF65" s="291"/>
      <c r="GHG65" s="291"/>
      <c r="GHH65" s="291"/>
      <c r="GHI65" s="291"/>
      <c r="GHJ65" s="291"/>
      <c r="GHK65" s="290"/>
      <c r="GHL65" s="291"/>
      <c r="GHM65" s="291"/>
      <c r="GHN65" s="291"/>
      <c r="GHO65" s="291"/>
      <c r="GHP65" s="291"/>
      <c r="GHQ65" s="291"/>
      <c r="GHR65" s="291"/>
      <c r="GHS65" s="291"/>
      <c r="GHT65" s="291"/>
      <c r="GHU65" s="291"/>
      <c r="GHV65" s="291"/>
      <c r="GHW65" s="291"/>
      <c r="GHX65" s="291"/>
      <c r="GHY65" s="291"/>
      <c r="GHZ65" s="291"/>
      <c r="GIA65" s="291"/>
      <c r="GIB65" s="291"/>
      <c r="GIC65" s="291"/>
      <c r="GID65" s="291"/>
      <c r="GIE65" s="291"/>
      <c r="GIF65" s="291"/>
      <c r="GIG65" s="291"/>
      <c r="GIH65" s="291"/>
      <c r="GII65" s="291"/>
      <c r="GIJ65" s="290"/>
      <c r="GIK65" s="291"/>
      <c r="GIL65" s="291"/>
      <c r="GIM65" s="291"/>
      <c r="GIN65" s="291"/>
      <c r="GIO65" s="291"/>
      <c r="GIP65" s="291"/>
      <c r="GIQ65" s="291"/>
      <c r="GIR65" s="291"/>
      <c r="GIS65" s="291"/>
      <c r="GIT65" s="291"/>
      <c r="GIU65" s="291"/>
      <c r="GIV65" s="291"/>
      <c r="GIW65" s="291"/>
      <c r="GIX65" s="291"/>
      <c r="GIY65" s="291"/>
      <c r="GIZ65" s="291"/>
      <c r="GJA65" s="291"/>
      <c r="GJB65" s="291"/>
      <c r="GJC65" s="291"/>
      <c r="GJD65" s="291"/>
      <c r="GJE65" s="291"/>
      <c r="GJF65" s="291"/>
      <c r="GJG65" s="291"/>
      <c r="GJH65" s="291"/>
      <c r="GJI65" s="290"/>
      <c r="GJJ65" s="291"/>
      <c r="GJK65" s="291"/>
      <c r="GJL65" s="291"/>
      <c r="GJM65" s="291"/>
      <c r="GJN65" s="291"/>
      <c r="GJO65" s="291"/>
      <c r="GJP65" s="291"/>
      <c r="GJQ65" s="291"/>
      <c r="GJR65" s="291"/>
      <c r="GJS65" s="291"/>
      <c r="GJT65" s="291"/>
      <c r="GJU65" s="291"/>
      <c r="GJV65" s="291"/>
      <c r="GJW65" s="291"/>
      <c r="GJX65" s="291"/>
      <c r="GJY65" s="291"/>
      <c r="GJZ65" s="291"/>
      <c r="GKA65" s="291"/>
      <c r="GKB65" s="291"/>
      <c r="GKC65" s="291"/>
      <c r="GKD65" s="291"/>
      <c r="GKE65" s="291"/>
      <c r="GKF65" s="291"/>
      <c r="GKG65" s="291"/>
      <c r="GKH65" s="290"/>
      <c r="GKI65" s="291"/>
      <c r="GKJ65" s="291"/>
      <c r="GKK65" s="291"/>
      <c r="GKL65" s="291"/>
      <c r="GKM65" s="291"/>
      <c r="GKN65" s="291"/>
      <c r="GKO65" s="291"/>
      <c r="GKP65" s="291"/>
      <c r="GKQ65" s="291"/>
      <c r="GKR65" s="291"/>
      <c r="GKS65" s="291"/>
      <c r="GKT65" s="291"/>
      <c r="GKU65" s="291"/>
      <c r="GKV65" s="291"/>
      <c r="GKW65" s="291"/>
      <c r="GKX65" s="291"/>
      <c r="GKY65" s="291"/>
      <c r="GKZ65" s="291"/>
      <c r="GLA65" s="291"/>
      <c r="GLB65" s="291"/>
      <c r="GLC65" s="291"/>
      <c r="GLD65" s="291"/>
      <c r="GLE65" s="291"/>
      <c r="GLF65" s="291"/>
      <c r="GLG65" s="290"/>
      <c r="GLH65" s="291"/>
      <c r="GLI65" s="291"/>
      <c r="GLJ65" s="291"/>
      <c r="GLK65" s="291"/>
      <c r="GLL65" s="291"/>
      <c r="GLM65" s="291"/>
      <c r="GLN65" s="291"/>
      <c r="GLO65" s="291"/>
      <c r="GLP65" s="291"/>
      <c r="GLQ65" s="291"/>
      <c r="GLR65" s="291"/>
      <c r="GLS65" s="291"/>
      <c r="GLT65" s="291"/>
      <c r="GLU65" s="291"/>
      <c r="GLV65" s="291"/>
      <c r="GLW65" s="291"/>
      <c r="GLX65" s="291"/>
      <c r="GLY65" s="291"/>
      <c r="GLZ65" s="291"/>
      <c r="GMA65" s="291"/>
      <c r="GMB65" s="291"/>
      <c r="GMC65" s="291"/>
      <c r="GMD65" s="291"/>
      <c r="GME65" s="291"/>
      <c r="GMF65" s="290"/>
      <c r="GMG65" s="291"/>
      <c r="GMH65" s="291"/>
      <c r="GMI65" s="291"/>
      <c r="GMJ65" s="291"/>
      <c r="GMK65" s="291"/>
      <c r="GML65" s="291"/>
      <c r="GMM65" s="291"/>
      <c r="GMN65" s="291"/>
      <c r="GMO65" s="291"/>
      <c r="GMP65" s="291"/>
      <c r="GMQ65" s="291"/>
      <c r="GMR65" s="291"/>
      <c r="GMS65" s="291"/>
      <c r="GMT65" s="291"/>
      <c r="GMU65" s="291"/>
      <c r="GMV65" s="291"/>
      <c r="GMW65" s="291"/>
      <c r="GMX65" s="291"/>
      <c r="GMY65" s="291"/>
      <c r="GMZ65" s="291"/>
      <c r="GNA65" s="291"/>
      <c r="GNB65" s="291"/>
      <c r="GNC65" s="291"/>
      <c r="GND65" s="291"/>
      <c r="GNE65" s="290"/>
      <c r="GNF65" s="291"/>
      <c r="GNG65" s="291"/>
      <c r="GNH65" s="291"/>
      <c r="GNI65" s="291"/>
      <c r="GNJ65" s="291"/>
      <c r="GNK65" s="291"/>
      <c r="GNL65" s="291"/>
      <c r="GNM65" s="291"/>
      <c r="GNN65" s="291"/>
      <c r="GNO65" s="291"/>
      <c r="GNP65" s="291"/>
      <c r="GNQ65" s="291"/>
      <c r="GNR65" s="291"/>
      <c r="GNS65" s="291"/>
      <c r="GNT65" s="291"/>
      <c r="GNU65" s="291"/>
      <c r="GNV65" s="291"/>
      <c r="GNW65" s="291"/>
      <c r="GNX65" s="291"/>
      <c r="GNY65" s="291"/>
      <c r="GNZ65" s="291"/>
      <c r="GOA65" s="291"/>
      <c r="GOB65" s="291"/>
      <c r="GOC65" s="291"/>
      <c r="GOD65" s="290"/>
      <c r="GOE65" s="291"/>
      <c r="GOF65" s="291"/>
      <c r="GOG65" s="291"/>
      <c r="GOH65" s="291"/>
      <c r="GOI65" s="291"/>
      <c r="GOJ65" s="291"/>
      <c r="GOK65" s="291"/>
      <c r="GOL65" s="291"/>
      <c r="GOM65" s="291"/>
      <c r="GON65" s="291"/>
      <c r="GOO65" s="291"/>
      <c r="GOP65" s="291"/>
      <c r="GOQ65" s="291"/>
      <c r="GOR65" s="291"/>
      <c r="GOS65" s="291"/>
      <c r="GOT65" s="291"/>
      <c r="GOU65" s="291"/>
      <c r="GOV65" s="291"/>
      <c r="GOW65" s="291"/>
      <c r="GOX65" s="291"/>
      <c r="GOY65" s="291"/>
      <c r="GOZ65" s="291"/>
      <c r="GPA65" s="291"/>
      <c r="GPB65" s="291"/>
      <c r="GPC65" s="290"/>
      <c r="GPD65" s="291"/>
      <c r="GPE65" s="291"/>
      <c r="GPF65" s="291"/>
      <c r="GPG65" s="291"/>
      <c r="GPH65" s="291"/>
      <c r="GPI65" s="291"/>
      <c r="GPJ65" s="291"/>
      <c r="GPK65" s="291"/>
      <c r="GPL65" s="291"/>
      <c r="GPM65" s="291"/>
      <c r="GPN65" s="291"/>
      <c r="GPO65" s="291"/>
      <c r="GPP65" s="291"/>
      <c r="GPQ65" s="291"/>
      <c r="GPR65" s="291"/>
      <c r="GPS65" s="291"/>
      <c r="GPT65" s="291"/>
      <c r="GPU65" s="291"/>
      <c r="GPV65" s="291"/>
      <c r="GPW65" s="291"/>
      <c r="GPX65" s="291"/>
      <c r="GPY65" s="291"/>
      <c r="GPZ65" s="291"/>
      <c r="GQA65" s="291"/>
      <c r="GQB65" s="290"/>
      <c r="GQC65" s="291"/>
      <c r="GQD65" s="291"/>
      <c r="GQE65" s="291"/>
      <c r="GQF65" s="291"/>
      <c r="GQG65" s="291"/>
      <c r="GQH65" s="291"/>
      <c r="GQI65" s="291"/>
      <c r="GQJ65" s="291"/>
      <c r="GQK65" s="291"/>
      <c r="GQL65" s="291"/>
      <c r="GQM65" s="291"/>
      <c r="GQN65" s="291"/>
      <c r="GQO65" s="291"/>
      <c r="GQP65" s="291"/>
      <c r="GQQ65" s="291"/>
      <c r="GQR65" s="291"/>
      <c r="GQS65" s="291"/>
      <c r="GQT65" s="291"/>
      <c r="GQU65" s="291"/>
      <c r="GQV65" s="291"/>
      <c r="GQW65" s="291"/>
      <c r="GQX65" s="291"/>
      <c r="GQY65" s="291"/>
      <c r="GQZ65" s="291"/>
      <c r="GRA65" s="290"/>
      <c r="GRB65" s="291"/>
      <c r="GRC65" s="291"/>
      <c r="GRD65" s="291"/>
      <c r="GRE65" s="291"/>
      <c r="GRF65" s="291"/>
      <c r="GRG65" s="291"/>
      <c r="GRH65" s="291"/>
      <c r="GRI65" s="291"/>
      <c r="GRJ65" s="291"/>
      <c r="GRK65" s="291"/>
      <c r="GRL65" s="291"/>
      <c r="GRM65" s="291"/>
      <c r="GRN65" s="291"/>
      <c r="GRO65" s="291"/>
      <c r="GRP65" s="291"/>
      <c r="GRQ65" s="291"/>
      <c r="GRR65" s="291"/>
      <c r="GRS65" s="291"/>
      <c r="GRT65" s="291"/>
      <c r="GRU65" s="291"/>
      <c r="GRV65" s="291"/>
      <c r="GRW65" s="291"/>
      <c r="GRX65" s="291"/>
      <c r="GRY65" s="291"/>
      <c r="GRZ65" s="290"/>
      <c r="GSA65" s="291"/>
      <c r="GSB65" s="291"/>
      <c r="GSC65" s="291"/>
      <c r="GSD65" s="291"/>
      <c r="GSE65" s="291"/>
      <c r="GSF65" s="291"/>
      <c r="GSG65" s="291"/>
      <c r="GSH65" s="291"/>
      <c r="GSI65" s="291"/>
      <c r="GSJ65" s="291"/>
      <c r="GSK65" s="291"/>
      <c r="GSL65" s="291"/>
      <c r="GSM65" s="291"/>
      <c r="GSN65" s="291"/>
      <c r="GSO65" s="291"/>
      <c r="GSP65" s="291"/>
      <c r="GSQ65" s="291"/>
      <c r="GSR65" s="291"/>
      <c r="GSS65" s="291"/>
      <c r="GST65" s="291"/>
      <c r="GSU65" s="291"/>
      <c r="GSV65" s="291"/>
      <c r="GSW65" s="291"/>
      <c r="GSX65" s="291"/>
      <c r="GSY65" s="290"/>
      <c r="GSZ65" s="291"/>
      <c r="GTA65" s="291"/>
      <c r="GTB65" s="291"/>
      <c r="GTC65" s="291"/>
      <c r="GTD65" s="291"/>
      <c r="GTE65" s="291"/>
      <c r="GTF65" s="291"/>
      <c r="GTG65" s="291"/>
      <c r="GTH65" s="291"/>
      <c r="GTI65" s="291"/>
      <c r="GTJ65" s="291"/>
      <c r="GTK65" s="291"/>
      <c r="GTL65" s="291"/>
      <c r="GTM65" s="291"/>
      <c r="GTN65" s="291"/>
      <c r="GTO65" s="291"/>
      <c r="GTP65" s="291"/>
      <c r="GTQ65" s="291"/>
      <c r="GTR65" s="291"/>
      <c r="GTS65" s="291"/>
      <c r="GTT65" s="291"/>
      <c r="GTU65" s="291"/>
      <c r="GTV65" s="291"/>
      <c r="GTW65" s="291"/>
      <c r="GTX65" s="290"/>
      <c r="GTY65" s="291"/>
      <c r="GTZ65" s="291"/>
      <c r="GUA65" s="291"/>
      <c r="GUB65" s="291"/>
      <c r="GUC65" s="291"/>
      <c r="GUD65" s="291"/>
      <c r="GUE65" s="291"/>
      <c r="GUF65" s="291"/>
      <c r="GUG65" s="291"/>
      <c r="GUH65" s="291"/>
      <c r="GUI65" s="291"/>
      <c r="GUJ65" s="291"/>
      <c r="GUK65" s="291"/>
      <c r="GUL65" s="291"/>
      <c r="GUM65" s="291"/>
      <c r="GUN65" s="291"/>
      <c r="GUO65" s="291"/>
      <c r="GUP65" s="291"/>
      <c r="GUQ65" s="291"/>
      <c r="GUR65" s="291"/>
      <c r="GUS65" s="291"/>
      <c r="GUT65" s="291"/>
      <c r="GUU65" s="291"/>
      <c r="GUV65" s="291"/>
      <c r="GUW65" s="290"/>
      <c r="GUX65" s="291"/>
      <c r="GUY65" s="291"/>
      <c r="GUZ65" s="291"/>
      <c r="GVA65" s="291"/>
      <c r="GVB65" s="291"/>
      <c r="GVC65" s="291"/>
      <c r="GVD65" s="291"/>
      <c r="GVE65" s="291"/>
      <c r="GVF65" s="291"/>
      <c r="GVG65" s="291"/>
      <c r="GVH65" s="291"/>
      <c r="GVI65" s="291"/>
      <c r="GVJ65" s="291"/>
      <c r="GVK65" s="291"/>
      <c r="GVL65" s="291"/>
      <c r="GVM65" s="291"/>
      <c r="GVN65" s="291"/>
      <c r="GVO65" s="291"/>
      <c r="GVP65" s="291"/>
      <c r="GVQ65" s="291"/>
      <c r="GVR65" s="291"/>
      <c r="GVS65" s="291"/>
      <c r="GVT65" s="291"/>
      <c r="GVU65" s="291"/>
      <c r="GVV65" s="290"/>
      <c r="GVW65" s="291"/>
      <c r="GVX65" s="291"/>
      <c r="GVY65" s="291"/>
      <c r="GVZ65" s="291"/>
      <c r="GWA65" s="291"/>
      <c r="GWB65" s="291"/>
      <c r="GWC65" s="291"/>
      <c r="GWD65" s="291"/>
      <c r="GWE65" s="291"/>
      <c r="GWF65" s="291"/>
      <c r="GWG65" s="291"/>
      <c r="GWH65" s="291"/>
      <c r="GWI65" s="291"/>
      <c r="GWJ65" s="291"/>
      <c r="GWK65" s="291"/>
      <c r="GWL65" s="291"/>
      <c r="GWM65" s="291"/>
      <c r="GWN65" s="291"/>
      <c r="GWO65" s="291"/>
      <c r="GWP65" s="291"/>
      <c r="GWQ65" s="291"/>
      <c r="GWR65" s="291"/>
      <c r="GWS65" s="291"/>
      <c r="GWT65" s="291"/>
      <c r="GWU65" s="290"/>
      <c r="GWV65" s="291"/>
      <c r="GWW65" s="291"/>
      <c r="GWX65" s="291"/>
      <c r="GWY65" s="291"/>
      <c r="GWZ65" s="291"/>
      <c r="GXA65" s="291"/>
      <c r="GXB65" s="291"/>
      <c r="GXC65" s="291"/>
      <c r="GXD65" s="291"/>
      <c r="GXE65" s="291"/>
      <c r="GXF65" s="291"/>
      <c r="GXG65" s="291"/>
      <c r="GXH65" s="291"/>
      <c r="GXI65" s="291"/>
      <c r="GXJ65" s="291"/>
      <c r="GXK65" s="291"/>
      <c r="GXL65" s="291"/>
      <c r="GXM65" s="291"/>
      <c r="GXN65" s="291"/>
      <c r="GXO65" s="291"/>
      <c r="GXP65" s="291"/>
      <c r="GXQ65" s="291"/>
      <c r="GXR65" s="291"/>
      <c r="GXS65" s="291"/>
      <c r="GXT65" s="290"/>
      <c r="GXU65" s="291"/>
      <c r="GXV65" s="291"/>
      <c r="GXW65" s="291"/>
      <c r="GXX65" s="291"/>
      <c r="GXY65" s="291"/>
      <c r="GXZ65" s="291"/>
      <c r="GYA65" s="291"/>
      <c r="GYB65" s="291"/>
      <c r="GYC65" s="291"/>
      <c r="GYD65" s="291"/>
      <c r="GYE65" s="291"/>
      <c r="GYF65" s="291"/>
      <c r="GYG65" s="291"/>
      <c r="GYH65" s="291"/>
      <c r="GYI65" s="291"/>
      <c r="GYJ65" s="291"/>
      <c r="GYK65" s="291"/>
      <c r="GYL65" s="291"/>
      <c r="GYM65" s="291"/>
      <c r="GYN65" s="291"/>
      <c r="GYO65" s="291"/>
      <c r="GYP65" s="291"/>
      <c r="GYQ65" s="291"/>
      <c r="GYR65" s="291"/>
      <c r="GYS65" s="290"/>
      <c r="GYT65" s="291"/>
      <c r="GYU65" s="291"/>
      <c r="GYV65" s="291"/>
      <c r="GYW65" s="291"/>
      <c r="GYX65" s="291"/>
      <c r="GYY65" s="291"/>
      <c r="GYZ65" s="291"/>
      <c r="GZA65" s="291"/>
      <c r="GZB65" s="291"/>
      <c r="GZC65" s="291"/>
      <c r="GZD65" s="291"/>
      <c r="GZE65" s="291"/>
      <c r="GZF65" s="291"/>
      <c r="GZG65" s="291"/>
      <c r="GZH65" s="291"/>
      <c r="GZI65" s="291"/>
      <c r="GZJ65" s="291"/>
      <c r="GZK65" s="291"/>
      <c r="GZL65" s="291"/>
      <c r="GZM65" s="291"/>
      <c r="GZN65" s="291"/>
      <c r="GZO65" s="291"/>
      <c r="GZP65" s="291"/>
      <c r="GZQ65" s="291"/>
      <c r="GZR65" s="290"/>
      <c r="GZS65" s="291"/>
      <c r="GZT65" s="291"/>
      <c r="GZU65" s="291"/>
      <c r="GZV65" s="291"/>
      <c r="GZW65" s="291"/>
      <c r="GZX65" s="291"/>
      <c r="GZY65" s="291"/>
      <c r="GZZ65" s="291"/>
      <c r="HAA65" s="291"/>
      <c r="HAB65" s="291"/>
      <c r="HAC65" s="291"/>
      <c r="HAD65" s="291"/>
      <c r="HAE65" s="291"/>
      <c r="HAF65" s="291"/>
      <c r="HAG65" s="291"/>
      <c r="HAH65" s="291"/>
      <c r="HAI65" s="291"/>
      <c r="HAJ65" s="291"/>
      <c r="HAK65" s="291"/>
      <c r="HAL65" s="291"/>
      <c r="HAM65" s="291"/>
      <c r="HAN65" s="291"/>
      <c r="HAO65" s="291"/>
      <c r="HAP65" s="291"/>
      <c r="HAQ65" s="290"/>
      <c r="HAR65" s="291"/>
      <c r="HAS65" s="291"/>
      <c r="HAT65" s="291"/>
      <c r="HAU65" s="291"/>
      <c r="HAV65" s="291"/>
      <c r="HAW65" s="291"/>
      <c r="HAX65" s="291"/>
      <c r="HAY65" s="291"/>
      <c r="HAZ65" s="291"/>
      <c r="HBA65" s="291"/>
      <c r="HBB65" s="291"/>
      <c r="HBC65" s="291"/>
      <c r="HBD65" s="291"/>
      <c r="HBE65" s="291"/>
      <c r="HBF65" s="291"/>
      <c r="HBG65" s="291"/>
      <c r="HBH65" s="291"/>
      <c r="HBI65" s="291"/>
      <c r="HBJ65" s="291"/>
      <c r="HBK65" s="291"/>
      <c r="HBL65" s="291"/>
      <c r="HBM65" s="291"/>
      <c r="HBN65" s="291"/>
      <c r="HBO65" s="291"/>
      <c r="HBP65" s="290"/>
      <c r="HBQ65" s="291"/>
      <c r="HBR65" s="291"/>
      <c r="HBS65" s="291"/>
      <c r="HBT65" s="291"/>
      <c r="HBU65" s="291"/>
      <c r="HBV65" s="291"/>
      <c r="HBW65" s="291"/>
      <c r="HBX65" s="291"/>
      <c r="HBY65" s="291"/>
      <c r="HBZ65" s="291"/>
      <c r="HCA65" s="291"/>
      <c r="HCB65" s="291"/>
      <c r="HCC65" s="291"/>
      <c r="HCD65" s="291"/>
      <c r="HCE65" s="291"/>
      <c r="HCF65" s="291"/>
      <c r="HCG65" s="291"/>
      <c r="HCH65" s="291"/>
      <c r="HCI65" s="291"/>
      <c r="HCJ65" s="291"/>
      <c r="HCK65" s="291"/>
      <c r="HCL65" s="291"/>
      <c r="HCM65" s="291"/>
      <c r="HCN65" s="291"/>
      <c r="HCO65" s="290"/>
      <c r="HCP65" s="291"/>
      <c r="HCQ65" s="291"/>
      <c r="HCR65" s="291"/>
      <c r="HCS65" s="291"/>
      <c r="HCT65" s="291"/>
      <c r="HCU65" s="291"/>
      <c r="HCV65" s="291"/>
      <c r="HCW65" s="291"/>
      <c r="HCX65" s="291"/>
      <c r="HCY65" s="291"/>
      <c r="HCZ65" s="291"/>
      <c r="HDA65" s="291"/>
      <c r="HDB65" s="291"/>
      <c r="HDC65" s="291"/>
      <c r="HDD65" s="291"/>
      <c r="HDE65" s="291"/>
      <c r="HDF65" s="291"/>
      <c r="HDG65" s="291"/>
      <c r="HDH65" s="291"/>
      <c r="HDI65" s="291"/>
      <c r="HDJ65" s="291"/>
      <c r="HDK65" s="291"/>
      <c r="HDL65" s="291"/>
      <c r="HDM65" s="291"/>
      <c r="HDN65" s="290"/>
      <c r="HDO65" s="291"/>
      <c r="HDP65" s="291"/>
      <c r="HDQ65" s="291"/>
      <c r="HDR65" s="291"/>
      <c r="HDS65" s="291"/>
      <c r="HDT65" s="291"/>
      <c r="HDU65" s="291"/>
      <c r="HDV65" s="291"/>
      <c r="HDW65" s="291"/>
      <c r="HDX65" s="291"/>
      <c r="HDY65" s="291"/>
      <c r="HDZ65" s="291"/>
      <c r="HEA65" s="291"/>
      <c r="HEB65" s="291"/>
      <c r="HEC65" s="291"/>
      <c r="HED65" s="291"/>
      <c r="HEE65" s="291"/>
      <c r="HEF65" s="291"/>
      <c r="HEG65" s="291"/>
      <c r="HEH65" s="291"/>
      <c r="HEI65" s="291"/>
      <c r="HEJ65" s="291"/>
      <c r="HEK65" s="291"/>
      <c r="HEL65" s="291"/>
      <c r="HEM65" s="290"/>
      <c r="HEN65" s="291"/>
      <c r="HEO65" s="291"/>
      <c r="HEP65" s="291"/>
      <c r="HEQ65" s="291"/>
      <c r="HER65" s="291"/>
      <c r="HES65" s="291"/>
      <c r="HET65" s="291"/>
      <c r="HEU65" s="291"/>
      <c r="HEV65" s="291"/>
      <c r="HEW65" s="291"/>
      <c r="HEX65" s="291"/>
      <c r="HEY65" s="291"/>
      <c r="HEZ65" s="291"/>
      <c r="HFA65" s="291"/>
      <c r="HFB65" s="291"/>
      <c r="HFC65" s="291"/>
      <c r="HFD65" s="291"/>
      <c r="HFE65" s="291"/>
      <c r="HFF65" s="291"/>
      <c r="HFG65" s="291"/>
      <c r="HFH65" s="291"/>
      <c r="HFI65" s="291"/>
      <c r="HFJ65" s="291"/>
      <c r="HFK65" s="291"/>
      <c r="HFL65" s="290"/>
      <c r="HFM65" s="291"/>
      <c r="HFN65" s="291"/>
      <c r="HFO65" s="291"/>
      <c r="HFP65" s="291"/>
      <c r="HFQ65" s="291"/>
      <c r="HFR65" s="291"/>
      <c r="HFS65" s="291"/>
      <c r="HFT65" s="291"/>
      <c r="HFU65" s="291"/>
      <c r="HFV65" s="291"/>
      <c r="HFW65" s="291"/>
      <c r="HFX65" s="291"/>
      <c r="HFY65" s="291"/>
      <c r="HFZ65" s="291"/>
      <c r="HGA65" s="291"/>
      <c r="HGB65" s="291"/>
      <c r="HGC65" s="291"/>
      <c r="HGD65" s="291"/>
      <c r="HGE65" s="291"/>
      <c r="HGF65" s="291"/>
      <c r="HGG65" s="291"/>
      <c r="HGH65" s="291"/>
      <c r="HGI65" s="291"/>
      <c r="HGJ65" s="291"/>
      <c r="HGK65" s="290"/>
      <c r="HGL65" s="291"/>
      <c r="HGM65" s="291"/>
      <c r="HGN65" s="291"/>
      <c r="HGO65" s="291"/>
      <c r="HGP65" s="291"/>
      <c r="HGQ65" s="291"/>
      <c r="HGR65" s="291"/>
      <c r="HGS65" s="291"/>
      <c r="HGT65" s="291"/>
      <c r="HGU65" s="291"/>
      <c r="HGV65" s="291"/>
      <c r="HGW65" s="291"/>
      <c r="HGX65" s="291"/>
      <c r="HGY65" s="291"/>
      <c r="HGZ65" s="291"/>
      <c r="HHA65" s="291"/>
      <c r="HHB65" s="291"/>
      <c r="HHC65" s="291"/>
      <c r="HHD65" s="291"/>
      <c r="HHE65" s="291"/>
      <c r="HHF65" s="291"/>
      <c r="HHG65" s="291"/>
      <c r="HHH65" s="291"/>
      <c r="HHI65" s="291"/>
      <c r="HHJ65" s="290"/>
      <c r="HHK65" s="291"/>
      <c r="HHL65" s="291"/>
      <c r="HHM65" s="291"/>
      <c r="HHN65" s="291"/>
      <c r="HHO65" s="291"/>
      <c r="HHP65" s="291"/>
      <c r="HHQ65" s="291"/>
      <c r="HHR65" s="291"/>
      <c r="HHS65" s="291"/>
      <c r="HHT65" s="291"/>
      <c r="HHU65" s="291"/>
      <c r="HHV65" s="291"/>
      <c r="HHW65" s="291"/>
      <c r="HHX65" s="291"/>
      <c r="HHY65" s="291"/>
      <c r="HHZ65" s="291"/>
      <c r="HIA65" s="291"/>
      <c r="HIB65" s="291"/>
      <c r="HIC65" s="291"/>
      <c r="HID65" s="291"/>
      <c r="HIE65" s="291"/>
      <c r="HIF65" s="291"/>
      <c r="HIG65" s="291"/>
      <c r="HIH65" s="291"/>
      <c r="HII65" s="290"/>
      <c r="HIJ65" s="291"/>
      <c r="HIK65" s="291"/>
      <c r="HIL65" s="291"/>
      <c r="HIM65" s="291"/>
      <c r="HIN65" s="291"/>
      <c r="HIO65" s="291"/>
      <c r="HIP65" s="291"/>
      <c r="HIQ65" s="291"/>
      <c r="HIR65" s="291"/>
      <c r="HIS65" s="291"/>
      <c r="HIT65" s="291"/>
      <c r="HIU65" s="291"/>
      <c r="HIV65" s="291"/>
      <c r="HIW65" s="291"/>
      <c r="HIX65" s="291"/>
      <c r="HIY65" s="291"/>
      <c r="HIZ65" s="291"/>
      <c r="HJA65" s="291"/>
      <c r="HJB65" s="291"/>
      <c r="HJC65" s="291"/>
      <c r="HJD65" s="291"/>
      <c r="HJE65" s="291"/>
      <c r="HJF65" s="291"/>
      <c r="HJG65" s="291"/>
      <c r="HJH65" s="290"/>
      <c r="HJI65" s="291"/>
      <c r="HJJ65" s="291"/>
      <c r="HJK65" s="291"/>
      <c r="HJL65" s="291"/>
      <c r="HJM65" s="291"/>
      <c r="HJN65" s="291"/>
      <c r="HJO65" s="291"/>
      <c r="HJP65" s="291"/>
      <c r="HJQ65" s="291"/>
      <c r="HJR65" s="291"/>
      <c r="HJS65" s="291"/>
      <c r="HJT65" s="291"/>
      <c r="HJU65" s="291"/>
      <c r="HJV65" s="291"/>
      <c r="HJW65" s="291"/>
      <c r="HJX65" s="291"/>
      <c r="HJY65" s="291"/>
      <c r="HJZ65" s="291"/>
      <c r="HKA65" s="291"/>
      <c r="HKB65" s="291"/>
      <c r="HKC65" s="291"/>
      <c r="HKD65" s="291"/>
      <c r="HKE65" s="291"/>
      <c r="HKF65" s="291"/>
      <c r="HKG65" s="290"/>
      <c r="HKH65" s="291"/>
      <c r="HKI65" s="291"/>
      <c r="HKJ65" s="291"/>
      <c r="HKK65" s="291"/>
      <c r="HKL65" s="291"/>
      <c r="HKM65" s="291"/>
      <c r="HKN65" s="291"/>
      <c r="HKO65" s="291"/>
      <c r="HKP65" s="291"/>
      <c r="HKQ65" s="291"/>
      <c r="HKR65" s="291"/>
      <c r="HKS65" s="291"/>
      <c r="HKT65" s="291"/>
      <c r="HKU65" s="291"/>
      <c r="HKV65" s="291"/>
      <c r="HKW65" s="291"/>
      <c r="HKX65" s="291"/>
      <c r="HKY65" s="291"/>
      <c r="HKZ65" s="291"/>
      <c r="HLA65" s="291"/>
      <c r="HLB65" s="291"/>
      <c r="HLC65" s="291"/>
      <c r="HLD65" s="291"/>
      <c r="HLE65" s="291"/>
      <c r="HLF65" s="290"/>
      <c r="HLG65" s="291"/>
      <c r="HLH65" s="291"/>
      <c r="HLI65" s="291"/>
      <c r="HLJ65" s="291"/>
      <c r="HLK65" s="291"/>
      <c r="HLL65" s="291"/>
      <c r="HLM65" s="291"/>
      <c r="HLN65" s="291"/>
      <c r="HLO65" s="291"/>
      <c r="HLP65" s="291"/>
      <c r="HLQ65" s="291"/>
      <c r="HLR65" s="291"/>
      <c r="HLS65" s="291"/>
      <c r="HLT65" s="291"/>
      <c r="HLU65" s="291"/>
      <c r="HLV65" s="291"/>
      <c r="HLW65" s="291"/>
      <c r="HLX65" s="291"/>
      <c r="HLY65" s="291"/>
      <c r="HLZ65" s="291"/>
      <c r="HMA65" s="291"/>
      <c r="HMB65" s="291"/>
      <c r="HMC65" s="291"/>
      <c r="HMD65" s="291"/>
      <c r="HME65" s="290"/>
      <c r="HMF65" s="291"/>
      <c r="HMG65" s="291"/>
      <c r="HMH65" s="291"/>
      <c r="HMI65" s="291"/>
      <c r="HMJ65" s="291"/>
      <c r="HMK65" s="291"/>
      <c r="HML65" s="291"/>
      <c r="HMM65" s="291"/>
      <c r="HMN65" s="291"/>
      <c r="HMO65" s="291"/>
      <c r="HMP65" s="291"/>
      <c r="HMQ65" s="291"/>
      <c r="HMR65" s="291"/>
      <c r="HMS65" s="291"/>
      <c r="HMT65" s="291"/>
      <c r="HMU65" s="291"/>
      <c r="HMV65" s="291"/>
      <c r="HMW65" s="291"/>
      <c r="HMX65" s="291"/>
      <c r="HMY65" s="291"/>
      <c r="HMZ65" s="291"/>
      <c r="HNA65" s="291"/>
      <c r="HNB65" s="291"/>
      <c r="HNC65" s="291"/>
      <c r="HND65" s="290"/>
      <c r="HNE65" s="291"/>
      <c r="HNF65" s="291"/>
      <c r="HNG65" s="291"/>
      <c r="HNH65" s="291"/>
      <c r="HNI65" s="291"/>
      <c r="HNJ65" s="291"/>
      <c r="HNK65" s="291"/>
      <c r="HNL65" s="291"/>
      <c r="HNM65" s="291"/>
      <c r="HNN65" s="291"/>
      <c r="HNO65" s="291"/>
      <c r="HNP65" s="291"/>
      <c r="HNQ65" s="291"/>
      <c r="HNR65" s="291"/>
      <c r="HNS65" s="291"/>
      <c r="HNT65" s="291"/>
      <c r="HNU65" s="291"/>
      <c r="HNV65" s="291"/>
      <c r="HNW65" s="291"/>
      <c r="HNX65" s="291"/>
      <c r="HNY65" s="291"/>
      <c r="HNZ65" s="291"/>
      <c r="HOA65" s="291"/>
      <c r="HOB65" s="291"/>
      <c r="HOC65" s="290"/>
      <c r="HOD65" s="291"/>
      <c r="HOE65" s="291"/>
      <c r="HOF65" s="291"/>
      <c r="HOG65" s="291"/>
      <c r="HOH65" s="291"/>
      <c r="HOI65" s="291"/>
      <c r="HOJ65" s="291"/>
      <c r="HOK65" s="291"/>
      <c r="HOL65" s="291"/>
      <c r="HOM65" s="291"/>
      <c r="HON65" s="291"/>
      <c r="HOO65" s="291"/>
      <c r="HOP65" s="291"/>
      <c r="HOQ65" s="291"/>
      <c r="HOR65" s="291"/>
      <c r="HOS65" s="291"/>
      <c r="HOT65" s="291"/>
      <c r="HOU65" s="291"/>
      <c r="HOV65" s="291"/>
      <c r="HOW65" s="291"/>
      <c r="HOX65" s="291"/>
      <c r="HOY65" s="291"/>
      <c r="HOZ65" s="291"/>
      <c r="HPA65" s="291"/>
      <c r="HPB65" s="290"/>
      <c r="HPC65" s="291"/>
      <c r="HPD65" s="291"/>
      <c r="HPE65" s="291"/>
      <c r="HPF65" s="291"/>
      <c r="HPG65" s="291"/>
      <c r="HPH65" s="291"/>
      <c r="HPI65" s="291"/>
      <c r="HPJ65" s="291"/>
      <c r="HPK65" s="291"/>
      <c r="HPL65" s="291"/>
      <c r="HPM65" s="291"/>
      <c r="HPN65" s="291"/>
      <c r="HPO65" s="291"/>
      <c r="HPP65" s="291"/>
      <c r="HPQ65" s="291"/>
      <c r="HPR65" s="291"/>
      <c r="HPS65" s="291"/>
      <c r="HPT65" s="291"/>
      <c r="HPU65" s="291"/>
      <c r="HPV65" s="291"/>
      <c r="HPW65" s="291"/>
      <c r="HPX65" s="291"/>
      <c r="HPY65" s="291"/>
      <c r="HPZ65" s="291"/>
      <c r="HQA65" s="290"/>
      <c r="HQB65" s="291"/>
      <c r="HQC65" s="291"/>
      <c r="HQD65" s="291"/>
      <c r="HQE65" s="291"/>
      <c r="HQF65" s="291"/>
      <c r="HQG65" s="291"/>
      <c r="HQH65" s="291"/>
      <c r="HQI65" s="291"/>
      <c r="HQJ65" s="291"/>
      <c r="HQK65" s="291"/>
      <c r="HQL65" s="291"/>
      <c r="HQM65" s="291"/>
      <c r="HQN65" s="291"/>
      <c r="HQO65" s="291"/>
      <c r="HQP65" s="291"/>
      <c r="HQQ65" s="291"/>
      <c r="HQR65" s="291"/>
      <c r="HQS65" s="291"/>
      <c r="HQT65" s="291"/>
      <c r="HQU65" s="291"/>
      <c r="HQV65" s="291"/>
      <c r="HQW65" s="291"/>
      <c r="HQX65" s="291"/>
      <c r="HQY65" s="291"/>
      <c r="HQZ65" s="290"/>
      <c r="HRA65" s="291"/>
      <c r="HRB65" s="291"/>
      <c r="HRC65" s="291"/>
      <c r="HRD65" s="291"/>
      <c r="HRE65" s="291"/>
      <c r="HRF65" s="291"/>
      <c r="HRG65" s="291"/>
      <c r="HRH65" s="291"/>
      <c r="HRI65" s="291"/>
      <c r="HRJ65" s="291"/>
      <c r="HRK65" s="291"/>
      <c r="HRL65" s="291"/>
      <c r="HRM65" s="291"/>
      <c r="HRN65" s="291"/>
      <c r="HRO65" s="291"/>
      <c r="HRP65" s="291"/>
      <c r="HRQ65" s="291"/>
      <c r="HRR65" s="291"/>
      <c r="HRS65" s="291"/>
      <c r="HRT65" s="291"/>
      <c r="HRU65" s="291"/>
      <c r="HRV65" s="291"/>
      <c r="HRW65" s="291"/>
      <c r="HRX65" s="291"/>
      <c r="HRY65" s="290"/>
      <c r="HRZ65" s="291"/>
      <c r="HSA65" s="291"/>
      <c r="HSB65" s="291"/>
      <c r="HSC65" s="291"/>
      <c r="HSD65" s="291"/>
      <c r="HSE65" s="291"/>
      <c r="HSF65" s="291"/>
      <c r="HSG65" s="291"/>
      <c r="HSH65" s="291"/>
      <c r="HSI65" s="291"/>
      <c r="HSJ65" s="291"/>
      <c r="HSK65" s="291"/>
      <c r="HSL65" s="291"/>
      <c r="HSM65" s="291"/>
      <c r="HSN65" s="291"/>
      <c r="HSO65" s="291"/>
      <c r="HSP65" s="291"/>
      <c r="HSQ65" s="291"/>
      <c r="HSR65" s="291"/>
      <c r="HSS65" s="291"/>
      <c r="HST65" s="291"/>
      <c r="HSU65" s="291"/>
      <c r="HSV65" s="291"/>
      <c r="HSW65" s="291"/>
      <c r="HSX65" s="290"/>
      <c r="HSY65" s="291"/>
      <c r="HSZ65" s="291"/>
      <c r="HTA65" s="291"/>
      <c r="HTB65" s="291"/>
      <c r="HTC65" s="291"/>
      <c r="HTD65" s="291"/>
      <c r="HTE65" s="291"/>
      <c r="HTF65" s="291"/>
      <c r="HTG65" s="291"/>
      <c r="HTH65" s="291"/>
      <c r="HTI65" s="291"/>
      <c r="HTJ65" s="291"/>
      <c r="HTK65" s="291"/>
      <c r="HTL65" s="291"/>
      <c r="HTM65" s="291"/>
      <c r="HTN65" s="291"/>
      <c r="HTO65" s="291"/>
      <c r="HTP65" s="291"/>
      <c r="HTQ65" s="291"/>
      <c r="HTR65" s="291"/>
      <c r="HTS65" s="291"/>
      <c r="HTT65" s="291"/>
      <c r="HTU65" s="291"/>
      <c r="HTV65" s="291"/>
      <c r="HTW65" s="290"/>
      <c r="HTX65" s="291"/>
      <c r="HTY65" s="291"/>
      <c r="HTZ65" s="291"/>
      <c r="HUA65" s="291"/>
      <c r="HUB65" s="291"/>
      <c r="HUC65" s="291"/>
      <c r="HUD65" s="291"/>
      <c r="HUE65" s="291"/>
      <c r="HUF65" s="291"/>
      <c r="HUG65" s="291"/>
      <c r="HUH65" s="291"/>
      <c r="HUI65" s="291"/>
      <c r="HUJ65" s="291"/>
      <c r="HUK65" s="291"/>
      <c r="HUL65" s="291"/>
      <c r="HUM65" s="291"/>
      <c r="HUN65" s="291"/>
      <c r="HUO65" s="291"/>
      <c r="HUP65" s="291"/>
      <c r="HUQ65" s="291"/>
      <c r="HUR65" s="291"/>
      <c r="HUS65" s="291"/>
      <c r="HUT65" s="291"/>
      <c r="HUU65" s="291"/>
      <c r="HUV65" s="290"/>
      <c r="HUW65" s="291"/>
      <c r="HUX65" s="291"/>
      <c r="HUY65" s="291"/>
      <c r="HUZ65" s="291"/>
      <c r="HVA65" s="291"/>
      <c r="HVB65" s="291"/>
      <c r="HVC65" s="291"/>
      <c r="HVD65" s="291"/>
      <c r="HVE65" s="291"/>
      <c r="HVF65" s="291"/>
      <c r="HVG65" s="291"/>
      <c r="HVH65" s="291"/>
      <c r="HVI65" s="291"/>
      <c r="HVJ65" s="291"/>
      <c r="HVK65" s="291"/>
      <c r="HVL65" s="291"/>
      <c r="HVM65" s="291"/>
      <c r="HVN65" s="291"/>
      <c r="HVO65" s="291"/>
      <c r="HVP65" s="291"/>
      <c r="HVQ65" s="291"/>
      <c r="HVR65" s="291"/>
      <c r="HVS65" s="291"/>
      <c r="HVT65" s="291"/>
      <c r="HVU65" s="290"/>
      <c r="HVV65" s="291"/>
      <c r="HVW65" s="291"/>
      <c r="HVX65" s="291"/>
      <c r="HVY65" s="291"/>
      <c r="HVZ65" s="291"/>
      <c r="HWA65" s="291"/>
      <c r="HWB65" s="291"/>
      <c r="HWC65" s="291"/>
      <c r="HWD65" s="291"/>
      <c r="HWE65" s="291"/>
      <c r="HWF65" s="291"/>
      <c r="HWG65" s="291"/>
      <c r="HWH65" s="291"/>
      <c r="HWI65" s="291"/>
      <c r="HWJ65" s="291"/>
      <c r="HWK65" s="291"/>
      <c r="HWL65" s="291"/>
      <c r="HWM65" s="291"/>
      <c r="HWN65" s="291"/>
      <c r="HWO65" s="291"/>
      <c r="HWP65" s="291"/>
      <c r="HWQ65" s="291"/>
      <c r="HWR65" s="291"/>
      <c r="HWS65" s="291"/>
      <c r="HWT65" s="290"/>
      <c r="HWU65" s="291"/>
      <c r="HWV65" s="291"/>
      <c r="HWW65" s="291"/>
      <c r="HWX65" s="291"/>
      <c r="HWY65" s="291"/>
      <c r="HWZ65" s="291"/>
      <c r="HXA65" s="291"/>
      <c r="HXB65" s="291"/>
      <c r="HXC65" s="291"/>
      <c r="HXD65" s="291"/>
      <c r="HXE65" s="291"/>
      <c r="HXF65" s="291"/>
      <c r="HXG65" s="291"/>
      <c r="HXH65" s="291"/>
      <c r="HXI65" s="291"/>
      <c r="HXJ65" s="291"/>
      <c r="HXK65" s="291"/>
      <c r="HXL65" s="291"/>
      <c r="HXM65" s="291"/>
      <c r="HXN65" s="291"/>
      <c r="HXO65" s="291"/>
      <c r="HXP65" s="291"/>
      <c r="HXQ65" s="291"/>
      <c r="HXR65" s="291"/>
      <c r="HXS65" s="290"/>
      <c r="HXT65" s="291"/>
      <c r="HXU65" s="291"/>
      <c r="HXV65" s="291"/>
      <c r="HXW65" s="291"/>
      <c r="HXX65" s="291"/>
      <c r="HXY65" s="291"/>
      <c r="HXZ65" s="291"/>
      <c r="HYA65" s="291"/>
      <c r="HYB65" s="291"/>
      <c r="HYC65" s="291"/>
      <c r="HYD65" s="291"/>
      <c r="HYE65" s="291"/>
      <c r="HYF65" s="291"/>
      <c r="HYG65" s="291"/>
      <c r="HYH65" s="291"/>
      <c r="HYI65" s="291"/>
      <c r="HYJ65" s="291"/>
      <c r="HYK65" s="291"/>
      <c r="HYL65" s="291"/>
      <c r="HYM65" s="291"/>
      <c r="HYN65" s="291"/>
      <c r="HYO65" s="291"/>
      <c r="HYP65" s="291"/>
      <c r="HYQ65" s="291"/>
      <c r="HYR65" s="290"/>
      <c r="HYS65" s="291"/>
      <c r="HYT65" s="291"/>
      <c r="HYU65" s="291"/>
      <c r="HYV65" s="291"/>
      <c r="HYW65" s="291"/>
      <c r="HYX65" s="291"/>
      <c r="HYY65" s="291"/>
      <c r="HYZ65" s="291"/>
      <c r="HZA65" s="291"/>
      <c r="HZB65" s="291"/>
      <c r="HZC65" s="291"/>
      <c r="HZD65" s="291"/>
      <c r="HZE65" s="291"/>
      <c r="HZF65" s="291"/>
      <c r="HZG65" s="291"/>
      <c r="HZH65" s="291"/>
      <c r="HZI65" s="291"/>
      <c r="HZJ65" s="291"/>
      <c r="HZK65" s="291"/>
      <c r="HZL65" s="291"/>
      <c r="HZM65" s="291"/>
      <c r="HZN65" s="291"/>
      <c r="HZO65" s="291"/>
      <c r="HZP65" s="291"/>
      <c r="HZQ65" s="290"/>
      <c r="HZR65" s="291"/>
      <c r="HZS65" s="291"/>
      <c r="HZT65" s="291"/>
      <c r="HZU65" s="291"/>
      <c r="HZV65" s="291"/>
      <c r="HZW65" s="291"/>
      <c r="HZX65" s="291"/>
      <c r="HZY65" s="291"/>
      <c r="HZZ65" s="291"/>
      <c r="IAA65" s="291"/>
      <c r="IAB65" s="291"/>
      <c r="IAC65" s="291"/>
      <c r="IAD65" s="291"/>
      <c r="IAE65" s="291"/>
      <c r="IAF65" s="291"/>
      <c r="IAG65" s="291"/>
      <c r="IAH65" s="291"/>
      <c r="IAI65" s="291"/>
      <c r="IAJ65" s="291"/>
      <c r="IAK65" s="291"/>
      <c r="IAL65" s="291"/>
      <c r="IAM65" s="291"/>
      <c r="IAN65" s="291"/>
      <c r="IAO65" s="291"/>
      <c r="IAP65" s="290"/>
      <c r="IAQ65" s="291"/>
      <c r="IAR65" s="291"/>
      <c r="IAS65" s="291"/>
      <c r="IAT65" s="291"/>
      <c r="IAU65" s="291"/>
      <c r="IAV65" s="291"/>
      <c r="IAW65" s="291"/>
      <c r="IAX65" s="291"/>
      <c r="IAY65" s="291"/>
      <c r="IAZ65" s="291"/>
      <c r="IBA65" s="291"/>
      <c r="IBB65" s="291"/>
      <c r="IBC65" s="291"/>
      <c r="IBD65" s="291"/>
      <c r="IBE65" s="291"/>
      <c r="IBF65" s="291"/>
      <c r="IBG65" s="291"/>
      <c r="IBH65" s="291"/>
      <c r="IBI65" s="291"/>
      <c r="IBJ65" s="291"/>
      <c r="IBK65" s="291"/>
      <c r="IBL65" s="291"/>
      <c r="IBM65" s="291"/>
      <c r="IBN65" s="291"/>
      <c r="IBO65" s="290"/>
      <c r="IBP65" s="291"/>
      <c r="IBQ65" s="291"/>
      <c r="IBR65" s="291"/>
      <c r="IBS65" s="291"/>
      <c r="IBT65" s="291"/>
      <c r="IBU65" s="291"/>
      <c r="IBV65" s="291"/>
      <c r="IBW65" s="291"/>
      <c r="IBX65" s="291"/>
      <c r="IBY65" s="291"/>
      <c r="IBZ65" s="291"/>
      <c r="ICA65" s="291"/>
      <c r="ICB65" s="291"/>
      <c r="ICC65" s="291"/>
      <c r="ICD65" s="291"/>
      <c r="ICE65" s="291"/>
      <c r="ICF65" s="291"/>
      <c r="ICG65" s="291"/>
      <c r="ICH65" s="291"/>
      <c r="ICI65" s="291"/>
      <c r="ICJ65" s="291"/>
      <c r="ICK65" s="291"/>
      <c r="ICL65" s="291"/>
      <c r="ICM65" s="291"/>
      <c r="ICN65" s="290"/>
      <c r="ICO65" s="291"/>
      <c r="ICP65" s="291"/>
      <c r="ICQ65" s="291"/>
      <c r="ICR65" s="291"/>
      <c r="ICS65" s="291"/>
      <c r="ICT65" s="291"/>
      <c r="ICU65" s="291"/>
      <c r="ICV65" s="291"/>
      <c r="ICW65" s="291"/>
      <c r="ICX65" s="291"/>
      <c r="ICY65" s="291"/>
      <c r="ICZ65" s="291"/>
      <c r="IDA65" s="291"/>
      <c r="IDB65" s="291"/>
      <c r="IDC65" s="291"/>
      <c r="IDD65" s="291"/>
      <c r="IDE65" s="291"/>
      <c r="IDF65" s="291"/>
      <c r="IDG65" s="291"/>
      <c r="IDH65" s="291"/>
      <c r="IDI65" s="291"/>
      <c r="IDJ65" s="291"/>
      <c r="IDK65" s="291"/>
      <c r="IDL65" s="291"/>
      <c r="IDM65" s="290"/>
      <c r="IDN65" s="291"/>
      <c r="IDO65" s="291"/>
      <c r="IDP65" s="291"/>
      <c r="IDQ65" s="291"/>
      <c r="IDR65" s="291"/>
      <c r="IDS65" s="291"/>
      <c r="IDT65" s="291"/>
      <c r="IDU65" s="291"/>
      <c r="IDV65" s="291"/>
      <c r="IDW65" s="291"/>
      <c r="IDX65" s="291"/>
      <c r="IDY65" s="291"/>
      <c r="IDZ65" s="291"/>
      <c r="IEA65" s="291"/>
      <c r="IEB65" s="291"/>
      <c r="IEC65" s="291"/>
      <c r="IED65" s="291"/>
      <c r="IEE65" s="291"/>
      <c r="IEF65" s="291"/>
      <c r="IEG65" s="291"/>
      <c r="IEH65" s="291"/>
      <c r="IEI65" s="291"/>
      <c r="IEJ65" s="291"/>
      <c r="IEK65" s="291"/>
      <c r="IEL65" s="290"/>
      <c r="IEM65" s="291"/>
      <c r="IEN65" s="291"/>
      <c r="IEO65" s="291"/>
      <c r="IEP65" s="291"/>
      <c r="IEQ65" s="291"/>
      <c r="IER65" s="291"/>
      <c r="IES65" s="291"/>
      <c r="IET65" s="291"/>
      <c r="IEU65" s="291"/>
      <c r="IEV65" s="291"/>
      <c r="IEW65" s="291"/>
      <c r="IEX65" s="291"/>
      <c r="IEY65" s="291"/>
      <c r="IEZ65" s="291"/>
      <c r="IFA65" s="291"/>
      <c r="IFB65" s="291"/>
      <c r="IFC65" s="291"/>
      <c r="IFD65" s="291"/>
      <c r="IFE65" s="291"/>
      <c r="IFF65" s="291"/>
      <c r="IFG65" s="291"/>
      <c r="IFH65" s="291"/>
      <c r="IFI65" s="291"/>
      <c r="IFJ65" s="291"/>
      <c r="IFK65" s="290"/>
      <c r="IFL65" s="291"/>
      <c r="IFM65" s="291"/>
      <c r="IFN65" s="291"/>
      <c r="IFO65" s="291"/>
      <c r="IFP65" s="291"/>
      <c r="IFQ65" s="291"/>
      <c r="IFR65" s="291"/>
      <c r="IFS65" s="291"/>
      <c r="IFT65" s="291"/>
      <c r="IFU65" s="291"/>
      <c r="IFV65" s="291"/>
      <c r="IFW65" s="291"/>
      <c r="IFX65" s="291"/>
      <c r="IFY65" s="291"/>
      <c r="IFZ65" s="291"/>
      <c r="IGA65" s="291"/>
      <c r="IGB65" s="291"/>
      <c r="IGC65" s="291"/>
      <c r="IGD65" s="291"/>
      <c r="IGE65" s="291"/>
      <c r="IGF65" s="291"/>
      <c r="IGG65" s="291"/>
      <c r="IGH65" s="291"/>
      <c r="IGI65" s="291"/>
      <c r="IGJ65" s="290"/>
      <c r="IGK65" s="291"/>
      <c r="IGL65" s="291"/>
      <c r="IGM65" s="291"/>
      <c r="IGN65" s="291"/>
      <c r="IGO65" s="291"/>
      <c r="IGP65" s="291"/>
      <c r="IGQ65" s="291"/>
      <c r="IGR65" s="291"/>
      <c r="IGS65" s="291"/>
      <c r="IGT65" s="291"/>
      <c r="IGU65" s="291"/>
      <c r="IGV65" s="291"/>
      <c r="IGW65" s="291"/>
      <c r="IGX65" s="291"/>
      <c r="IGY65" s="291"/>
      <c r="IGZ65" s="291"/>
      <c r="IHA65" s="291"/>
      <c r="IHB65" s="291"/>
      <c r="IHC65" s="291"/>
      <c r="IHD65" s="291"/>
      <c r="IHE65" s="291"/>
      <c r="IHF65" s="291"/>
      <c r="IHG65" s="291"/>
      <c r="IHH65" s="291"/>
      <c r="IHI65" s="290"/>
      <c r="IHJ65" s="291"/>
      <c r="IHK65" s="291"/>
      <c r="IHL65" s="291"/>
      <c r="IHM65" s="291"/>
      <c r="IHN65" s="291"/>
      <c r="IHO65" s="291"/>
      <c r="IHP65" s="291"/>
      <c r="IHQ65" s="291"/>
      <c r="IHR65" s="291"/>
      <c r="IHS65" s="291"/>
      <c r="IHT65" s="291"/>
      <c r="IHU65" s="291"/>
      <c r="IHV65" s="291"/>
      <c r="IHW65" s="291"/>
      <c r="IHX65" s="291"/>
      <c r="IHY65" s="291"/>
      <c r="IHZ65" s="291"/>
      <c r="IIA65" s="291"/>
      <c r="IIB65" s="291"/>
      <c r="IIC65" s="291"/>
      <c r="IID65" s="291"/>
      <c r="IIE65" s="291"/>
      <c r="IIF65" s="291"/>
      <c r="IIG65" s="291"/>
      <c r="IIH65" s="290"/>
      <c r="III65" s="291"/>
      <c r="IIJ65" s="291"/>
      <c r="IIK65" s="291"/>
      <c r="IIL65" s="291"/>
      <c r="IIM65" s="291"/>
      <c r="IIN65" s="291"/>
      <c r="IIO65" s="291"/>
      <c r="IIP65" s="291"/>
      <c r="IIQ65" s="291"/>
      <c r="IIR65" s="291"/>
      <c r="IIS65" s="291"/>
      <c r="IIT65" s="291"/>
      <c r="IIU65" s="291"/>
      <c r="IIV65" s="291"/>
      <c r="IIW65" s="291"/>
      <c r="IIX65" s="291"/>
      <c r="IIY65" s="291"/>
      <c r="IIZ65" s="291"/>
      <c r="IJA65" s="291"/>
      <c r="IJB65" s="291"/>
      <c r="IJC65" s="291"/>
      <c r="IJD65" s="291"/>
      <c r="IJE65" s="291"/>
      <c r="IJF65" s="291"/>
      <c r="IJG65" s="290"/>
      <c r="IJH65" s="291"/>
      <c r="IJI65" s="291"/>
      <c r="IJJ65" s="291"/>
      <c r="IJK65" s="291"/>
      <c r="IJL65" s="291"/>
      <c r="IJM65" s="291"/>
      <c r="IJN65" s="291"/>
      <c r="IJO65" s="291"/>
      <c r="IJP65" s="291"/>
      <c r="IJQ65" s="291"/>
      <c r="IJR65" s="291"/>
      <c r="IJS65" s="291"/>
      <c r="IJT65" s="291"/>
      <c r="IJU65" s="291"/>
      <c r="IJV65" s="291"/>
      <c r="IJW65" s="291"/>
      <c r="IJX65" s="291"/>
      <c r="IJY65" s="291"/>
      <c r="IJZ65" s="291"/>
      <c r="IKA65" s="291"/>
      <c r="IKB65" s="291"/>
      <c r="IKC65" s="291"/>
      <c r="IKD65" s="291"/>
      <c r="IKE65" s="291"/>
      <c r="IKF65" s="290"/>
      <c r="IKG65" s="291"/>
      <c r="IKH65" s="291"/>
      <c r="IKI65" s="291"/>
      <c r="IKJ65" s="291"/>
      <c r="IKK65" s="291"/>
      <c r="IKL65" s="291"/>
      <c r="IKM65" s="291"/>
      <c r="IKN65" s="291"/>
      <c r="IKO65" s="291"/>
      <c r="IKP65" s="291"/>
      <c r="IKQ65" s="291"/>
      <c r="IKR65" s="291"/>
      <c r="IKS65" s="291"/>
      <c r="IKT65" s="291"/>
      <c r="IKU65" s="291"/>
      <c r="IKV65" s="291"/>
      <c r="IKW65" s="291"/>
      <c r="IKX65" s="291"/>
      <c r="IKY65" s="291"/>
      <c r="IKZ65" s="291"/>
      <c r="ILA65" s="291"/>
      <c r="ILB65" s="291"/>
      <c r="ILC65" s="291"/>
      <c r="ILD65" s="291"/>
      <c r="ILE65" s="290"/>
      <c r="ILF65" s="291"/>
      <c r="ILG65" s="291"/>
      <c r="ILH65" s="291"/>
      <c r="ILI65" s="291"/>
      <c r="ILJ65" s="291"/>
      <c r="ILK65" s="291"/>
      <c r="ILL65" s="291"/>
      <c r="ILM65" s="291"/>
      <c r="ILN65" s="291"/>
      <c r="ILO65" s="291"/>
      <c r="ILP65" s="291"/>
      <c r="ILQ65" s="291"/>
      <c r="ILR65" s="291"/>
      <c r="ILS65" s="291"/>
      <c r="ILT65" s="291"/>
      <c r="ILU65" s="291"/>
      <c r="ILV65" s="291"/>
      <c r="ILW65" s="291"/>
      <c r="ILX65" s="291"/>
      <c r="ILY65" s="291"/>
      <c r="ILZ65" s="291"/>
      <c r="IMA65" s="291"/>
      <c r="IMB65" s="291"/>
      <c r="IMC65" s="291"/>
      <c r="IMD65" s="290"/>
      <c r="IME65" s="291"/>
      <c r="IMF65" s="291"/>
      <c r="IMG65" s="291"/>
      <c r="IMH65" s="291"/>
      <c r="IMI65" s="291"/>
      <c r="IMJ65" s="291"/>
      <c r="IMK65" s="291"/>
      <c r="IML65" s="291"/>
      <c r="IMM65" s="291"/>
      <c r="IMN65" s="291"/>
      <c r="IMO65" s="291"/>
      <c r="IMP65" s="291"/>
      <c r="IMQ65" s="291"/>
      <c r="IMR65" s="291"/>
      <c r="IMS65" s="291"/>
      <c r="IMT65" s="291"/>
      <c r="IMU65" s="291"/>
      <c r="IMV65" s="291"/>
      <c r="IMW65" s="291"/>
      <c r="IMX65" s="291"/>
      <c r="IMY65" s="291"/>
      <c r="IMZ65" s="291"/>
      <c r="INA65" s="291"/>
      <c r="INB65" s="291"/>
      <c r="INC65" s="290"/>
      <c r="IND65" s="291"/>
      <c r="INE65" s="291"/>
      <c r="INF65" s="291"/>
      <c r="ING65" s="291"/>
      <c r="INH65" s="291"/>
      <c r="INI65" s="291"/>
      <c r="INJ65" s="291"/>
      <c r="INK65" s="291"/>
      <c r="INL65" s="291"/>
      <c r="INM65" s="291"/>
      <c r="INN65" s="291"/>
      <c r="INO65" s="291"/>
      <c r="INP65" s="291"/>
      <c r="INQ65" s="291"/>
      <c r="INR65" s="291"/>
      <c r="INS65" s="291"/>
      <c r="INT65" s="291"/>
      <c r="INU65" s="291"/>
      <c r="INV65" s="291"/>
      <c r="INW65" s="291"/>
      <c r="INX65" s="291"/>
      <c r="INY65" s="291"/>
      <c r="INZ65" s="291"/>
      <c r="IOA65" s="291"/>
      <c r="IOB65" s="290"/>
      <c r="IOC65" s="291"/>
      <c r="IOD65" s="291"/>
      <c r="IOE65" s="291"/>
      <c r="IOF65" s="291"/>
      <c r="IOG65" s="291"/>
      <c r="IOH65" s="291"/>
      <c r="IOI65" s="291"/>
      <c r="IOJ65" s="291"/>
      <c r="IOK65" s="291"/>
      <c r="IOL65" s="291"/>
      <c r="IOM65" s="291"/>
      <c r="ION65" s="291"/>
      <c r="IOO65" s="291"/>
      <c r="IOP65" s="291"/>
      <c r="IOQ65" s="291"/>
      <c r="IOR65" s="291"/>
      <c r="IOS65" s="291"/>
      <c r="IOT65" s="291"/>
      <c r="IOU65" s="291"/>
      <c r="IOV65" s="291"/>
      <c r="IOW65" s="291"/>
      <c r="IOX65" s="291"/>
      <c r="IOY65" s="291"/>
      <c r="IOZ65" s="291"/>
      <c r="IPA65" s="290"/>
      <c r="IPB65" s="291"/>
      <c r="IPC65" s="291"/>
      <c r="IPD65" s="291"/>
      <c r="IPE65" s="291"/>
      <c r="IPF65" s="291"/>
      <c r="IPG65" s="291"/>
      <c r="IPH65" s="291"/>
      <c r="IPI65" s="291"/>
      <c r="IPJ65" s="291"/>
      <c r="IPK65" s="291"/>
      <c r="IPL65" s="291"/>
      <c r="IPM65" s="291"/>
      <c r="IPN65" s="291"/>
      <c r="IPO65" s="291"/>
      <c r="IPP65" s="291"/>
      <c r="IPQ65" s="291"/>
      <c r="IPR65" s="291"/>
      <c r="IPS65" s="291"/>
      <c r="IPT65" s="291"/>
      <c r="IPU65" s="291"/>
      <c r="IPV65" s="291"/>
      <c r="IPW65" s="291"/>
      <c r="IPX65" s="291"/>
      <c r="IPY65" s="291"/>
      <c r="IPZ65" s="290"/>
      <c r="IQA65" s="291"/>
      <c r="IQB65" s="291"/>
      <c r="IQC65" s="291"/>
      <c r="IQD65" s="291"/>
      <c r="IQE65" s="291"/>
      <c r="IQF65" s="291"/>
      <c r="IQG65" s="291"/>
      <c r="IQH65" s="291"/>
      <c r="IQI65" s="291"/>
      <c r="IQJ65" s="291"/>
      <c r="IQK65" s="291"/>
      <c r="IQL65" s="291"/>
      <c r="IQM65" s="291"/>
      <c r="IQN65" s="291"/>
      <c r="IQO65" s="291"/>
      <c r="IQP65" s="291"/>
      <c r="IQQ65" s="291"/>
      <c r="IQR65" s="291"/>
      <c r="IQS65" s="291"/>
      <c r="IQT65" s="291"/>
      <c r="IQU65" s="291"/>
      <c r="IQV65" s="291"/>
      <c r="IQW65" s="291"/>
      <c r="IQX65" s="291"/>
      <c r="IQY65" s="290"/>
      <c r="IQZ65" s="291"/>
      <c r="IRA65" s="291"/>
      <c r="IRB65" s="291"/>
      <c r="IRC65" s="291"/>
      <c r="IRD65" s="291"/>
      <c r="IRE65" s="291"/>
      <c r="IRF65" s="291"/>
      <c r="IRG65" s="291"/>
      <c r="IRH65" s="291"/>
      <c r="IRI65" s="291"/>
      <c r="IRJ65" s="291"/>
      <c r="IRK65" s="291"/>
      <c r="IRL65" s="291"/>
      <c r="IRM65" s="291"/>
      <c r="IRN65" s="291"/>
      <c r="IRO65" s="291"/>
      <c r="IRP65" s="291"/>
      <c r="IRQ65" s="291"/>
      <c r="IRR65" s="291"/>
      <c r="IRS65" s="291"/>
      <c r="IRT65" s="291"/>
      <c r="IRU65" s="291"/>
      <c r="IRV65" s="291"/>
      <c r="IRW65" s="291"/>
      <c r="IRX65" s="290"/>
      <c r="IRY65" s="291"/>
      <c r="IRZ65" s="291"/>
      <c r="ISA65" s="291"/>
      <c r="ISB65" s="291"/>
      <c r="ISC65" s="291"/>
      <c r="ISD65" s="291"/>
      <c r="ISE65" s="291"/>
      <c r="ISF65" s="291"/>
      <c r="ISG65" s="291"/>
      <c r="ISH65" s="291"/>
      <c r="ISI65" s="291"/>
      <c r="ISJ65" s="291"/>
      <c r="ISK65" s="291"/>
      <c r="ISL65" s="291"/>
      <c r="ISM65" s="291"/>
      <c r="ISN65" s="291"/>
      <c r="ISO65" s="291"/>
      <c r="ISP65" s="291"/>
      <c r="ISQ65" s="291"/>
      <c r="ISR65" s="291"/>
      <c r="ISS65" s="291"/>
      <c r="IST65" s="291"/>
      <c r="ISU65" s="291"/>
      <c r="ISV65" s="291"/>
      <c r="ISW65" s="290"/>
      <c r="ISX65" s="291"/>
      <c r="ISY65" s="291"/>
      <c r="ISZ65" s="291"/>
      <c r="ITA65" s="291"/>
      <c r="ITB65" s="291"/>
      <c r="ITC65" s="291"/>
      <c r="ITD65" s="291"/>
      <c r="ITE65" s="291"/>
      <c r="ITF65" s="291"/>
      <c r="ITG65" s="291"/>
      <c r="ITH65" s="291"/>
      <c r="ITI65" s="291"/>
      <c r="ITJ65" s="291"/>
      <c r="ITK65" s="291"/>
      <c r="ITL65" s="291"/>
      <c r="ITM65" s="291"/>
      <c r="ITN65" s="291"/>
      <c r="ITO65" s="291"/>
      <c r="ITP65" s="291"/>
      <c r="ITQ65" s="291"/>
      <c r="ITR65" s="291"/>
      <c r="ITS65" s="291"/>
      <c r="ITT65" s="291"/>
      <c r="ITU65" s="291"/>
      <c r="ITV65" s="290"/>
      <c r="ITW65" s="291"/>
      <c r="ITX65" s="291"/>
      <c r="ITY65" s="291"/>
      <c r="ITZ65" s="291"/>
      <c r="IUA65" s="291"/>
      <c r="IUB65" s="291"/>
      <c r="IUC65" s="291"/>
      <c r="IUD65" s="291"/>
      <c r="IUE65" s="291"/>
      <c r="IUF65" s="291"/>
      <c r="IUG65" s="291"/>
      <c r="IUH65" s="291"/>
      <c r="IUI65" s="291"/>
      <c r="IUJ65" s="291"/>
      <c r="IUK65" s="291"/>
      <c r="IUL65" s="291"/>
      <c r="IUM65" s="291"/>
      <c r="IUN65" s="291"/>
      <c r="IUO65" s="291"/>
      <c r="IUP65" s="291"/>
      <c r="IUQ65" s="291"/>
      <c r="IUR65" s="291"/>
      <c r="IUS65" s="291"/>
      <c r="IUT65" s="291"/>
      <c r="IUU65" s="290"/>
      <c r="IUV65" s="291"/>
      <c r="IUW65" s="291"/>
      <c r="IUX65" s="291"/>
      <c r="IUY65" s="291"/>
      <c r="IUZ65" s="291"/>
      <c r="IVA65" s="291"/>
      <c r="IVB65" s="291"/>
      <c r="IVC65" s="291"/>
      <c r="IVD65" s="291"/>
      <c r="IVE65" s="291"/>
      <c r="IVF65" s="291"/>
      <c r="IVG65" s="291"/>
      <c r="IVH65" s="291"/>
      <c r="IVI65" s="291"/>
      <c r="IVJ65" s="291"/>
      <c r="IVK65" s="291"/>
      <c r="IVL65" s="291"/>
      <c r="IVM65" s="291"/>
      <c r="IVN65" s="291"/>
      <c r="IVO65" s="291"/>
      <c r="IVP65" s="291"/>
      <c r="IVQ65" s="291"/>
      <c r="IVR65" s="291"/>
      <c r="IVS65" s="291"/>
      <c r="IVT65" s="290"/>
      <c r="IVU65" s="291"/>
      <c r="IVV65" s="291"/>
      <c r="IVW65" s="291"/>
      <c r="IVX65" s="291"/>
      <c r="IVY65" s="291"/>
      <c r="IVZ65" s="291"/>
      <c r="IWA65" s="291"/>
      <c r="IWB65" s="291"/>
      <c r="IWC65" s="291"/>
      <c r="IWD65" s="291"/>
      <c r="IWE65" s="291"/>
      <c r="IWF65" s="291"/>
      <c r="IWG65" s="291"/>
      <c r="IWH65" s="291"/>
      <c r="IWI65" s="291"/>
      <c r="IWJ65" s="291"/>
      <c r="IWK65" s="291"/>
      <c r="IWL65" s="291"/>
      <c r="IWM65" s="291"/>
      <c r="IWN65" s="291"/>
      <c r="IWO65" s="291"/>
      <c r="IWP65" s="291"/>
      <c r="IWQ65" s="291"/>
      <c r="IWR65" s="291"/>
      <c r="IWS65" s="290"/>
      <c r="IWT65" s="291"/>
      <c r="IWU65" s="291"/>
      <c r="IWV65" s="291"/>
      <c r="IWW65" s="291"/>
      <c r="IWX65" s="291"/>
      <c r="IWY65" s="291"/>
      <c r="IWZ65" s="291"/>
      <c r="IXA65" s="291"/>
      <c r="IXB65" s="291"/>
      <c r="IXC65" s="291"/>
      <c r="IXD65" s="291"/>
      <c r="IXE65" s="291"/>
      <c r="IXF65" s="291"/>
      <c r="IXG65" s="291"/>
      <c r="IXH65" s="291"/>
      <c r="IXI65" s="291"/>
      <c r="IXJ65" s="291"/>
      <c r="IXK65" s="291"/>
      <c r="IXL65" s="291"/>
      <c r="IXM65" s="291"/>
      <c r="IXN65" s="291"/>
      <c r="IXO65" s="291"/>
      <c r="IXP65" s="291"/>
      <c r="IXQ65" s="291"/>
      <c r="IXR65" s="290"/>
      <c r="IXS65" s="291"/>
      <c r="IXT65" s="291"/>
      <c r="IXU65" s="291"/>
      <c r="IXV65" s="291"/>
      <c r="IXW65" s="291"/>
      <c r="IXX65" s="291"/>
      <c r="IXY65" s="291"/>
      <c r="IXZ65" s="291"/>
      <c r="IYA65" s="291"/>
      <c r="IYB65" s="291"/>
      <c r="IYC65" s="291"/>
      <c r="IYD65" s="291"/>
      <c r="IYE65" s="291"/>
      <c r="IYF65" s="291"/>
      <c r="IYG65" s="291"/>
      <c r="IYH65" s="291"/>
      <c r="IYI65" s="291"/>
      <c r="IYJ65" s="291"/>
      <c r="IYK65" s="291"/>
      <c r="IYL65" s="291"/>
      <c r="IYM65" s="291"/>
      <c r="IYN65" s="291"/>
      <c r="IYO65" s="291"/>
      <c r="IYP65" s="291"/>
      <c r="IYQ65" s="290"/>
      <c r="IYR65" s="291"/>
      <c r="IYS65" s="291"/>
      <c r="IYT65" s="291"/>
      <c r="IYU65" s="291"/>
      <c r="IYV65" s="291"/>
      <c r="IYW65" s="291"/>
      <c r="IYX65" s="291"/>
      <c r="IYY65" s="291"/>
      <c r="IYZ65" s="291"/>
      <c r="IZA65" s="291"/>
      <c r="IZB65" s="291"/>
      <c r="IZC65" s="291"/>
      <c r="IZD65" s="291"/>
      <c r="IZE65" s="291"/>
      <c r="IZF65" s="291"/>
      <c r="IZG65" s="291"/>
      <c r="IZH65" s="291"/>
      <c r="IZI65" s="291"/>
      <c r="IZJ65" s="291"/>
      <c r="IZK65" s="291"/>
      <c r="IZL65" s="291"/>
      <c r="IZM65" s="291"/>
      <c r="IZN65" s="291"/>
      <c r="IZO65" s="291"/>
      <c r="IZP65" s="290"/>
      <c r="IZQ65" s="291"/>
      <c r="IZR65" s="291"/>
      <c r="IZS65" s="291"/>
      <c r="IZT65" s="291"/>
      <c r="IZU65" s="291"/>
      <c r="IZV65" s="291"/>
      <c r="IZW65" s="291"/>
      <c r="IZX65" s="291"/>
      <c r="IZY65" s="291"/>
      <c r="IZZ65" s="291"/>
      <c r="JAA65" s="291"/>
      <c r="JAB65" s="291"/>
      <c r="JAC65" s="291"/>
      <c r="JAD65" s="291"/>
      <c r="JAE65" s="291"/>
      <c r="JAF65" s="291"/>
      <c r="JAG65" s="291"/>
      <c r="JAH65" s="291"/>
      <c r="JAI65" s="291"/>
      <c r="JAJ65" s="291"/>
      <c r="JAK65" s="291"/>
      <c r="JAL65" s="291"/>
      <c r="JAM65" s="291"/>
      <c r="JAN65" s="291"/>
      <c r="JAO65" s="290"/>
      <c r="JAP65" s="291"/>
      <c r="JAQ65" s="291"/>
      <c r="JAR65" s="291"/>
      <c r="JAS65" s="291"/>
      <c r="JAT65" s="291"/>
      <c r="JAU65" s="291"/>
      <c r="JAV65" s="291"/>
      <c r="JAW65" s="291"/>
      <c r="JAX65" s="291"/>
      <c r="JAY65" s="291"/>
      <c r="JAZ65" s="291"/>
      <c r="JBA65" s="291"/>
      <c r="JBB65" s="291"/>
      <c r="JBC65" s="291"/>
      <c r="JBD65" s="291"/>
      <c r="JBE65" s="291"/>
      <c r="JBF65" s="291"/>
      <c r="JBG65" s="291"/>
      <c r="JBH65" s="291"/>
      <c r="JBI65" s="291"/>
      <c r="JBJ65" s="291"/>
      <c r="JBK65" s="291"/>
      <c r="JBL65" s="291"/>
      <c r="JBM65" s="291"/>
      <c r="JBN65" s="290"/>
      <c r="JBO65" s="291"/>
      <c r="JBP65" s="291"/>
      <c r="JBQ65" s="291"/>
      <c r="JBR65" s="291"/>
      <c r="JBS65" s="291"/>
      <c r="JBT65" s="291"/>
      <c r="JBU65" s="291"/>
      <c r="JBV65" s="291"/>
      <c r="JBW65" s="291"/>
      <c r="JBX65" s="291"/>
      <c r="JBY65" s="291"/>
      <c r="JBZ65" s="291"/>
      <c r="JCA65" s="291"/>
      <c r="JCB65" s="291"/>
      <c r="JCC65" s="291"/>
      <c r="JCD65" s="291"/>
      <c r="JCE65" s="291"/>
      <c r="JCF65" s="291"/>
      <c r="JCG65" s="291"/>
      <c r="JCH65" s="291"/>
      <c r="JCI65" s="291"/>
      <c r="JCJ65" s="291"/>
      <c r="JCK65" s="291"/>
      <c r="JCL65" s="291"/>
      <c r="JCM65" s="290"/>
      <c r="JCN65" s="291"/>
      <c r="JCO65" s="291"/>
      <c r="JCP65" s="291"/>
      <c r="JCQ65" s="291"/>
      <c r="JCR65" s="291"/>
      <c r="JCS65" s="291"/>
      <c r="JCT65" s="291"/>
      <c r="JCU65" s="291"/>
      <c r="JCV65" s="291"/>
      <c r="JCW65" s="291"/>
      <c r="JCX65" s="291"/>
      <c r="JCY65" s="291"/>
      <c r="JCZ65" s="291"/>
      <c r="JDA65" s="291"/>
      <c r="JDB65" s="291"/>
      <c r="JDC65" s="291"/>
      <c r="JDD65" s="291"/>
      <c r="JDE65" s="291"/>
      <c r="JDF65" s="291"/>
      <c r="JDG65" s="291"/>
      <c r="JDH65" s="291"/>
      <c r="JDI65" s="291"/>
      <c r="JDJ65" s="291"/>
      <c r="JDK65" s="291"/>
      <c r="JDL65" s="290"/>
      <c r="JDM65" s="291"/>
      <c r="JDN65" s="291"/>
      <c r="JDO65" s="291"/>
      <c r="JDP65" s="291"/>
      <c r="JDQ65" s="291"/>
      <c r="JDR65" s="291"/>
      <c r="JDS65" s="291"/>
      <c r="JDT65" s="291"/>
      <c r="JDU65" s="291"/>
      <c r="JDV65" s="291"/>
      <c r="JDW65" s="291"/>
      <c r="JDX65" s="291"/>
      <c r="JDY65" s="291"/>
      <c r="JDZ65" s="291"/>
      <c r="JEA65" s="291"/>
      <c r="JEB65" s="291"/>
      <c r="JEC65" s="291"/>
      <c r="JED65" s="291"/>
      <c r="JEE65" s="291"/>
      <c r="JEF65" s="291"/>
      <c r="JEG65" s="291"/>
      <c r="JEH65" s="291"/>
      <c r="JEI65" s="291"/>
      <c r="JEJ65" s="291"/>
      <c r="JEK65" s="290"/>
      <c r="JEL65" s="291"/>
      <c r="JEM65" s="291"/>
      <c r="JEN65" s="291"/>
      <c r="JEO65" s="291"/>
      <c r="JEP65" s="291"/>
      <c r="JEQ65" s="291"/>
      <c r="JER65" s="291"/>
      <c r="JES65" s="291"/>
      <c r="JET65" s="291"/>
      <c r="JEU65" s="291"/>
      <c r="JEV65" s="291"/>
      <c r="JEW65" s="291"/>
      <c r="JEX65" s="291"/>
      <c r="JEY65" s="291"/>
      <c r="JEZ65" s="291"/>
      <c r="JFA65" s="291"/>
      <c r="JFB65" s="291"/>
      <c r="JFC65" s="291"/>
      <c r="JFD65" s="291"/>
      <c r="JFE65" s="291"/>
      <c r="JFF65" s="291"/>
      <c r="JFG65" s="291"/>
      <c r="JFH65" s="291"/>
      <c r="JFI65" s="291"/>
      <c r="JFJ65" s="290"/>
      <c r="JFK65" s="291"/>
      <c r="JFL65" s="291"/>
      <c r="JFM65" s="291"/>
      <c r="JFN65" s="291"/>
      <c r="JFO65" s="291"/>
      <c r="JFP65" s="291"/>
      <c r="JFQ65" s="291"/>
      <c r="JFR65" s="291"/>
      <c r="JFS65" s="291"/>
      <c r="JFT65" s="291"/>
      <c r="JFU65" s="291"/>
      <c r="JFV65" s="291"/>
      <c r="JFW65" s="291"/>
      <c r="JFX65" s="291"/>
      <c r="JFY65" s="291"/>
      <c r="JFZ65" s="291"/>
      <c r="JGA65" s="291"/>
      <c r="JGB65" s="291"/>
      <c r="JGC65" s="291"/>
      <c r="JGD65" s="291"/>
      <c r="JGE65" s="291"/>
      <c r="JGF65" s="291"/>
      <c r="JGG65" s="291"/>
      <c r="JGH65" s="291"/>
      <c r="JGI65" s="290"/>
      <c r="JGJ65" s="291"/>
      <c r="JGK65" s="291"/>
      <c r="JGL65" s="291"/>
      <c r="JGM65" s="291"/>
      <c r="JGN65" s="291"/>
      <c r="JGO65" s="291"/>
      <c r="JGP65" s="291"/>
      <c r="JGQ65" s="291"/>
      <c r="JGR65" s="291"/>
      <c r="JGS65" s="291"/>
      <c r="JGT65" s="291"/>
      <c r="JGU65" s="291"/>
      <c r="JGV65" s="291"/>
      <c r="JGW65" s="291"/>
      <c r="JGX65" s="291"/>
      <c r="JGY65" s="291"/>
      <c r="JGZ65" s="291"/>
      <c r="JHA65" s="291"/>
      <c r="JHB65" s="291"/>
      <c r="JHC65" s="291"/>
      <c r="JHD65" s="291"/>
      <c r="JHE65" s="291"/>
      <c r="JHF65" s="291"/>
      <c r="JHG65" s="291"/>
      <c r="JHH65" s="290"/>
      <c r="JHI65" s="291"/>
      <c r="JHJ65" s="291"/>
      <c r="JHK65" s="291"/>
      <c r="JHL65" s="291"/>
      <c r="JHM65" s="291"/>
      <c r="JHN65" s="291"/>
      <c r="JHO65" s="291"/>
      <c r="JHP65" s="291"/>
      <c r="JHQ65" s="291"/>
      <c r="JHR65" s="291"/>
      <c r="JHS65" s="291"/>
      <c r="JHT65" s="291"/>
      <c r="JHU65" s="291"/>
      <c r="JHV65" s="291"/>
      <c r="JHW65" s="291"/>
      <c r="JHX65" s="291"/>
      <c r="JHY65" s="291"/>
      <c r="JHZ65" s="291"/>
      <c r="JIA65" s="291"/>
      <c r="JIB65" s="291"/>
      <c r="JIC65" s="291"/>
      <c r="JID65" s="291"/>
      <c r="JIE65" s="291"/>
      <c r="JIF65" s="291"/>
      <c r="JIG65" s="290"/>
      <c r="JIH65" s="291"/>
      <c r="JII65" s="291"/>
      <c r="JIJ65" s="291"/>
      <c r="JIK65" s="291"/>
      <c r="JIL65" s="291"/>
      <c r="JIM65" s="291"/>
      <c r="JIN65" s="291"/>
      <c r="JIO65" s="291"/>
      <c r="JIP65" s="291"/>
      <c r="JIQ65" s="291"/>
      <c r="JIR65" s="291"/>
      <c r="JIS65" s="291"/>
      <c r="JIT65" s="291"/>
      <c r="JIU65" s="291"/>
      <c r="JIV65" s="291"/>
      <c r="JIW65" s="291"/>
      <c r="JIX65" s="291"/>
      <c r="JIY65" s="291"/>
      <c r="JIZ65" s="291"/>
      <c r="JJA65" s="291"/>
      <c r="JJB65" s="291"/>
      <c r="JJC65" s="291"/>
      <c r="JJD65" s="291"/>
      <c r="JJE65" s="291"/>
      <c r="JJF65" s="290"/>
      <c r="JJG65" s="291"/>
      <c r="JJH65" s="291"/>
      <c r="JJI65" s="291"/>
      <c r="JJJ65" s="291"/>
      <c r="JJK65" s="291"/>
      <c r="JJL65" s="291"/>
      <c r="JJM65" s="291"/>
      <c r="JJN65" s="291"/>
      <c r="JJO65" s="291"/>
      <c r="JJP65" s="291"/>
      <c r="JJQ65" s="291"/>
      <c r="JJR65" s="291"/>
      <c r="JJS65" s="291"/>
      <c r="JJT65" s="291"/>
      <c r="JJU65" s="291"/>
      <c r="JJV65" s="291"/>
      <c r="JJW65" s="291"/>
      <c r="JJX65" s="291"/>
      <c r="JJY65" s="291"/>
      <c r="JJZ65" s="291"/>
      <c r="JKA65" s="291"/>
      <c r="JKB65" s="291"/>
      <c r="JKC65" s="291"/>
      <c r="JKD65" s="291"/>
      <c r="JKE65" s="290"/>
      <c r="JKF65" s="291"/>
      <c r="JKG65" s="291"/>
      <c r="JKH65" s="291"/>
      <c r="JKI65" s="291"/>
      <c r="JKJ65" s="291"/>
      <c r="JKK65" s="291"/>
      <c r="JKL65" s="291"/>
      <c r="JKM65" s="291"/>
      <c r="JKN65" s="291"/>
      <c r="JKO65" s="291"/>
      <c r="JKP65" s="291"/>
      <c r="JKQ65" s="291"/>
      <c r="JKR65" s="291"/>
      <c r="JKS65" s="291"/>
      <c r="JKT65" s="291"/>
      <c r="JKU65" s="291"/>
      <c r="JKV65" s="291"/>
      <c r="JKW65" s="291"/>
      <c r="JKX65" s="291"/>
      <c r="JKY65" s="291"/>
      <c r="JKZ65" s="291"/>
      <c r="JLA65" s="291"/>
      <c r="JLB65" s="291"/>
      <c r="JLC65" s="291"/>
      <c r="JLD65" s="290"/>
      <c r="JLE65" s="291"/>
      <c r="JLF65" s="291"/>
      <c r="JLG65" s="291"/>
      <c r="JLH65" s="291"/>
      <c r="JLI65" s="291"/>
      <c r="JLJ65" s="291"/>
      <c r="JLK65" s="291"/>
      <c r="JLL65" s="291"/>
      <c r="JLM65" s="291"/>
      <c r="JLN65" s="291"/>
      <c r="JLO65" s="291"/>
      <c r="JLP65" s="291"/>
      <c r="JLQ65" s="291"/>
      <c r="JLR65" s="291"/>
      <c r="JLS65" s="291"/>
      <c r="JLT65" s="291"/>
      <c r="JLU65" s="291"/>
      <c r="JLV65" s="291"/>
      <c r="JLW65" s="291"/>
      <c r="JLX65" s="291"/>
      <c r="JLY65" s="291"/>
      <c r="JLZ65" s="291"/>
      <c r="JMA65" s="291"/>
      <c r="JMB65" s="291"/>
      <c r="JMC65" s="290"/>
      <c r="JMD65" s="291"/>
      <c r="JME65" s="291"/>
      <c r="JMF65" s="291"/>
      <c r="JMG65" s="291"/>
      <c r="JMH65" s="291"/>
      <c r="JMI65" s="291"/>
      <c r="JMJ65" s="291"/>
      <c r="JMK65" s="291"/>
      <c r="JML65" s="291"/>
      <c r="JMM65" s="291"/>
      <c r="JMN65" s="291"/>
      <c r="JMO65" s="291"/>
      <c r="JMP65" s="291"/>
      <c r="JMQ65" s="291"/>
      <c r="JMR65" s="291"/>
      <c r="JMS65" s="291"/>
      <c r="JMT65" s="291"/>
      <c r="JMU65" s="291"/>
      <c r="JMV65" s="291"/>
      <c r="JMW65" s="291"/>
      <c r="JMX65" s="291"/>
      <c r="JMY65" s="291"/>
      <c r="JMZ65" s="291"/>
      <c r="JNA65" s="291"/>
      <c r="JNB65" s="290"/>
      <c r="JNC65" s="291"/>
      <c r="JND65" s="291"/>
      <c r="JNE65" s="291"/>
      <c r="JNF65" s="291"/>
      <c r="JNG65" s="291"/>
      <c r="JNH65" s="291"/>
      <c r="JNI65" s="291"/>
      <c r="JNJ65" s="291"/>
      <c r="JNK65" s="291"/>
      <c r="JNL65" s="291"/>
      <c r="JNM65" s="291"/>
      <c r="JNN65" s="291"/>
      <c r="JNO65" s="291"/>
      <c r="JNP65" s="291"/>
      <c r="JNQ65" s="291"/>
      <c r="JNR65" s="291"/>
      <c r="JNS65" s="291"/>
      <c r="JNT65" s="291"/>
      <c r="JNU65" s="291"/>
      <c r="JNV65" s="291"/>
      <c r="JNW65" s="291"/>
      <c r="JNX65" s="291"/>
      <c r="JNY65" s="291"/>
      <c r="JNZ65" s="291"/>
      <c r="JOA65" s="290"/>
      <c r="JOB65" s="291"/>
      <c r="JOC65" s="291"/>
      <c r="JOD65" s="291"/>
      <c r="JOE65" s="291"/>
      <c r="JOF65" s="291"/>
      <c r="JOG65" s="291"/>
      <c r="JOH65" s="291"/>
      <c r="JOI65" s="291"/>
      <c r="JOJ65" s="291"/>
      <c r="JOK65" s="291"/>
      <c r="JOL65" s="291"/>
      <c r="JOM65" s="291"/>
      <c r="JON65" s="291"/>
      <c r="JOO65" s="291"/>
      <c r="JOP65" s="291"/>
      <c r="JOQ65" s="291"/>
      <c r="JOR65" s="291"/>
      <c r="JOS65" s="291"/>
      <c r="JOT65" s="291"/>
      <c r="JOU65" s="291"/>
      <c r="JOV65" s="291"/>
      <c r="JOW65" s="291"/>
      <c r="JOX65" s="291"/>
      <c r="JOY65" s="291"/>
      <c r="JOZ65" s="290"/>
      <c r="JPA65" s="291"/>
      <c r="JPB65" s="291"/>
      <c r="JPC65" s="291"/>
      <c r="JPD65" s="291"/>
      <c r="JPE65" s="291"/>
      <c r="JPF65" s="291"/>
      <c r="JPG65" s="291"/>
      <c r="JPH65" s="291"/>
      <c r="JPI65" s="291"/>
      <c r="JPJ65" s="291"/>
      <c r="JPK65" s="291"/>
      <c r="JPL65" s="291"/>
      <c r="JPM65" s="291"/>
      <c r="JPN65" s="291"/>
      <c r="JPO65" s="291"/>
      <c r="JPP65" s="291"/>
      <c r="JPQ65" s="291"/>
      <c r="JPR65" s="291"/>
      <c r="JPS65" s="291"/>
      <c r="JPT65" s="291"/>
      <c r="JPU65" s="291"/>
      <c r="JPV65" s="291"/>
      <c r="JPW65" s="291"/>
      <c r="JPX65" s="291"/>
      <c r="JPY65" s="290"/>
      <c r="JPZ65" s="291"/>
      <c r="JQA65" s="291"/>
      <c r="JQB65" s="291"/>
      <c r="JQC65" s="291"/>
      <c r="JQD65" s="291"/>
      <c r="JQE65" s="291"/>
      <c r="JQF65" s="291"/>
      <c r="JQG65" s="291"/>
      <c r="JQH65" s="291"/>
      <c r="JQI65" s="291"/>
      <c r="JQJ65" s="291"/>
      <c r="JQK65" s="291"/>
      <c r="JQL65" s="291"/>
      <c r="JQM65" s="291"/>
      <c r="JQN65" s="291"/>
      <c r="JQO65" s="291"/>
      <c r="JQP65" s="291"/>
      <c r="JQQ65" s="291"/>
      <c r="JQR65" s="291"/>
      <c r="JQS65" s="291"/>
      <c r="JQT65" s="291"/>
      <c r="JQU65" s="291"/>
      <c r="JQV65" s="291"/>
      <c r="JQW65" s="291"/>
      <c r="JQX65" s="290"/>
      <c r="JQY65" s="291"/>
      <c r="JQZ65" s="291"/>
      <c r="JRA65" s="291"/>
      <c r="JRB65" s="291"/>
      <c r="JRC65" s="291"/>
      <c r="JRD65" s="291"/>
      <c r="JRE65" s="291"/>
      <c r="JRF65" s="291"/>
      <c r="JRG65" s="291"/>
      <c r="JRH65" s="291"/>
      <c r="JRI65" s="291"/>
      <c r="JRJ65" s="291"/>
      <c r="JRK65" s="291"/>
      <c r="JRL65" s="291"/>
      <c r="JRM65" s="291"/>
      <c r="JRN65" s="291"/>
      <c r="JRO65" s="291"/>
      <c r="JRP65" s="291"/>
      <c r="JRQ65" s="291"/>
      <c r="JRR65" s="291"/>
      <c r="JRS65" s="291"/>
      <c r="JRT65" s="291"/>
      <c r="JRU65" s="291"/>
      <c r="JRV65" s="291"/>
      <c r="JRW65" s="290"/>
      <c r="JRX65" s="291"/>
      <c r="JRY65" s="291"/>
      <c r="JRZ65" s="291"/>
      <c r="JSA65" s="291"/>
      <c r="JSB65" s="291"/>
      <c r="JSC65" s="291"/>
      <c r="JSD65" s="291"/>
      <c r="JSE65" s="291"/>
      <c r="JSF65" s="291"/>
      <c r="JSG65" s="291"/>
      <c r="JSH65" s="291"/>
      <c r="JSI65" s="291"/>
      <c r="JSJ65" s="291"/>
      <c r="JSK65" s="291"/>
      <c r="JSL65" s="291"/>
      <c r="JSM65" s="291"/>
      <c r="JSN65" s="291"/>
      <c r="JSO65" s="291"/>
      <c r="JSP65" s="291"/>
      <c r="JSQ65" s="291"/>
      <c r="JSR65" s="291"/>
      <c r="JSS65" s="291"/>
      <c r="JST65" s="291"/>
      <c r="JSU65" s="291"/>
      <c r="JSV65" s="290"/>
      <c r="JSW65" s="291"/>
      <c r="JSX65" s="291"/>
      <c r="JSY65" s="291"/>
      <c r="JSZ65" s="291"/>
      <c r="JTA65" s="291"/>
      <c r="JTB65" s="291"/>
      <c r="JTC65" s="291"/>
      <c r="JTD65" s="291"/>
      <c r="JTE65" s="291"/>
      <c r="JTF65" s="291"/>
      <c r="JTG65" s="291"/>
      <c r="JTH65" s="291"/>
      <c r="JTI65" s="291"/>
      <c r="JTJ65" s="291"/>
      <c r="JTK65" s="291"/>
      <c r="JTL65" s="291"/>
      <c r="JTM65" s="291"/>
      <c r="JTN65" s="291"/>
      <c r="JTO65" s="291"/>
      <c r="JTP65" s="291"/>
      <c r="JTQ65" s="291"/>
      <c r="JTR65" s="291"/>
      <c r="JTS65" s="291"/>
      <c r="JTT65" s="291"/>
      <c r="JTU65" s="290"/>
      <c r="JTV65" s="291"/>
      <c r="JTW65" s="291"/>
      <c r="JTX65" s="291"/>
      <c r="JTY65" s="291"/>
      <c r="JTZ65" s="291"/>
      <c r="JUA65" s="291"/>
      <c r="JUB65" s="291"/>
      <c r="JUC65" s="291"/>
      <c r="JUD65" s="291"/>
      <c r="JUE65" s="291"/>
      <c r="JUF65" s="291"/>
      <c r="JUG65" s="291"/>
      <c r="JUH65" s="291"/>
      <c r="JUI65" s="291"/>
      <c r="JUJ65" s="291"/>
      <c r="JUK65" s="291"/>
      <c r="JUL65" s="291"/>
      <c r="JUM65" s="291"/>
      <c r="JUN65" s="291"/>
      <c r="JUO65" s="291"/>
      <c r="JUP65" s="291"/>
      <c r="JUQ65" s="291"/>
      <c r="JUR65" s="291"/>
      <c r="JUS65" s="291"/>
      <c r="JUT65" s="290"/>
      <c r="JUU65" s="291"/>
      <c r="JUV65" s="291"/>
      <c r="JUW65" s="291"/>
      <c r="JUX65" s="291"/>
      <c r="JUY65" s="291"/>
      <c r="JUZ65" s="291"/>
      <c r="JVA65" s="291"/>
      <c r="JVB65" s="291"/>
      <c r="JVC65" s="291"/>
      <c r="JVD65" s="291"/>
      <c r="JVE65" s="291"/>
      <c r="JVF65" s="291"/>
      <c r="JVG65" s="291"/>
      <c r="JVH65" s="291"/>
      <c r="JVI65" s="291"/>
      <c r="JVJ65" s="291"/>
      <c r="JVK65" s="291"/>
      <c r="JVL65" s="291"/>
      <c r="JVM65" s="291"/>
      <c r="JVN65" s="291"/>
      <c r="JVO65" s="291"/>
      <c r="JVP65" s="291"/>
      <c r="JVQ65" s="291"/>
      <c r="JVR65" s="291"/>
      <c r="JVS65" s="290"/>
      <c r="JVT65" s="291"/>
      <c r="JVU65" s="291"/>
      <c r="JVV65" s="291"/>
      <c r="JVW65" s="291"/>
      <c r="JVX65" s="291"/>
      <c r="JVY65" s="291"/>
      <c r="JVZ65" s="291"/>
      <c r="JWA65" s="291"/>
      <c r="JWB65" s="291"/>
      <c r="JWC65" s="291"/>
      <c r="JWD65" s="291"/>
      <c r="JWE65" s="291"/>
      <c r="JWF65" s="291"/>
      <c r="JWG65" s="291"/>
      <c r="JWH65" s="291"/>
      <c r="JWI65" s="291"/>
      <c r="JWJ65" s="291"/>
      <c r="JWK65" s="291"/>
      <c r="JWL65" s="291"/>
      <c r="JWM65" s="291"/>
      <c r="JWN65" s="291"/>
      <c r="JWO65" s="291"/>
      <c r="JWP65" s="291"/>
      <c r="JWQ65" s="291"/>
      <c r="JWR65" s="290"/>
      <c r="JWS65" s="291"/>
      <c r="JWT65" s="291"/>
      <c r="JWU65" s="291"/>
      <c r="JWV65" s="291"/>
      <c r="JWW65" s="291"/>
      <c r="JWX65" s="291"/>
      <c r="JWY65" s="291"/>
      <c r="JWZ65" s="291"/>
      <c r="JXA65" s="291"/>
      <c r="JXB65" s="291"/>
      <c r="JXC65" s="291"/>
      <c r="JXD65" s="291"/>
      <c r="JXE65" s="291"/>
      <c r="JXF65" s="291"/>
      <c r="JXG65" s="291"/>
      <c r="JXH65" s="291"/>
      <c r="JXI65" s="291"/>
      <c r="JXJ65" s="291"/>
      <c r="JXK65" s="291"/>
      <c r="JXL65" s="291"/>
      <c r="JXM65" s="291"/>
      <c r="JXN65" s="291"/>
      <c r="JXO65" s="291"/>
      <c r="JXP65" s="291"/>
      <c r="JXQ65" s="290"/>
      <c r="JXR65" s="291"/>
      <c r="JXS65" s="291"/>
      <c r="JXT65" s="291"/>
      <c r="JXU65" s="291"/>
      <c r="JXV65" s="291"/>
      <c r="JXW65" s="291"/>
      <c r="JXX65" s="291"/>
      <c r="JXY65" s="291"/>
      <c r="JXZ65" s="291"/>
      <c r="JYA65" s="291"/>
      <c r="JYB65" s="291"/>
      <c r="JYC65" s="291"/>
      <c r="JYD65" s="291"/>
      <c r="JYE65" s="291"/>
      <c r="JYF65" s="291"/>
      <c r="JYG65" s="291"/>
      <c r="JYH65" s="291"/>
      <c r="JYI65" s="291"/>
      <c r="JYJ65" s="291"/>
      <c r="JYK65" s="291"/>
      <c r="JYL65" s="291"/>
      <c r="JYM65" s="291"/>
      <c r="JYN65" s="291"/>
      <c r="JYO65" s="291"/>
      <c r="JYP65" s="290"/>
      <c r="JYQ65" s="291"/>
      <c r="JYR65" s="291"/>
      <c r="JYS65" s="291"/>
      <c r="JYT65" s="291"/>
      <c r="JYU65" s="291"/>
      <c r="JYV65" s="291"/>
      <c r="JYW65" s="291"/>
      <c r="JYX65" s="291"/>
      <c r="JYY65" s="291"/>
      <c r="JYZ65" s="291"/>
      <c r="JZA65" s="291"/>
      <c r="JZB65" s="291"/>
      <c r="JZC65" s="291"/>
      <c r="JZD65" s="291"/>
      <c r="JZE65" s="291"/>
      <c r="JZF65" s="291"/>
      <c r="JZG65" s="291"/>
      <c r="JZH65" s="291"/>
      <c r="JZI65" s="291"/>
      <c r="JZJ65" s="291"/>
      <c r="JZK65" s="291"/>
      <c r="JZL65" s="291"/>
      <c r="JZM65" s="291"/>
      <c r="JZN65" s="291"/>
      <c r="JZO65" s="290"/>
      <c r="JZP65" s="291"/>
      <c r="JZQ65" s="291"/>
      <c r="JZR65" s="291"/>
      <c r="JZS65" s="291"/>
      <c r="JZT65" s="291"/>
      <c r="JZU65" s="291"/>
      <c r="JZV65" s="291"/>
      <c r="JZW65" s="291"/>
      <c r="JZX65" s="291"/>
      <c r="JZY65" s="291"/>
      <c r="JZZ65" s="291"/>
      <c r="KAA65" s="291"/>
      <c r="KAB65" s="291"/>
      <c r="KAC65" s="291"/>
      <c r="KAD65" s="291"/>
      <c r="KAE65" s="291"/>
      <c r="KAF65" s="291"/>
      <c r="KAG65" s="291"/>
      <c r="KAH65" s="291"/>
      <c r="KAI65" s="291"/>
      <c r="KAJ65" s="291"/>
      <c r="KAK65" s="291"/>
      <c r="KAL65" s="291"/>
      <c r="KAM65" s="291"/>
      <c r="KAN65" s="290"/>
      <c r="KAO65" s="291"/>
      <c r="KAP65" s="291"/>
      <c r="KAQ65" s="291"/>
      <c r="KAR65" s="291"/>
      <c r="KAS65" s="291"/>
      <c r="KAT65" s="291"/>
      <c r="KAU65" s="291"/>
      <c r="KAV65" s="291"/>
      <c r="KAW65" s="291"/>
      <c r="KAX65" s="291"/>
      <c r="KAY65" s="291"/>
      <c r="KAZ65" s="291"/>
      <c r="KBA65" s="291"/>
      <c r="KBB65" s="291"/>
      <c r="KBC65" s="291"/>
      <c r="KBD65" s="291"/>
      <c r="KBE65" s="291"/>
      <c r="KBF65" s="291"/>
      <c r="KBG65" s="291"/>
      <c r="KBH65" s="291"/>
      <c r="KBI65" s="291"/>
      <c r="KBJ65" s="291"/>
      <c r="KBK65" s="291"/>
      <c r="KBL65" s="291"/>
      <c r="KBM65" s="290"/>
      <c r="KBN65" s="291"/>
      <c r="KBO65" s="291"/>
      <c r="KBP65" s="291"/>
      <c r="KBQ65" s="291"/>
      <c r="KBR65" s="291"/>
      <c r="KBS65" s="291"/>
      <c r="KBT65" s="291"/>
      <c r="KBU65" s="291"/>
      <c r="KBV65" s="291"/>
      <c r="KBW65" s="291"/>
      <c r="KBX65" s="291"/>
      <c r="KBY65" s="291"/>
      <c r="KBZ65" s="291"/>
      <c r="KCA65" s="291"/>
      <c r="KCB65" s="291"/>
      <c r="KCC65" s="291"/>
      <c r="KCD65" s="291"/>
      <c r="KCE65" s="291"/>
      <c r="KCF65" s="291"/>
      <c r="KCG65" s="291"/>
      <c r="KCH65" s="291"/>
      <c r="KCI65" s="291"/>
      <c r="KCJ65" s="291"/>
      <c r="KCK65" s="291"/>
      <c r="KCL65" s="290"/>
      <c r="KCM65" s="291"/>
      <c r="KCN65" s="291"/>
      <c r="KCO65" s="291"/>
      <c r="KCP65" s="291"/>
      <c r="KCQ65" s="291"/>
      <c r="KCR65" s="291"/>
      <c r="KCS65" s="291"/>
      <c r="KCT65" s="291"/>
      <c r="KCU65" s="291"/>
      <c r="KCV65" s="291"/>
      <c r="KCW65" s="291"/>
      <c r="KCX65" s="291"/>
      <c r="KCY65" s="291"/>
      <c r="KCZ65" s="291"/>
      <c r="KDA65" s="291"/>
      <c r="KDB65" s="291"/>
      <c r="KDC65" s="291"/>
      <c r="KDD65" s="291"/>
      <c r="KDE65" s="291"/>
      <c r="KDF65" s="291"/>
      <c r="KDG65" s="291"/>
      <c r="KDH65" s="291"/>
      <c r="KDI65" s="291"/>
      <c r="KDJ65" s="291"/>
      <c r="KDK65" s="290"/>
      <c r="KDL65" s="291"/>
      <c r="KDM65" s="291"/>
      <c r="KDN65" s="291"/>
      <c r="KDO65" s="291"/>
      <c r="KDP65" s="291"/>
      <c r="KDQ65" s="291"/>
      <c r="KDR65" s="291"/>
      <c r="KDS65" s="291"/>
      <c r="KDT65" s="291"/>
      <c r="KDU65" s="291"/>
      <c r="KDV65" s="291"/>
      <c r="KDW65" s="291"/>
      <c r="KDX65" s="291"/>
      <c r="KDY65" s="291"/>
      <c r="KDZ65" s="291"/>
      <c r="KEA65" s="291"/>
      <c r="KEB65" s="291"/>
      <c r="KEC65" s="291"/>
      <c r="KED65" s="291"/>
      <c r="KEE65" s="291"/>
      <c r="KEF65" s="291"/>
      <c r="KEG65" s="291"/>
      <c r="KEH65" s="291"/>
      <c r="KEI65" s="291"/>
      <c r="KEJ65" s="290"/>
      <c r="KEK65" s="291"/>
      <c r="KEL65" s="291"/>
      <c r="KEM65" s="291"/>
      <c r="KEN65" s="291"/>
      <c r="KEO65" s="291"/>
      <c r="KEP65" s="291"/>
      <c r="KEQ65" s="291"/>
      <c r="KER65" s="291"/>
      <c r="KES65" s="291"/>
      <c r="KET65" s="291"/>
      <c r="KEU65" s="291"/>
      <c r="KEV65" s="291"/>
      <c r="KEW65" s="291"/>
      <c r="KEX65" s="291"/>
      <c r="KEY65" s="291"/>
      <c r="KEZ65" s="291"/>
      <c r="KFA65" s="291"/>
      <c r="KFB65" s="291"/>
      <c r="KFC65" s="291"/>
      <c r="KFD65" s="291"/>
      <c r="KFE65" s="291"/>
      <c r="KFF65" s="291"/>
      <c r="KFG65" s="291"/>
      <c r="KFH65" s="291"/>
      <c r="KFI65" s="290"/>
      <c r="KFJ65" s="291"/>
      <c r="KFK65" s="291"/>
      <c r="KFL65" s="291"/>
      <c r="KFM65" s="291"/>
      <c r="KFN65" s="291"/>
      <c r="KFO65" s="291"/>
      <c r="KFP65" s="291"/>
      <c r="KFQ65" s="291"/>
      <c r="KFR65" s="291"/>
      <c r="KFS65" s="291"/>
      <c r="KFT65" s="291"/>
      <c r="KFU65" s="291"/>
      <c r="KFV65" s="291"/>
      <c r="KFW65" s="291"/>
      <c r="KFX65" s="291"/>
      <c r="KFY65" s="291"/>
      <c r="KFZ65" s="291"/>
      <c r="KGA65" s="291"/>
      <c r="KGB65" s="291"/>
      <c r="KGC65" s="291"/>
      <c r="KGD65" s="291"/>
      <c r="KGE65" s="291"/>
      <c r="KGF65" s="291"/>
      <c r="KGG65" s="291"/>
      <c r="KGH65" s="290"/>
      <c r="KGI65" s="291"/>
      <c r="KGJ65" s="291"/>
      <c r="KGK65" s="291"/>
      <c r="KGL65" s="291"/>
      <c r="KGM65" s="291"/>
      <c r="KGN65" s="291"/>
      <c r="KGO65" s="291"/>
      <c r="KGP65" s="291"/>
      <c r="KGQ65" s="291"/>
      <c r="KGR65" s="291"/>
      <c r="KGS65" s="291"/>
      <c r="KGT65" s="291"/>
      <c r="KGU65" s="291"/>
      <c r="KGV65" s="291"/>
      <c r="KGW65" s="291"/>
      <c r="KGX65" s="291"/>
      <c r="KGY65" s="291"/>
      <c r="KGZ65" s="291"/>
      <c r="KHA65" s="291"/>
      <c r="KHB65" s="291"/>
      <c r="KHC65" s="291"/>
      <c r="KHD65" s="291"/>
      <c r="KHE65" s="291"/>
      <c r="KHF65" s="291"/>
      <c r="KHG65" s="290"/>
      <c r="KHH65" s="291"/>
      <c r="KHI65" s="291"/>
      <c r="KHJ65" s="291"/>
      <c r="KHK65" s="291"/>
      <c r="KHL65" s="291"/>
      <c r="KHM65" s="291"/>
      <c r="KHN65" s="291"/>
      <c r="KHO65" s="291"/>
      <c r="KHP65" s="291"/>
      <c r="KHQ65" s="291"/>
      <c r="KHR65" s="291"/>
      <c r="KHS65" s="291"/>
      <c r="KHT65" s="291"/>
      <c r="KHU65" s="291"/>
      <c r="KHV65" s="291"/>
      <c r="KHW65" s="291"/>
      <c r="KHX65" s="291"/>
      <c r="KHY65" s="291"/>
      <c r="KHZ65" s="291"/>
      <c r="KIA65" s="291"/>
      <c r="KIB65" s="291"/>
      <c r="KIC65" s="291"/>
      <c r="KID65" s="291"/>
      <c r="KIE65" s="291"/>
      <c r="KIF65" s="290"/>
      <c r="KIG65" s="291"/>
      <c r="KIH65" s="291"/>
      <c r="KII65" s="291"/>
      <c r="KIJ65" s="291"/>
      <c r="KIK65" s="291"/>
      <c r="KIL65" s="291"/>
      <c r="KIM65" s="291"/>
      <c r="KIN65" s="291"/>
      <c r="KIO65" s="291"/>
      <c r="KIP65" s="291"/>
      <c r="KIQ65" s="291"/>
      <c r="KIR65" s="291"/>
      <c r="KIS65" s="291"/>
      <c r="KIT65" s="291"/>
      <c r="KIU65" s="291"/>
      <c r="KIV65" s="291"/>
      <c r="KIW65" s="291"/>
      <c r="KIX65" s="291"/>
      <c r="KIY65" s="291"/>
      <c r="KIZ65" s="291"/>
      <c r="KJA65" s="291"/>
      <c r="KJB65" s="291"/>
      <c r="KJC65" s="291"/>
      <c r="KJD65" s="291"/>
      <c r="KJE65" s="290"/>
      <c r="KJF65" s="291"/>
      <c r="KJG65" s="291"/>
      <c r="KJH65" s="291"/>
      <c r="KJI65" s="291"/>
      <c r="KJJ65" s="291"/>
      <c r="KJK65" s="291"/>
      <c r="KJL65" s="291"/>
      <c r="KJM65" s="291"/>
      <c r="KJN65" s="291"/>
      <c r="KJO65" s="291"/>
      <c r="KJP65" s="291"/>
      <c r="KJQ65" s="291"/>
      <c r="KJR65" s="291"/>
      <c r="KJS65" s="291"/>
      <c r="KJT65" s="291"/>
      <c r="KJU65" s="291"/>
      <c r="KJV65" s="291"/>
      <c r="KJW65" s="291"/>
      <c r="KJX65" s="291"/>
      <c r="KJY65" s="291"/>
      <c r="KJZ65" s="291"/>
      <c r="KKA65" s="291"/>
      <c r="KKB65" s="291"/>
      <c r="KKC65" s="291"/>
      <c r="KKD65" s="290"/>
      <c r="KKE65" s="291"/>
      <c r="KKF65" s="291"/>
      <c r="KKG65" s="291"/>
      <c r="KKH65" s="291"/>
      <c r="KKI65" s="291"/>
      <c r="KKJ65" s="291"/>
      <c r="KKK65" s="291"/>
      <c r="KKL65" s="291"/>
      <c r="KKM65" s="291"/>
      <c r="KKN65" s="291"/>
      <c r="KKO65" s="291"/>
      <c r="KKP65" s="291"/>
      <c r="KKQ65" s="291"/>
      <c r="KKR65" s="291"/>
      <c r="KKS65" s="291"/>
      <c r="KKT65" s="291"/>
      <c r="KKU65" s="291"/>
      <c r="KKV65" s="291"/>
      <c r="KKW65" s="291"/>
      <c r="KKX65" s="291"/>
      <c r="KKY65" s="291"/>
      <c r="KKZ65" s="291"/>
      <c r="KLA65" s="291"/>
      <c r="KLB65" s="291"/>
      <c r="KLC65" s="290"/>
      <c r="KLD65" s="291"/>
      <c r="KLE65" s="291"/>
      <c r="KLF65" s="291"/>
      <c r="KLG65" s="291"/>
      <c r="KLH65" s="291"/>
      <c r="KLI65" s="291"/>
      <c r="KLJ65" s="291"/>
      <c r="KLK65" s="291"/>
      <c r="KLL65" s="291"/>
      <c r="KLM65" s="291"/>
      <c r="KLN65" s="291"/>
      <c r="KLO65" s="291"/>
      <c r="KLP65" s="291"/>
      <c r="KLQ65" s="291"/>
      <c r="KLR65" s="291"/>
      <c r="KLS65" s="291"/>
      <c r="KLT65" s="291"/>
      <c r="KLU65" s="291"/>
      <c r="KLV65" s="291"/>
      <c r="KLW65" s="291"/>
      <c r="KLX65" s="291"/>
      <c r="KLY65" s="291"/>
      <c r="KLZ65" s="291"/>
      <c r="KMA65" s="291"/>
      <c r="KMB65" s="290"/>
      <c r="KMC65" s="291"/>
      <c r="KMD65" s="291"/>
      <c r="KME65" s="291"/>
      <c r="KMF65" s="291"/>
      <c r="KMG65" s="291"/>
      <c r="KMH65" s="291"/>
      <c r="KMI65" s="291"/>
      <c r="KMJ65" s="291"/>
      <c r="KMK65" s="291"/>
      <c r="KML65" s="291"/>
      <c r="KMM65" s="291"/>
      <c r="KMN65" s="291"/>
      <c r="KMO65" s="291"/>
      <c r="KMP65" s="291"/>
      <c r="KMQ65" s="291"/>
      <c r="KMR65" s="291"/>
      <c r="KMS65" s="291"/>
      <c r="KMT65" s="291"/>
      <c r="KMU65" s="291"/>
      <c r="KMV65" s="291"/>
      <c r="KMW65" s="291"/>
      <c r="KMX65" s="291"/>
      <c r="KMY65" s="291"/>
      <c r="KMZ65" s="291"/>
      <c r="KNA65" s="290"/>
      <c r="KNB65" s="291"/>
      <c r="KNC65" s="291"/>
      <c r="KND65" s="291"/>
      <c r="KNE65" s="291"/>
      <c r="KNF65" s="291"/>
      <c r="KNG65" s="291"/>
      <c r="KNH65" s="291"/>
      <c r="KNI65" s="291"/>
      <c r="KNJ65" s="291"/>
      <c r="KNK65" s="291"/>
      <c r="KNL65" s="291"/>
      <c r="KNM65" s="291"/>
      <c r="KNN65" s="291"/>
      <c r="KNO65" s="291"/>
      <c r="KNP65" s="291"/>
      <c r="KNQ65" s="291"/>
      <c r="KNR65" s="291"/>
      <c r="KNS65" s="291"/>
      <c r="KNT65" s="291"/>
      <c r="KNU65" s="291"/>
      <c r="KNV65" s="291"/>
      <c r="KNW65" s="291"/>
      <c r="KNX65" s="291"/>
      <c r="KNY65" s="291"/>
      <c r="KNZ65" s="290"/>
      <c r="KOA65" s="291"/>
      <c r="KOB65" s="291"/>
      <c r="KOC65" s="291"/>
      <c r="KOD65" s="291"/>
      <c r="KOE65" s="291"/>
      <c r="KOF65" s="291"/>
      <c r="KOG65" s="291"/>
      <c r="KOH65" s="291"/>
      <c r="KOI65" s="291"/>
      <c r="KOJ65" s="291"/>
      <c r="KOK65" s="291"/>
      <c r="KOL65" s="291"/>
      <c r="KOM65" s="291"/>
      <c r="KON65" s="291"/>
      <c r="KOO65" s="291"/>
      <c r="KOP65" s="291"/>
      <c r="KOQ65" s="291"/>
      <c r="KOR65" s="291"/>
      <c r="KOS65" s="291"/>
      <c r="KOT65" s="291"/>
      <c r="KOU65" s="291"/>
      <c r="KOV65" s="291"/>
      <c r="KOW65" s="291"/>
      <c r="KOX65" s="291"/>
      <c r="KOY65" s="290"/>
      <c r="KOZ65" s="291"/>
      <c r="KPA65" s="291"/>
      <c r="KPB65" s="291"/>
      <c r="KPC65" s="291"/>
      <c r="KPD65" s="291"/>
      <c r="KPE65" s="291"/>
      <c r="KPF65" s="291"/>
      <c r="KPG65" s="291"/>
      <c r="KPH65" s="291"/>
      <c r="KPI65" s="291"/>
      <c r="KPJ65" s="291"/>
      <c r="KPK65" s="291"/>
      <c r="KPL65" s="291"/>
      <c r="KPM65" s="291"/>
      <c r="KPN65" s="291"/>
      <c r="KPO65" s="291"/>
      <c r="KPP65" s="291"/>
      <c r="KPQ65" s="291"/>
      <c r="KPR65" s="291"/>
      <c r="KPS65" s="291"/>
      <c r="KPT65" s="291"/>
      <c r="KPU65" s="291"/>
      <c r="KPV65" s="291"/>
      <c r="KPW65" s="291"/>
      <c r="KPX65" s="290"/>
      <c r="KPY65" s="291"/>
      <c r="KPZ65" s="291"/>
      <c r="KQA65" s="291"/>
      <c r="KQB65" s="291"/>
      <c r="KQC65" s="291"/>
      <c r="KQD65" s="291"/>
      <c r="KQE65" s="291"/>
      <c r="KQF65" s="291"/>
      <c r="KQG65" s="291"/>
      <c r="KQH65" s="291"/>
      <c r="KQI65" s="291"/>
      <c r="KQJ65" s="291"/>
      <c r="KQK65" s="291"/>
      <c r="KQL65" s="291"/>
      <c r="KQM65" s="291"/>
      <c r="KQN65" s="291"/>
      <c r="KQO65" s="291"/>
      <c r="KQP65" s="291"/>
      <c r="KQQ65" s="291"/>
      <c r="KQR65" s="291"/>
      <c r="KQS65" s="291"/>
      <c r="KQT65" s="291"/>
      <c r="KQU65" s="291"/>
      <c r="KQV65" s="291"/>
      <c r="KQW65" s="290"/>
      <c r="KQX65" s="291"/>
      <c r="KQY65" s="291"/>
      <c r="KQZ65" s="291"/>
      <c r="KRA65" s="291"/>
      <c r="KRB65" s="291"/>
      <c r="KRC65" s="291"/>
      <c r="KRD65" s="291"/>
      <c r="KRE65" s="291"/>
      <c r="KRF65" s="291"/>
      <c r="KRG65" s="291"/>
      <c r="KRH65" s="291"/>
      <c r="KRI65" s="291"/>
      <c r="KRJ65" s="291"/>
      <c r="KRK65" s="291"/>
      <c r="KRL65" s="291"/>
      <c r="KRM65" s="291"/>
      <c r="KRN65" s="291"/>
      <c r="KRO65" s="291"/>
      <c r="KRP65" s="291"/>
      <c r="KRQ65" s="291"/>
      <c r="KRR65" s="291"/>
      <c r="KRS65" s="291"/>
      <c r="KRT65" s="291"/>
      <c r="KRU65" s="291"/>
      <c r="KRV65" s="290"/>
      <c r="KRW65" s="291"/>
      <c r="KRX65" s="291"/>
      <c r="KRY65" s="291"/>
      <c r="KRZ65" s="291"/>
      <c r="KSA65" s="291"/>
      <c r="KSB65" s="291"/>
      <c r="KSC65" s="291"/>
      <c r="KSD65" s="291"/>
      <c r="KSE65" s="291"/>
      <c r="KSF65" s="291"/>
      <c r="KSG65" s="291"/>
      <c r="KSH65" s="291"/>
      <c r="KSI65" s="291"/>
      <c r="KSJ65" s="291"/>
      <c r="KSK65" s="291"/>
      <c r="KSL65" s="291"/>
      <c r="KSM65" s="291"/>
      <c r="KSN65" s="291"/>
      <c r="KSO65" s="291"/>
      <c r="KSP65" s="291"/>
      <c r="KSQ65" s="291"/>
      <c r="KSR65" s="291"/>
      <c r="KSS65" s="291"/>
      <c r="KST65" s="291"/>
      <c r="KSU65" s="290"/>
      <c r="KSV65" s="291"/>
      <c r="KSW65" s="291"/>
      <c r="KSX65" s="291"/>
      <c r="KSY65" s="291"/>
      <c r="KSZ65" s="291"/>
      <c r="KTA65" s="291"/>
      <c r="KTB65" s="291"/>
      <c r="KTC65" s="291"/>
      <c r="KTD65" s="291"/>
      <c r="KTE65" s="291"/>
      <c r="KTF65" s="291"/>
      <c r="KTG65" s="291"/>
      <c r="KTH65" s="291"/>
      <c r="KTI65" s="291"/>
      <c r="KTJ65" s="291"/>
      <c r="KTK65" s="291"/>
      <c r="KTL65" s="291"/>
      <c r="KTM65" s="291"/>
      <c r="KTN65" s="291"/>
      <c r="KTO65" s="291"/>
      <c r="KTP65" s="291"/>
      <c r="KTQ65" s="291"/>
      <c r="KTR65" s="291"/>
      <c r="KTS65" s="291"/>
      <c r="KTT65" s="290"/>
      <c r="KTU65" s="291"/>
      <c r="KTV65" s="291"/>
      <c r="KTW65" s="291"/>
      <c r="KTX65" s="291"/>
      <c r="KTY65" s="291"/>
      <c r="KTZ65" s="291"/>
      <c r="KUA65" s="291"/>
      <c r="KUB65" s="291"/>
      <c r="KUC65" s="291"/>
      <c r="KUD65" s="291"/>
      <c r="KUE65" s="291"/>
      <c r="KUF65" s="291"/>
      <c r="KUG65" s="291"/>
      <c r="KUH65" s="291"/>
      <c r="KUI65" s="291"/>
      <c r="KUJ65" s="291"/>
      <c r="KUK65" s="291"/>
      <c r="KUL65" s="291"/>
      <c r="KUM65" s="291"/>
      <c r="KUN65" s="291"/>
      <c r="KUO65" s="291"/>
      <c r="KUP65" s="291"/>
      <c r="KUQ65" s="291"/>
      <c r="KUR65" s="291"/>
      <c r="KUS65" s="290"/>
      <c r="KUT65" s="291"/>
      <c r="KUU65" s="291"/>
      <c r="KUV65" s="291"/>
      <c r="KUW65" s="291"/>
      <c r="KUX65" s="291"/>
      <c r="KUY65" s="291"/>
      <c r="KUZ65" s="291"/>
      <c r="KVA65" s="291"/>
      <c r="KVB65" s="291"/>
      <c r="KVC65" s="291"/>
      <c r="KVD65" s="291"/>
      <c r="KVE65" s="291"/>
      <c r="KVF65" s="291"/>
      <c r="KVG65" s="291"/>
      <c r="KVH65" s="291"/>
      <c r="KVI65" s="291"/>
      <c r="KVJ65" s="291"/>
      <c r="KVK65" s="291"/>
      <c r="KVL65" s="291"/>
      <c r="KVM65" s="291"/>
      <c r="KVN65" s="291"/>
      <c r="KVO65" s="291"/>
      <c r="KVP65" s="291"/>
      <c r="KVQ65" s="291"/>
      <c r="KVR65" s="290"/>
      <c r="KVS65" s="291"/>
      <c r="KVT65" s="291"/>
      <c r="KVU65" s="291"/>
      <c r="KVV65" s="291"/>
      <c r="KVW65" s="291"/>
      <c r="KVX65" s="291"/>
      <c r="KVY65" s="291"/>
      <c r="KVZ65" s="291"/>
      <c r="KWA65" s="291"/>
      <c r="KWB65" s="291"/>
      <c r="KWC65" s="291"/>
      <c r="KWD65" s="291"/>
      <c r="KWE65" s="291"/>
      <c r="KWF65" s="291"/>
      <c r="KWG65" s="291"/>
      <c r="KWH65" s="291"/>
      <c r="KWI65" s="291"/>
      <c r="KWJ65" s="291"/>
      <c r="KWK65" s="291"/>
      <c r="KWL65" s="291"/>
      <c r="KWM65" s="291"/>
      <c r="KWN65" s="291"/>
      <c r="KWO65" s="291"/>
      <c r="KWP65" s="291"/>
      <c r="KWQ65" s="290"/>
      <c r="KWR65" s="291"/>
      <c r="KWS65" s="291"/>
      <c r="KWT65" s="291"/>
      <c r="KWU65" s="291"/>
      <c r="KWV65" s="291"/>
      <c r="KWW65" s="291"/>
      <c r="KWX65" s="291"/>
      <c r="KWY65" s="291"/>
      <c r="KWZ65" s="291"/>
      <c r="KXA65" s="291"/>
      <c r="KXB65" s="291"/>
      <c r="KXC65" s="291"/>
      <c r="KXD65" s="291"/>
      <c r="KXE65" s="291"/>
      <c r="KXF65" s="291"/>
      <c r="KXG65" s="291"/>
      <c r="KXH65" s="291"/>
      <c r="KXI65" s="291"/>
      <c r="KXJ65" s="291"/>
      <c r="KXK65" s="291"/>
      <c r="KXL65" s="291"/>
      <c r="KXM65" s="291"/>
      <c r="KXN65" s="291"/>
      <c r="KXO65" s="291"/>
      <c r="KXP65" s="290"/>
      <c r="KXQ65" s="291"/>
      <c r="KXR65" s="291"/>
      <c r="KXS65" s="291"/>
      <c r="KXT65" s="291"/>
      <c r="KXU65" s="291"/>
      <c r="KXV65" s="291"/>
      <c r="KXW65" s="291"/>
      <c r="KXX65" s="291"/>
      <c r="KXY65" s="291"/>
      <c r="KXZ65" s="291"/>
      <c r="KYA65" s="291"/>
      <c r="KYB65" s="291"/>
      <c r="KYC65" s="291"/>
      <c r="KYD65" s="291"/>
      <c r="KYE65" s="291"/>
      <c r="KYF65" s="291"/>
      <c r="KYG65" s="291"/>
      <c r="KYH65" s="291"/>
      <c r="KYI65" s="291"/>
      <c r="KYJ65" s="291"/>
      <c r="KYK65" s="291"/>
      <c r="KYL65" s="291"/>
      <c r="KYM65" s="291"/>
      <c r="KYN65" s="291"/>
      <c r="KYO65" s="290"/>
      <c r="KYP65" s="291"/>
      <c r="KYQ65" s="291"/>
      <c r="KYR65" s="291"/>
      <c r="KYS65" s="291"/>
      <c r="KYT65" s="291"/>
      <c r="KYU65" s="291"/>
      <c r="KYV65" s="291"/>
      <c r="KYW65" s="291"/>
      <c r="KYX65" s="291"/>
      <c r="KYY65" s="291"/>
      <c r="KYZ65" s="291"/>
      <c r="KZA65" s="291"/>
      <c r="KZB65" s="291"/>
      <c r="KZC65" s="291"/>
      <c r="KZD65" s="291"/>
      <c r="KZE65" s="291"/>
      <c r="KZF65" s="291"/>
      <c r="KZG65" s="291"/>
      <c r="KZH65" s="291"/>
      <c r="KZI65" s="291"/>
      <c r="KZJ65" s="291"/>
      <c r="KZK65" s="291"/>
      <c r="KZL65" s="291"/>
      <c r="KZM65" s="291"/>
      <c r="KZN65" s="290"/>
      <c r="KZO65" s="291"/>
      <c r="KZP65" s="291"/>
      <c r="KZQ65" s="291"/>
      <c r="KZR65" s="291"/>
      <c r="KZS65" s="291"/>
      <c r="KZT65" s="291"/>
      <c r="KZU65" s="291"/>
      <c r="KZV65" s="291"/>
      <c r="KZW65" s="291"/>
      <c r="KZX65" s="291"/>
      <c r="KZY65" s="291"/>
      <c r="KZZ65" s="291"/>
      <c r="LAA65" s="291"/>
      <c r="LAB65" s="291"/>
      <c r="LAC65" s="291"/>
      <c r="LAD65" s="291"/>
      <c r="LAE65" s="291"/>
      <c r="LAF65" s="291"/>
      <c r="LAG65" s="291"/>
      <c r="LAH65" s="291"/>
      <c r="LAI65" s="291"/>
      <c r="LAJ65" s="291"/>
      <c r="LAK65" s="291"/>
      <c r="LAL65" s="291"/>
      <c r="LAM65" s="290"/>
      <c r="LAN65" s="291"/>
      <c r="LAO65" s="291"/>
      <c r="LAP65" s="291"/>
      <c r="LAQ65" s="291"/>
      <c r="LAR65" s="291"/>
      <c r="LAS65" s="291"/>
      <c r="LAT65" s="291"/>
      <c r="LAU65" s="291"/>
      <c r="LAV65" s="291"/>
      <c r="LAW65" s="291"/>
      <c r="LAX65" s="291"/>
      <c r="LAY65" s="291"/>
      <c r="LAZ65" s="291"/>
      <c r="LBA65" s="291"/>
      <c r="LBB65" s="291"/>
      <c r="LBC65" s="291"/>
      <c r="LBD65" s="291"/>
      <c r="LBE65" s="291"/>
      <c r="LBF65" s="291"/>
      <c r="LBG65" s="291"/>
      <c r="LBH65" s="291"/>
      <c r="LBI65" s="291"/>
      <c r="LBJ65" s="291"/>
      <c r="LBK65" s="291"/>
      <c r="LBL65" s="290"/>
      <c r="LBM65" s="291"/>
      <c r="LBN65" s="291"/>
      <c r="LBO65" s="291"/>
      <c r="LBP65" s="291"/>
      <c r="LBQ65" s="291"/>
      <c r="LBR65" s="291"/>
      <c r="LBS65" s="291"/>
      <c r="LBT65" s="291"/>
      <c r="LBU65" s="291"/>
      <c r="LBV65" s="291"/>
      <c r="LBW65" s="291"/>
      <c r="LBX65" s="291"/>
      <c r="LBY65" s="291"/>
      <c r="LBZ65" s="291"/>
      <c r="LCA65" s="291"/>
      <c r="LCB65" s="291"/>
      <c r="LCC65" s="291"/>
      <c r="LCD65" s="291"/>
      <c r="LCE65" s="291"/>
      <c r="LCF65" s="291"/>
      <c r="LCG65" s="291"/>
      <c r="LCH65" s="291"/>
      <c r="LCI65" s="291"/>
      <c r="LCJ65" s="291"/>
      <c r="LCK65" s="290"/>
      <c r="LCL65" s="291"/>
      <c r="LCM65" s="291"/>
      <c r="LCN65" s="291"/>
      <c r="LCO65" s="291"/>
      <c r="LCP65" s="291"/>
      <c r="LCQ65" s="291"/>
      <c r="LCR65" s="291"/>
      <c r="LCS65" s="291"/>
      <c r="LCT65" s="291"/>
      <c r="LCU65" s="291"/>
      <c r="LCV65" s="291"/>
      <c r="LCW65" s="291"/>
      <c r="LCX65" s="291"/>
      <c r="LCY65" s="291"/>
      <c r="LCZ65" s="291"/>
      <c r="LDA65" s="291"/>
      <c r="LDB65" s="291"/>
      <c r="LDC65" s="291"/>
      <c r="LDD65" s="291"/>
      <c r="LDE65" s="291"/>
      <c r="LDF65" s="291"/>
      <c r="LDG65" s="291"/>
      <c r="LDH65" s="291"/>
      <c r="LDI65" s="291"/>
      <c r="LDJ65" s="290"/>
      <c r="LDK65" s="291"/>
      <c r="LDL65" s="291"/>
      <c r="LDM65" s="291"/>
      <c r="LDN65" s="291"/>
      <c r="LDO65" s="291"/>
      <c r="LDP65" s="291"/>
      <c r="LDQ65" s="291"/>
      <c r="LDR65" s="291"/>
      <c r="LDS65" s="291"/>
      <c r="LDT65" s="291"/>
      <c r="LDU65" s="291"/>
      <c r="LDV65" s="291"/>
      <c r="LDW65" s="291"/>
      <c r="LDX65" s="291"/>
      <c r="LDY65" s="291"/>
      <c r="LDZ65" s="291"/>
      <c r="LEA65" s="291"/>
      <c r="LEB65" s="291"/>
      <c r="LEC65" s="291"/>
      <c r="LED65" s="291"/>
      <c r="LEE65" s="291"/>
      <c r="LEF65" s="291"/>
      <c r="LEG65" s="291"/>
      <c r="LEH65" s="291"/>
      <c r="LEI65" s="290"/>
      <c r="LEJ65" s="291"/>
      <c r="LEK65" s="291"/>
      <c r="LEL65" s="291"/>
      <c r="LEM65" s="291"/>
      <c r="LEN65" s="291"/>
      <c r="LEO65" s="291"/>
      <c r="LEP65" s="291"/>
      <c r="LEQ65" s="291"/>
      <c r="LER65" s="291"/>
      <c r="LES65" s="291"/>
      <c r="LET65" s="291"/>
      <c r="LEU65" s="291"/>
      <c r="LEV65" s="291"/>
      <c r="LEW65" s="291"/>
      <c r="LEX65" s="291"/>
      <c r="LEY65" s="291"/>
      <c r="LEZ65" s="291"/>
      <c r="LFA65" s="291"/>
      <c r="LFB65" s="291"/>
      <c r="LFC65" s="291"/>
      <c r="LFD65" s="291"/>
      <c r="LFE65" s="291"/>
      <c r="LFF65" s="291"/>
      <c r="LFG65" s="291"/>
      <c r="LFH65" s="290"/>
      <c r="LFI65" s="291"/>
      <c r="LFJ65" s="291"/>
      <c r="LFK65" s="291"/>
      <c r="LFL65" s="291"/>
      <c r="LFM65" s="291"/>
      <c r="LFN65" s="291"/>
      <c r="LFO65" s="291"/>
      <c r="LFP65" s="291"/>
      <c r="LFQ65" s="291"/>
      <c r="LFR65" s="291"/>
      <c r="LFS65" s="291"/>
      <c r="LFT65" s="291"/>
      <c r="LFU65" s="291"/>
      <c r="LFV65" s="291"/>
      <c r="LFW65" s="291"/>
      <c r="LFX65" s="291"/>
      <c r="LFY65" s="291"/>
      <c r="LFZ65" s="291"/>
      <c r="LGA65" s="291"/>
      <c r="LGB65" s="291"/>
      <c r="LGC65" s="291"/>
      <c r="LGD65" s="291"/>
      <c r="LGE65" s="291"/>
      <c r="LGF65" s="291"/>
      <c r="LGG65" s="290"/>
      <c r="LGH65" s="291"/>
      <c r="LGI65" s="291"/>
      <c r="LGJ65" s="291"/>
      <c r="LGK65" s="291"/>
      <c r="LGL65" s="291"/>
      <c r="LGM65" s="291"/>
      <c r="LGN65" s="291"/>
      <c r="LGO65" s="291"/>
      <c r="LGP65" s="291"/>
      <c r="LGQ65" s="291"/>
      <c r="LGR65" s="291"/>
      <c r="LGS65" s="291"/>
      <c r="LGT65" s="291"/>
      <c r="LGU65" s="291"/>
      <c r="LGV65" s="291"/>
      <c r="LGW65" s="291"/>
      <c r="LGX65" s="291"/>
      <c r="LGY65" s="291"/>
      <c r="LGZ65" s="291"/>
      <c r="LHA65" s="291"/>
      <c r="LHB65" s="291"/>
      <c r="LHC65" s="291"/>
      <c r="LHD65" s="291"/>
      <c r="LHE65" s="291"/>
      <c r="LHF65" s="290"/>
      <c r="LHG65" s="291"/>
      <c r="LHH65" s="291"/>
      <c r="LHI65" s="291"/>
      <c r="LHJ65" s="291"/>
      <c r="LHK65" s="291"/>
      <c r="LHL65" s="291"/>
      <c r="LHM65" s="291"/>
      <c r="LHN65" s="291"/>
      <c r="LHO65" s="291"/>
      <c r="LHP65" s="291"/>
      <c r="LHQ65" s="291"/>
      <c r="LHR65" s="291"/>
      <c r="LHS65" s="291"/>
      <c r="LHT65" s="291"/>
      <c r="LHU65" s="291"/>
      <c r="LHV65" s="291"/>
      <c r="LHW65" s="291"/>
      <c r="LHX65" s="291"/>
      <c r="LHY65" s="291"/>
      <c r="LHZ65" s="291"/>
      <c r="LIA65" s="291"/>
      <c r="LIB65" s="291"/>
      <c r="LIC65" s="291"/>
      <c r="LID65" s="291"/>
      <c r="LIE65" s="290"/>
      <c r="LIF65" s="291"/>
      <c r="LIG65" s="291"/>
      <c r="LIH65" s="291"/>
      <c r="LII65" s="291"/>
      <c r="LIJ65" s="291"/>
      <c r="LIK65" s="291"/>
      <c r="LIL65" s="291"/>
      <c r="LIM65" s="291"/>
      <c r="LIN65" s="291"/>
      <c r="LIO65" s="291"/>
      <c r="LIP65" s="291"/>
      <c r="LIQ65" s="291"/>
      <c r="LIR65" s="291"/>
      <c r="LIS65" s="291"/>
      <c r="LIT65" s="291"/>
      <c r="LIU65" s="291"/>
      <c r="LIV65" s="291"/>
      <c r="LIW65" s="291"/>
      <c r="LIX65" s="291"/>
      <c r="LIY65" s="291"/>
      <c r="LIZ65" s="291"/>
      <c r="LJA65" s="291"/>
      <c r="LJB65" s="291"/>
      <c r="LJC65" s="291"/>
      <c r="LJD65" s="290"/>
      <c r="LJE65" s="291"/>
      <c r="LJF65" s="291"/>
      <c r="LJG65" s="291"/>
      <c r="LJH65" s="291"/>
      <c r="LJI65" s="291"/>
      <c r="LJJ65" s="291"/>
      <c r="LJK65" s="291"/>
      <c r="LJL65" s="291"/>
      <c r="LJM65" s="291"/>
      <c r="LJN65" s="291"/>
      <c r="LJO65" s="291"/>
      <c r="LJP65" s="291"/>
      <c r="LJQ65" s="291"/>
      <c r="LJR65" s="291"/>
      <c r="LJS65" s="291"/>
      <c r="LJT65" s="291"/>
      <c r="LJU65" s="291"/>
      <c r="LJV65" s="291"/>
      <c r="LJW65" s="291"/>
      <c r="LJX65" s="291"/>
      <c r="LJY65" s="291"/>
      <c r="LJZ65" s="291"/>
      <c r="LKA65" s="291"/>
      <c r="LKB65" s="291"/>
      <c r="LKC65" s="290"/>
      <c r="LKD65" s="291"/>
      <c r="LKE65" s="291"/>
      <c r="LKF65" s="291"/>
      <c r="LKG65" s="291"/>
      <c r="LKH65" s="291"/>
      <c r="LKI65" s="291"/>
      <c r="LKJ65" s="291"/>
      <c r="LKK65" s="291"/>
      <c r="LKL65" s="291"/>
      <c r="LKM65" s="291"/>
      <c r="LKN65" s="291"/>
      <c r="LKO65" s="291"/>
      <c r="LKP65" s="291"/>
      <c r="LKQ65" s="291"/>
      <c r="LKR65" s="291"/>
      <c r="LKS65" s="291"/>
      <c r="LKT65" s="291"/>
      <c r="LKU65" s="291"/>
      <c r="LKV65" s="291"/>
      <c r="LKW65" s="291"/>
      <c r="LKX65" s="291"/>
      <c r="LKY65" s="291"/>
      <c r="LKZ65" s="291"/>
      <c r="LLA65" s="291"/>
      <c r="LLB65" s="290"/>
      <c r="LLC65" s="291"/>
      <c r="LLD65" s="291"/>
      <c r="LLE65" s="291"/>
      <c r="LLF65" s="291"/>
      <c r="LLG65" s="291"/>
      <c r="LLH65" s="291"/>
      <c r="LLI65" s="291"/>
      <c r="LLJ65" s="291"/>
      <c r="LLK65" s="291"/>
      <c r="LLL65" s="291"/>
      <c r="LLM65" s="291"/>
      <c r="LLN65" s="291"/>
      <c r="LLO65" s="291"/>
      <c r="LLP65" s="291"/>
      <c r="LLQ65" s="291"/>
      <c r="LLR65" s="291"/>
      <c r="LLS65" s="291"/>
      <c r="LLT65" s="291"/>
      <c r="LLU65" s="291"/>
      <c r="LLV65" s="291"/>
      <c r="LLW65" s="291"/>
      <c r="LLX65" s="291"/>
      <c r="LLY65" s="291"/>
      <c r="LLZ65" s="291"/>
      <c r="LMA65" s="290"/>
      <c r="LMB65" s="291"/>
      <c r="LMC65" s="291"/>
      <c r="LMD65" s="291"/>
      <c r="LME65" s="291"/>
      <c r="LMF65" s="291"/>
      <c r="LMG65" s="291"/>
      <c r="LMH65" s="291"/>
      <c r="LMI65" s="291"/>
      <c r="LMJ65" s="291"/>
      <c r="LMK65" s="291"/>
      <c r="LML65" s="291"/>
      <c r="LMM65" s="291"/>
      <c r="LMN65" s="291"/>
      <c r="LMO65" s="291"/>
      <c r="LMP65" s="291"/>
      <c r="LMQ65" s="291"/>
      <c r="LMR65" s="291"/>
      <c r="LMS65" s="291"/>
      <c r="LMT65" s="291"/>
      <c r="LMU65" s="291"/>
      <c r="LMV65" s="291"/>
      <c r="LMW65" s="291"/>
      <c r="LMX65" s="291"/>
      <c r="LMY65" s="291"/>
      <c r="LMZ65" s="290"/>
      <c r="LNA65" s="291"/>
      <c r="LNB65" s="291"/>
      <c r="LNC65" s="291"/>
      <c r="LND65" s="291"/>
      <c r="LNE65" s="291"/>
      <c r="LNF65" s="291"/>
      <c r="LNG65" s="291"/>
      <c r="LNH65" s="291"/>
      <c r="LNI65" s="291"/>
      <c r="LNJ65" s="291"/>
      <c r="LNK65" s="291"/>
      <c r="LNL65" s="291"/>
      <c r="LNM65" s="291"/>
      <c r="LNN65" s="291"/>
      <c r="LNO65" s="291"/>
      <c r="LNP65" s="291"/>
      <c r="LNQ65" s="291"/>
      <c r="LNR65" s="291"/>
      <c r="LNS65" s="291"/>
      <c r="LNT65" s="291"/>
      <c r="LNU65" s="291"/>
      <c r="LNV65" s="291"/>
      <c r="LNW65" s="291"/>
      <c r="LNX65" s="291"/>
      <c r="LNY65" s="290"/>
      <c r="LNZ65" s="291"/>
      <c r="LOA65" s="291"/>
      <c r="LOB65" s="291"/>
      <c r="LOC65" s="291"/>
      <c r="LOD65" s="291"/>
      <c r="LOE65" s="291"/>
      <c r="LOF65" s="291"/>
      <c r="LOG65" s="291"/>
      <c r="LOH65" s="291"/>
      <c r="LOI65" s="291"/>
      <c r="LOJ65" s="291"/>
      <c r="LOK65" s="291"/>
      <c r="LOL65" s="291"/>
      <c r="LOM65" s="291"/>
      <c r="LON65" s="291"/>
      <c r="LOO65" s="291"/>
      <c r="LOP65" s="291"/>
      <c r="LOQ65" s="291"/>
      <c r="LOR65" s="291"/>
      <c r="LOS65" s="291"/>
      <c r="LOT65" s="291"/>
      <c r="LOU65" s="291"/>
      <c r="LOV65" s="291"/>
      <c r="LOW65" s="291"/>
      <c r="LOX65" s="290"/>
      <c r="LOY65" s="291"/>
      <c r="LOZ65" s="291"/>
      <c r="LPA65" s="291"/>
      <c r="LPB65" s="291"/>
      <c r="LPC65" s="291"/>
      <c r="LPD65" s="291"/>
      <c r="LPE65" s="291"/>
      <c r="LPF65" s="291"/>
      <c r="LPG65" s="291"/>
      <c r="LPH65" s="291"/>
      <c r="LPI65" s="291"/>
      <c r="LPJ65" s="291"/>
      <c r="LPK65" s="291"/>
      <c r="LPL65" s="291"/>
      <c r="LPM65" s="291"/>
      <c r="LPN65" s="291"/>
      <c r="LPO65" s="291"/>
      <c r="LPP65" s="291"/>
      <c r="LPQ65" s="291"/>
      <c r="LPR65" s="291"/>
      <c r="LPS65" s="291"/>
      <c r="LPT65" s="291"/>
      <c r="LPU65" s="291"/>
      <c r="LPV65" s="291"/>
      <c r="LPW65" s="290"/>
      <c r="LPX65" s="291"/>
      <c r="LPY65" s="291"/>
      <c r="LPZ65" s="291"/>
      <c r="LQA65" s="291"/>
      <c r="LQB65" s="291"/>
      <c r="LQC65" s="291"/>
      <c r="LQD65" s="291"/>
      <c r="LQE65" s="291"/>
      <c r="LQF65" s="291"/>
      <c r="LQG65" s="291"/>
      <c r="LQH65" s="291"/>
      <c r="LQI65" s="291"/>
      <c r="LQJ65" s="291"/>
      <c r="LQK65" s="291"/>
      <c r="LQL65" s="291"/>
      <c r="LQM65" s="291"/>
      <c r="LQN65" s="291"/>
      <c r="LQO65" s="291"/>
      <c r="LQP65" s="291"/>
      <c r="LQQ65" s="291"/>
      <c r="LQR65" s="291"/>
      <c r="LQS65" s="291"/>
      <c r="LQT65" s="291"/>
      <c r="LQU65" s="291"/>
      <c r="LQV65" s="290"/>
      <c r="LQW65" s="291"/>
      <c r="LQX65" s="291"/>
      <c r="LQY65" s="291"/>
      <c r="LQZ65" s="291"/>
      <c r="LRA65" s="291"/>
      <c r="LRB65" s="291"/>
      <c r="LRC65" s="291"/>
      <c r="LRD65" s="291"/>
      <c r="LRE65" s="291"/>
      <c r="LRF65" s="291"/>
      <c r="LRG65" s="291"/>
      <c r="LRH65" s="291"/>
      <c r="LRI65" s="291"/>
      <c r="LRJ65" s="291"/>
      <c r="LRK65" s="291"/>
      <c r="LRL65" s="291"/>
      <c r="LRM65" s="291"/>
      <c r="LRN65" s="291"/>
      <c r="LRO65" s="291"/>
      <c r="LRP65" s="291"/>
      <c r="LRQ65" s="291"/>
      <c r="LRR65" s="291"/>
      <c r="LRS65" s="291"/>
      <c r="LRT65" s="291"/>
      <c r="LRU65" s="290"/>
      <c r="LRV65" s="291"/>
      <c r="LRW65" s="291"/>
      <c r="LRX65" s="291"/>
      <c r="LRY65" s="291"/>
      <c r="LRZ65" s="291"/>
      <c r="LSA65" s="291"/>
      <c r="LSB65" s="291"/>
      <c r="LSC65" s="291"/>
      <c r="LSD65" s="291"/>
      <c r="LSE65" s="291"/>
      <c r="LSF65" s="291"/>
      <c r="LSG65" s="291"/>
      <c r="LSH65" s="291"/>
      <c r="LSI65" s="291"/>
      <c r="LSJ65" s="291"/>
      <c r="LSK65" s="291"/>
      <c r="LSL65" s="291"/>
      <c r="LSM65" s="291"/>
      <c r="LSN65" s="291"/>
      <c r="LSO65" s="291"/>
      <c r="LSP65" s="291"/>
      <c r="LSQ65" s="291"/>
      <c r="LSR65" s="291"/>
      <c r="LSS65" s="291"/>
      <c r="LST65" s="290"/>
      <c r="LSU65" s="291"/>
      <c r="LSV65" s="291"/>
      <c r="LSW65" s="291"/>
      <c r="LSX65" s="291"/>
      <c r="LSY65" s="291"/>
      <c r="LSZ65" s="291"/>
      <c r="LTA65" s="291"/>
      <c r="LTB65" s="291"/>
      <c r="LTC65" s="291"/>
      <c r="LTD65" s="291"/>
      <c r="LTE65" s="291"/>
      <c r="LTF65" s="291"/>
      <c r="LTG65" s="291"/>
      <c r="LTH65" s="291"/>
      <c r="LTI65" s="291"/>
      <c r="LTJ65" s="291"/>
      <c r="LTK65" s="291"/>
      <c r="LTL65" s="291"/>
      <c r="LTM65" s="291"/>
      <c r="LTN65" s="291"/>
      <c r="LTO65" s="291"/>
      <c r="LTP65" s="291"/>
      <c r="LTQ65" s="291"/>
      <c r="LTR65" s="291"/>
      <c r="LTS65" s="290"/>
      <c r="LTT65" s="291"/>
      <c r="LTU65" s="291"/>
      <c r="LTV65" s="291"/>
      <c r="LTW65" s="291"/>
      <c r="LTX65" s="291"/>
      <c r="LTY65" s="291"/>
      <c r="LTZ65" s="291"/>
      <c r="LUA65" s="291"/>
      <c r="LUB65" s="291"/>
      <c r="LUC65" s="291"/>
      <c r="LUD65" s="291"/>
      <c r="LUE65" s="291"/>
      <c r="LUF65" s="291"/>
      <c r="LUG65" s="291"/>
      <c r="LUH65" s="291"/>
      <c r="LUI65" s="291"/>
      <c r="LUJ65" s="291"/>
      <c r="LUK65" s="291"/>
      <c r="LUL65" s="291"/>
      <c r="LUM65" s="291"/>
      <c r="LUN65" s="291"/>
      <c r="LUO65" s="291"/>
      <c r="LUP65" s="291"/>
      <c r="LUQ65" s="291"/>
      <c r="LUR65" s="290"/>
      <c r="LUS65" s="291"/>
      <c r="LUT65" s="291"/>
      <c r="LUU65" s="291"/>
      <c r="LUV65" s="291"/>
      <c r="LUW65" s="291"/>
      <c r="LUX65" s="291"/>
      <c r="LUY65" s="291"/>
      <c r="LUZ65" s="291"/>
      <c r="LVA65" s="291"/>
      <c r="LVB65" s="291"/>
      <c r="LVC65" s="291"/>
      <c r="LVD65" s="291"/>
      <c r="LVE65" s="291"/>
      <c r="LVF65" s="291"/>
      <c r="LVG65" s="291"/>
      <c r="LVH65" s="291"/>
      <c r="LVI65" s="291"/>
      <c r="LVJ65" s="291"/>
      <c r="LVK65" s="291"/>
      <c r="LVL65" s="291"/>
      <c r="LVM65" s="291"/>
      <c r="LVN65" s="291"/>
      <c r="LVO65" s="291"/>
      <c r="LVP65" s="291"/>
      <c r="LVQ65" s="290"/>
      <c r="LVR65" s="291"/>
      <c r="LVS65" s="291"/>
      <c r="LVT65" s="291"/>
      <c r="LVU65" s="291"/>
      <c r="LVV65" s="291"/>
      <c r="LVW65" s="291"/>
      <c r="LVX65" s="291"/>
      <c r="LVY65" s="291"/>
      <c r="LVZ65" s="291"/>
      <c r="LWA65" s="291"/>
      <c r="LWB65" s="291"/>
      <c r="LWC65" s="291"/>
      <c r="LWD65" s="291"/>
      <c r="LWE65" s="291"/>
      <c r="LWF65" s="291"/>
      <c r="LWG65" s="291"/>
      <c r="LWH65" s="291"/>
      <c r="LWI65" s="291"/>
      <c r="LWJ65" s="291"/>
      <c r="LWK65" s="291"/>
      <c r="LWL65" s="291"/>
      <c r="LWM65" s="291"/>
      <c r="LWN65" s="291"/>
      <c r="LWO65" s="291"/>
      <c r="LWP65" s="290"/>
      <c r="LWQ65" s="291"/>
      <c r="LWR65" s="291"/>
      <c r="LWS65" s="291"/>
      <c r="LWT65" s="291"/>
      <c r="LWU65" s="291"/>
      <c r="LWV65" s="291"/>
      <c r="LWW65" s="291"/>
      <c r="LWX65" s="291"/>
      <c r="LWY65" s="291"/>
      <c r="LWZ65" s="291"/>
      <c r="LXA65" s="291"/>
      <c r="LXB65" s="291"/>
      <c r="LXC65" s="291"/>
      <c r="LXD65" s="291"/>
      <c r="LXE65" s="291"/>
      <c r="LXF65" s="291"/>
      <c r="LXG65" s="291"/>
      <c r="LXH65" s="291"/>
      <c r="LXI65" s="291"/>
      <c r="LXJ65" s="291"/>
      <c r="LXK65" s="291"/>
      <c r="LXL65" s="291"/>
      <c r="LXM65" s="291"/>
      <c r="LXN65" s="291"/>
      <c r="LXO65" s="290"/>
      <c r="LXP65" s="291"/>
      <c r="LXQ65" s="291"/>
      <c r="LXR65" s="291"/>
      <c r="LXS65" s="291"/>
      <c r="LXT65" s="291"/>
      <c r="LXU65" s="291"/>
      <c r="LXV65" s="291"/>
      <c r="LXW65" s="291"/>
      <c r="LXX65" s="291"/>
      <c r="LXY65" s="291"/>
      <c r="LXZ65" s="291"/>
      <c r="LYA65" s="291"/>
      <c r="LYB65" s="291"/>
      <c r="LYC65" s="291"/>
      <c r="LYD65" s="291"/>
      <c r="LYE65" s="291"/>
      <c r="LYF65" s="291"/>
      <c r="LYG65" s="291"/>
      <c r="LYH65" s="291"/>
      <c r="LYI65" s="291"/>
      <c r="LYJ65" s="291"/>
      <c r="LYK65" s="291"/>
      <c r="LYL65" s="291"/>
      <c r="LYM65" s="291"/>
      <c r="LYN65" s="290"/>
      <c r="LYO65" s="291"/>
      <c r="LYP65" s="291"/>
      <c r="LYQ65" s="291"/>
      <c r="LYR65" s="291"/>
      <c r="LYS65" s="291"/>
      <c r="LYT65" s="291"/>
      <c r="LYU65" s="291"/>
      <c r="LYV65" s="291"/>
      <c r="LYW65" s="291"/>
      <c r="LYX65" s="291"/>
      <c r="LYY65" s="291"/>
      <c r="LYZ65" s="291"/>
      <c r="LZA65" s="291"/>
      <c r="LZB65" s="291"/>
      <c r="LZC65" s="291"/>
      <c r="LZD65" s="291"/>
      <c r="LZE65" s="291"/>
      <c r="LZF65" s="291"/>
      <c r="LZG65" s="291"/>
      <c r="LZH65" s="291"/>
      <c r="LZI65" s="291"/>
      <c r="LZJ65" s="291"/>
      <c r="LZK65" s="291"/>
      <c r="LZL65" s="291"/>
      <c r="LZM65" s="290"/>
      <c r="LZN65" s="291"/>
      <c r="LZO65" s="291"/>
      <c r="LZP65" s="291"/>
      <c r="LZQ65" s="291"/>
      <c r="LZR65" s="291"/>
      <c r="LZS65" s="291"/>
      <c r="LZT65" s="291"/>
      <c r="LZU65" s="291"/>
      <c r="LZV65" s="291"/>
      <c r="LZW65" s="291"/>
      <c r="LZX65" s="291"/>
      <c r="LZY65" s="291"/>
      <c r="LZZ65" s="291"/>
      <c r="MAA65" s="291"/>
      <c r="MAB65" s="291"/>
      <c r="MAC65" s="291"/>
      <c r="MAD65" s="291"/>
      <c r="MAE65" s="291"/>
      <c r="MAF65" s="291"/>
      <c r="MAG65" s="291"/>
      <c r="MAH65" s="291"/>
      <c r="MAI65" s="291"/>
      <c r="MAJ65" s="291"/>
      <c r="MAK65" s="291"/>
      <c r="MAL65" s="290"/>
      <c r="MAM65" s="291"/>
      <c r="MAN65" s="291"/>
      <c r="MAO65" s="291"/>
      <c r="MAP65" s="291"/>
      <c r="MAQ65" s="291"/>
      <c r="MAR65" s="291"/>
      <c r="MAS65" s="291"/>
      <c r="MAT65" s="291"/>
      <c r="MAU65" s="291"/>
      <c r="MAV65" s="291"/>
      <c r="MAW65" s="291"/>
      <c r="MAX65" s="291"/>
      <c r="MAY65" s="291"/>
      <c r="MAZ65" s="291"/>
      <c r="MBA65" s="291"/>
      <c r="MBB65" s="291"/>
      <c r="MBC65" s="291"/>
      <c r="MBD65" s="291"/>
      <c r="MBE65" s="291"/>
      <c r="MBF65" s="291"/>
      <c r="MBG65" s="291"/>
      <c r="MBH65" s="291"/>
      <c r="MBI65" s="291"/>
      <c r="MBJ65" s="291"/>
      <c r="MBK65" s="290"/>
      <c r="MBL65" s="291"/>
      <c r="MBM65" s="291"/>
      <c r="MBN65" s="291"/>
      <c r="MBO65" s="291"/>
      <c r="MBP65" s="291"/>
      <c r="MBQ65" s="291"/>
      <c r="MBR65" s="291"/>
      <c r="MBS65" s="291"/>
      <c r="MBT65" s="291"/>
      <c r="MBU65" s="291"/>
      <c r="MBV65" s="291"/>
      <c r="MBW65" s="291"/>
      <c r="MBX65" s="291"/>
      <c r="MBY65" s="291"/>
      <c r="MBZ65" s="291"/>
      <c r="MCA65" s="291"/>
      <c r="MCB65" s="291"/>
      <c r="MCC65" s="291"/>
      <c r="MCD65" s="291"/>
      <c r="MCE65" s="291"/>
      <c r="MCF65" s="291"/>
      <c r="MCG65" s="291"/>
      <c r="MCH65" s="291"/>
      <c r="MCI65" s="291"/>
      <c r="MCJ65" s="290"/>
      <c r="MCK65" s="291"/>
      <c r="MCL65" s="291"/>
      <c r="MCM65" s="291"/>
      <c r="MCN65" s="291"/>
      <c r="MCO65" s="291"/>
      <c r="MCP65" s="291"/>
      <c r="MCQ65" s="291"/>
      <c r="MCR65" s="291"/>
      <c r="MCS65" s="291"/>
      <c r="MCT65" s="291"/>
      <c r="MCU65" s="291"/>
      <c r="MCV65" s="291"/>
      <c r="MCW65" s="291"/>
      <c r="MCX65" s="291"/>
      <c r="MCY65" s="291"/>
      <c r="MCZ65" s="291"/>
      <c r="MDA65" s="291"/>
      <c r="MDB65" s="291"/>
      <c r="MDC65" s="291"/>
      <c r="MDD65" s="291"/>
      <c r="MDE65" s="291"/>
      <c r="MDF65" s="291"/>
      <c r="MDG65" s="291"/>
      <c r="MDH65" s="291"/>
      <c r="MDI65" s="290"/>
      <c r="MDJ65" s="291"/>
      <c r="MDK65" s="291"/>
      <c r="MDL65" s="291"/>
      <c r="MDM65" s="291"/>
      <c r="MDN65" s="291"/>
      <c r="MDO65" s="291"/>
      <c r="MDP65" s="291"/>
      <c r="MDQ65" s="291"/>
      <c r="MDR65" s="291"/>
      <c r="MDS65" s="291"/>
      <c r="MDT65" s="291"/>
      <c r="MDU65" s="291"/>
      <c r="MDV65" s="291"/>
      <c r="MDW65" s="291"/>
      <c r="MDX65" s="291"/>
      <c r="MDY65" s="291"/>
      <c r="MDZ65" s="291"/>
      <c r="MEA65" s="291"/>
      <c r="MEB65" s="291"/>
      <c r="MEC65" s="291"/>
      <c r="MED65" s="291"/>
      <c r="MEE65" s="291"/>
      <c r="MEF65" s="291"/>
      <c r="MEG65" s="291"/>
      <c r="MEH65" s="290"/>
      <c r="MEI65" s="291"/>
      <c r="MEJ65" s="291"/>
      <c r="MEK65" s="291"/>
      <c r="MEL65" s="291"/>
      <c r="MEM65" s="291"/>
      <c r="MEN65" s="291"/>
      <c r="MEO65" s="291"/>
      <c r="MEP65" s="291"/>
      <c r="MEQ65" s="291"/>
      <c r="MER65" s="291"/>
      <c r="MES65" s="291"/>
      <c r="MET65" s="291"/>
      <c r="MEU65" s="291"/>
      <c r="MEV65" s="291"/>
      <c r="MEW65" s="291"/>
      <c r="MEX65" s="291"/>
      <c r="MEY65" s="291"/>
      <c r="MEZ65" s="291"/>
      <c r="MFA65" s="291"/>
      <c r="MFB65" s="291"/>
      <c r="MFC65" s="291"/>
      <c r="MFD65" s="291"/>
      <c r="MFE65" s="291"/>
      <c r="MFF65" s="291"/>
      <c r="MFG65" s="290"/>
      <c r="MFH65" s="291"/>
      <c r="MFI65" s="291"/>
      <c r="MFJ65" s="291"/>
      <c r="MFK65" s="291"/>
      <c r="MFL65" s="291"/>
      <c r="MFM65" s="291"/>
      <c r="MFN65" s="291"/>
      <c r="MFO65" s="291"/>
      <c r="MFP65" s="291"/>
      <c r="MFQ65" s="291"/>
      <c r="MFR65" s="291"/>
      <c r="MFS65" s="291"/>
      <c r="MFT65" s="291"/>
      <c r="MFU65" s="291"/>
      <c r="MFV65" s="291"/>
      <c r="MFW65" s="291"/>
      <c r="MFX65" s="291"/>
      <c r="MFY65" s="291"/>
      <c r="MFZ65" s="291"/>
      <c r="MGA65" s="291"/>
      <c r="MGB65" s="291"/>
      <c r="MGC65" s="291"/>
      <c r="MGD65" s="291"/>
      <c r="MGE65" s="291"/>
      <c r="MGF65" s="290"/>
      <c r="MGG65" s="291"/>
      <c r="MGH65" s="291"/>
      <c r="MGI65" s="291"/>
      <c r="MGJ65" s="291"/>
      <c r="MGK65" s="291"/>
      <c r="MGL65" s="291"/>
      <c r="MGM65" s="291"/>
      <c r="MGN65" s="291"/>
      <c r="MGO65" s="291"/>
      <c r="MGP65" s="291"/>
      <c r="MGQ65" s="291"/>
      <c r="MGR65" s="291"/>
      <c r="MGS65" s="291"/>
      <c r="MGT65" s="291"/>
      <c r="MGU65" s="291"/>
      <c r="MGV65" s="291"/>
      <c r="MGW65" s="291"/>
      <c r="MGX65" s="291"/>
      <c r="MGY65" s="291"/>
      <c r="MGZ65" s="291"/>
      <c r="MHA65" s="291"/>
      <c r="MHB65" s="291"/>
      <c r="MHC65" s="291"/>
      <c r="MHD65" s="291"/>
      <c r="MHE65" s="290"/>
      <c r="MHF65" s="291"/>
      <c r="MHG65" s="291"/>
      <c r="MHH65" s="291"/>
      <c r="MHI65" s="291"/>
      <c r="MHJ65" s="291"/>
      <c r="MHK65" s="291"/>
      <c r="MHL65" s="291"/>
      <c r="MHM65" s="291"/>
      <c r="MHN65" s="291"/>
      <c r="MHO65" s="291"/>
      <c r="MHP65" s="291"/>
      <c r="MHQ65" s="291"/>
      <c r="MHR65" s="291"/>
      <c r="MHS65" s="291"/>
      <c r="MHT65" s="291"/>
      <c r="MHU65" s="291"/>
      <c r="MHV65" s="291"/>
      <c r="MHW65" s="291"/>
      <c r="MHX65" s="291"/>
      <c r="MHY65" s="291"/>
      <c r="MHZ65" s="291"/>
      <c r="MIA65" s="291"/>
      <c r="MIB65" s="291"/>
      <c r="MIC65" s="291"/>
      <c r="MID65" s="290"/>
      <c r="MIE65" s="291"/>
      <c r="MIF65" s="291"/>
      <c r="MIG65" s="291"/>
      <c r="MIH65" s="291"/>
      <c r="MII65" s="291"/>
      <c r="MIJ65" s="291"/>
      <c r="MIK65" s="291"/>
      <c r="MIL65" s="291"/>
      <c r="MIM65" s="291"/>
      <c r="MIN65" s="291"/>
      <c r="MIO65" s="291"/>
      <c r="MIP65" s="291"/>
      <c r="MIQ65" s="291"/>
      <c r="MIR65" s="291"/>
      <c r="MIS65" s="291"/>
      <c r="MIT65" s="291"/>
      <c r="MIU65" s="291"/>
      <c r="MIV65" s="291"/>
      <c r="MIW65" s="291"/>
      <c r="MIX65" s="291"/>
      <c r="MIY65" s="291"/>
      <c r="MIZ65" s="291"/>
      <c r="MJA65" s="291"/>
      <c r="MJB65" s="291"/>
      <c r="MJC65" s="290"/>
      <c r="MJD65" s="291"/>
      <c r="MJE65" s="291"/>
      <c r="MJF65" s="291"/>
      <c r="MJG65" s="291"/>
      <c r="MJH65" s="291"/>
      <c r="MJI65" s="291"/>
      <c r="MJJ65" s="291"/>
      <c r="MJK65" s="291"/>
      <c r="MJL65" s="291"/>
      <c r="MJM65" s="291"/>
      <c r="MJN65" s="291"/>
      <c r="MJO65" s="291"/>
      <c r="MJP65" s="291"/>
      <c r="MJQ65" s="291"/>
      <c r="MJR65" s="291"/>
      <c r="MJS65" s="291"/>
      <c r="MJT65" s="291"/>
      <c r="MJU65" s="291"/>
      <c r="MJV65" s="291"/>
      <c r="MJW65" s="291"/>
      <c r="MJX65" s="291"/>
      <c r="MJY65" s="291"/>
      <c r="MJZ65" s="291"/>
      <c r="MKA65" s="291"/>
      <c r="MKB65" s="290"/>
      <c r="MKC65" s="291"/>
      <c r="MKD65" s="291"/>
      <c r="MKE65" s="291"/>
      <c r="MKF65" s="291"/>
      <c r="MKG65" s="291"/>
      <c r="MKH65" s="291"/>
      <c r="MKI65" s="291"/>
      <c r="MKJ65" s="291"/>
      <c r="MKK65" s="291"/>
      <c r="MKL65" s="291"/>
      <c r="MKM65" s="291"/>
      <c r="MKN65" s="291"/>
      <c r="MKO65" s="291"/>
      <c r="MKP65" s="291"/>
      <c r="MKQ65" s="291"/>
      <c r="MKR65" s="291"/>
      <c r="MKS65" s="291"/>
      <c r="MKT65" s="291"/>
      <c r="MKU65" s="291"/>
      <c r="MKV65" s="291"/>
      <c r="MKW65" s="291"/>
      <c r="MKX65" s="291"/>
      <c r="MKY65" s="291"/>
      <c r="MKZ65" s="291"/>
      <c r="MLA65" s="290"/>
      <c r="MLB65" s="291"/>
      <c r="MLC65" s="291"/>
      <c r="MLD65" s="291"/>
      <c r="MLE65" s="291"/>
      <c r="MLF65" s="291"/>
      <c r="MLG65" s="291"/>
      <c r="MLH65" s="291"/>
      <c r="MLI65" s="291"/>
      <c r="MLJ65" s="291"/>
      <c r="MLK65" s="291"/>
      <c r="MLL65" s="291"/>
      <c r="MLM65" s="291"/>
      <c r="MLN65" s="291"/>
      <c r="MLO65" s="291"/>
      <c r="MLP65" s="291"/>
      <c r="MLQ65" s="291"/>
      <c r="MLR65" s="291"/>
      <c r="MLS65" s="291"/>
      <c r="MLT65" s="291"/>
      <c r="MLU65" s="291"/>
      <c r="MLV65" s="291"/>
      <c r="MLW65" s="291"/>
      <c r="MLX65" s="291"/>
      <c r="MLY65" s="291"/>
      <c r="MLZ65" s="290"/>
      <c r="MMA65" s="291"/>
      <c r="MMB65" s="291"/>
      <c r="MMC65" s="291"/>
      <c r="MMD65" s="291"/>
      <c r="MME65" s="291"/>
      <c r="MMF65" s="291"/>
      <c r="MMG65" s="291"/>
      <c r="MMH65" s="291"/>
      <c r="MMI65" s="291"/>
      <c r="MMJ65" s="291"/>
      <c r="MMK65" s="291"/>
      <c r="MML65" s="291"/>
      <c r="MMM65" s="291"/>
      <c r="MMN65" s="291"/>
      <c r="MMO65" s="291"/>
      <c r="MMP65" s="291"/>
      <c r="MMQ65" s="291"/>
      <c r="MMR65" s="291"/>
      <c r="MMS65" s="291"/>
      <c r="MMT65" s="291"/>
      <c r="MMU65" s="291"/>
      <c r="MMV65" s="291"/>
      <c r="MMW65" s="291"/>
      <c r="MMX65" s="291"/>
      <c r="MMY65" s="290"/>
      <c r="MMZ65" s="291"/>
      <c r="MNA65" s="291"/>
      <c r="MNB65" s="291"/>
      <c r="MNC65" s="291"/>
      <c r="MND65" s="291"/>
      <c r="MNE65" s="291"/>
      <c r="MNF65" s="291"/>
      <c r="MNG65" s="291"/>
      <c r="MNH65" s="291"/>
      <c r="MNI65" s="291"/>
      <c r="MNJ65" s="291"/>
      <c r="MNK65" s="291"/>
      <c r="MNL65" s="291"/>
      <c r="MNM65" s="291"/>
      <c r="MNN65" s="291"/>
      <c r="MNO65" s="291"/>
      <c r="MNP65" s="291"/>
      <c r="MNQ65" s="291"/>
      <c r="MNR65" s="291"/>
      <c r="MNS65" s="291"/>
      <c r="MNT65" s="291"/>
      <c r="MNU65" s="291"/>
      <c r="MNV65" s="291"/>
      <c r="MNW65" s="291"/>
      <c r="MNX65" s="290"/>
      <c r="MNY65" s="291"/>
      <c r="MNZ65" s="291"/>
      <c r="MOA65" s="291"/>
      <c r="MOB65" s="291"/>
      <c r="MOC65" s="291"/>
      <c r="MOD65" s="291"/>
      <c r="MOE65" s="291"/>
      <c r="MOF65" s="291"/>
      <c r="MOG65" s="291"/>
      <c r="MOH65" s="291"/>
      <c r="MOI65" s="291"/>
      <c r="MOJ65" s="291"/>
      <c r="MOK65" s="291"/>
      <c r="MOL65" s="291"/>
      <c r="MOM65" s="291"/>
      <c r="MON65" s="291"/>
      <c r="MOO65" s="291"/>
      <c r="MOP65" s="291"/>
      <c r="MOQ65" s="291"/>
      <c r="MOR65" s="291"/>
      <c r="MOS65" s="291"/>
      <c r="MOT65" s="291"/>
      <c r="MOU65" s="291"/>
      <c r="MOV65" s="291"/>
      <c r="MOW65" s="290"/>
      <c r="MOX65" s="291"/>
      <c r="MOY65" s="291"/>
      <c r="MOZ65" s="291"/>
      <c r="MPA65" s="291"/>
      <c r="MPB65" s="291"/>
      <c r="MPC65" s="291"/>
      <c r="MPD65" s="291"/>
      <c r="MPE65" s="291"/>
      <c r="MPF65" s="291"/>
      <c r="MPG65" s="291"/>
      <c r="MPH65" s="291"/>
      <c r="MPI65" s="291"/>
      <c r="MPJ65" s="291"/>
      <c r="MPK65" s="291"/>
      <c r="MPL65" s="291"/>
      <c r="MPM65" s="291"/>
      <c r="MPN65" s="291"/>
      <c r="MPO65" s="291"/>
      <c r="MPP65" s="291"/>
      <c r="MPQ65" s="291"/>
      <c r="MPR65" s="291"/>
      <c r="MPS65" s="291"/>
      <c r="MPT65" s="291"/>
      <c r="MPU65" s="291"/>
      <c r="MPV65" s="290"/>
      <c r="MPW65" s="291"/>
      <c r="MPX65" s="291"/>
      <c r="MPY65" s="291"/>
      <c r="MPZ65" s="291"/>
      <c r="MQA65" s="291"/>
      <c r="MQB65" s="291"/>
      <c r="MQC65" s="291"/>
      <c r="MQD65" s="291"/>
      <c r="MQE65" s="291"/>
      <c r="MQF65" s="291"/>
      <c r="MQG65" s="291"/>
      <c r="MQH65" s="291"/>
      <c r="MQI65" s="291"/>
      <c r="MQJ65" s="291"/>
      <c r="MQK65" s="291"/>
      <c r="MQL65" s="291"/>
      <c r="MQM65" s="291"/>
      <c r="MQN65" s="291"/>
      <c r="MQO65" s="291"/>
      <c r="MQP65" s="291"/>
      <c r="MQQ65" s="291"/>
      <c r="MQR65" s="291"/>
      <c r="MQS65" s="291"/>
      <c r="MQT65" s="291"/>
      <c r="MQU65" s="290"/>
      <c r="MQV65" s="291"/>
      <c r="MQW65" s="291"/>
      <c r="MQX65" s="291"/>
      <c r="MQY65" s="291"/>
      <c r="MQZ65" s="291"/>
      <c r="MRA65" s="291"/>
      <c r="MRB65" s="291"/>
      <c r="MRC65" s="291"/>
      <c r="MRD65" s="291"/>
      <c r="MRE65" s="291"/>
      <c r="MRF65" s="291"/>
      <c r="MRG65" s="291"/>
      <c r="MRH65" s="291"/>
      <c r="MRI65" s="291"/>
      <c r="MRJ65" s="291"/>
      <c r="MRK65" s="291"/>
      <c r="MRL65" s="291"/>
      <c r="MRM65" s="291"/>
      <c r="MRN65" s="291"/>
      <c r="MRO65" s="291"/>
      <c r="MRP65" s="291"/>
      <c r="MRQ65" s="291"/>
      <c r="MRR65" s="291"/>
      <c r="MRS65" s="291"/>
      <c r="MRT65" s="290"/>
      <c r="MRU65" s="291"/>
      <c r="MRV65" s="291"/>
      <c r="MRW65" s="291"/>
      <c r="MRX65" s="291"/>
      <c r="MRY65" s="291"/>
      <c r="MRZ65" s="291"/>
      <c r="MSA65" s="291"/>
      <c r="MSB65" s="291"/>
      <c r="MSC65" s="291"/>
      <c r="MSD65" s="291"/>
      <c r="MSE65" s="291"/>
      <c r="MSF65" s="291"/>
      <c r="MSG65" s="291"/>
      <c r="MSH65" s="291"/>
      <c r="MSI65" s="291"/>
      <c r="MSJ65" s="291"/>
      <c r="MSK65" s="291"/>
      <c r="MSL65" s="291"/>
      <c r="MSM65" s="291"/>
      <c r="MSN65" s="291"/>
      <c r="MSO65" s="291"/>
      <c r="MSP65" s="291"/>
      <c r="MSQ65" s="291"/>
      <c r="MSR65" s="291"/>
      <c r="MSS65" s="290"/>
      <c r="MST65" s="291"/>
      <c r="MSU65" s="291"/>
      <c r="MSV65" s="291"/>
      <c r="MSW65" s="291"/>
      <c r="MSX65" s="291"/>
      <c r="MSY65" s="291"/>
      <c r="MSZ65" s="291"/>
      <c r="MTA65" s="291"/>
      <c r="MTB65" s="291"/>
      <c r="MTC65" s="291"/>
      <c r="MTD65" s="291"/>
      <c r="MTE65" s="291"/>
      <c r="MTF65" s="291"/>
      <c r="MTG65" s="291"/>
      <c r="MTH65" s="291"/>
      <c r="MTI65" s="291"/>
      <c r="MTJ65" s="291"/>
      <c r="MTK65" s="291"/>
      <c r="MTL65" s="291"/>
      <c r="MTM65" s="291"/>
      <c r="MTN65" s="291"/>
      <c r="MTO65" s="291"/>
      <c r="MTP65" s="291"/>
      <c r="MTQ65" s="291"/>
      <c r="MTR65" s="290"/>
      <c r="MTS65" s="291"/>
      <c r="MTT65" s="291"/>
      <c r="MTU65" s="291"/>
      <c r="MTV65" s="291"/>
      <c r="MTW65" s="291"/>
      <c r="MTX65" s="291"/>
      <c r="MTY65" s="291"/>
      <c r="MTZ65" s="291"/>
      <c r="MUA65" s="291"/>
      <c r="MUB65" s="291"/>
      <c r="MUC65" s="291"/>
      <c r="MUD65" s="291"/>
      <c r="MUE65" s="291"/>
      <c r="MUF65" s="291"/>
      <c r="MUG65" s="291"/>
      <c r="MUH65" s="291"/>
      <c r="MUI65" s="291"/>
      <c r="MUJ65" s="291"/>
      <c r="MUK65" s="291"/>
      <c r="MUL65" s="291"/>
      <c r="MUM65" s="291"/>
      <c r="MUN65" s="291"/>
      <c r="MUO65" s="291"/>
      <c r="MUP65" s="291"/>
      <c r="MUQ65" s="290"/>
      <c r="MUR65" s="291"/>
      <c r="MUS65" s="291"/>
      <c r="MUT65" s="291"/>
      <c r="MUU65" s="291"/>
      <c r="MUV65" s="291"/>
      <c r="MUW65" s="291"/>
      <c r="MUX65" s="291"/>
      <c r="MUY65" s="291"/>
      <c r="MUZ65" s="291"/>
      <c r="MVA65" s="291"/>
      <c r="MVB65" s="291"/>
      <c r="MVC65" s="291"/>
      <c r="MVD65" s="291"/>
      <c r="MVE65" s="291"/>
      <c r="MVF65" s="291"/>
      <c r="MVG65" s="291"/>
      <c r="MVH65" s="291"/>
      <c r="MVI65" s="291"/>
      <c r="MVJ65" s="291"/>
      <c r="MVK65" s="291"/>
      <c r="MVL65" s="291"/>
      <c r="MVM65" s="291"/>
      <c r="MVN65" s="291"/>
      <c r="MVO65" s="291"/>
      <c r="MVP65" s="290"/>
      <c r="MVQ65" s="291"/>
      <c r="MVR65" s="291"/>
      <c r="MVS65" s="291"/>
      <c r="MVT65" s="291"/>
      <c r="MVU65" s="291"/>
      <c r="MVV65" s="291"/>
      <c r="MVW65" s="291"/>
      <c r="MVX65" s="291"/>
      <c r="MVY65" s="291"/>
      <c r="MVZ65" s="291"/>
      <c r="MWA65" s="291"/>
      <c r="MWB65" s="291"/>
      <c r="MWC65" s="291"/>
      <c r="MWD65" s="291"/>
      <c r="MWE65" s="291"/>
      <c r="MWF65" s="291"/>
      <c r="MWG65" s="291"/>
      <c r="MWH65" s="291"/>
      <c r="MWI65" s="291"/>
      <c r="MWJ65" s="291"/>
      <c r="MWK65" s="291"/>
      <c r="MWL65" s="291"/>
      <c r="MWM65" s="291"/>
      <c r="MWN65" s="291"/>
      <c r="MWO65" s="290"/>
      <c r="MWP65" s="291"/>
      <c r="MWQ65" s="291"/>
      <c r="MWR65" s="291"/>
      <c r="MWS65" s="291"/>
      <c r="MWT65" s="291"/>
      <c r="MWU65" s="291"/>
      <c r="MWV65" s="291"/>
      <c r="MWW65" s="291"/>
      <c r="MWX65" s="291"/>
      <c r="MWY65" s="291"/>
      <c r="MWZ65" s="291"/>
      <c r="MXA65" s="291"/>
      <c r="MXB65" s="291"/>
      <c r="MXC65" s="291"/>
      <c r="MXD65" s="291"/>
      <c r="MXE65" s="291"/>
      <c r="MXF65" s="291"/>
      <c r="MXG65" s="291"/>
      <c r="MXH65" s="291"/>
      <c r="MXI65" s="291"/>
      <c r="MXJ65" s="291"/>
      <c r="MXK65" s="291"/>
      <c r="MXL65" s="291"/>
      <c r="MXM65" s="291"/>
      <c r="MXN65" s="290"/>
      <c r="MXO65" s="291"/>
      <c r="MXP65" s="291"/>
      <c r="MXQ65" s="291"/>
      <c r="MXR65" s="291"/>
      <c r="MXS65" s="291"/>
      <c r="MXT65" s="291"/>
      <c r="MXU65" s="291"/>
      <c r="MXV65" s="291"/>
      <c r="MXW65" s="291"/>
      <c r="MXX65" s="291"/>
      <c r="MXY65" s="291"/>
      <c r="MXZ65" s="291"/>
      <c r="MYA65" s="291"/>
      <c r="MYB65" s="291"/>
      <c r="MYC65" s="291"/>
      <c r="MYD65" s="291"/>
      <c r="MYE65" s="291"/>
      <c r="MYF65" s="291"/>
      <c r="MYG65" s="291"/>
      <c r="MYH65" s="291"/>
      <c r="MYI65" s="291"/>
      <c r="MYJ65" s="291"/>
      <c r="MYK65" s="291"/>
      <c r="MYL65" s="291"/>
      <c r="MYM65" s="290"/>
      <c r="MYN65" s="291"/>
      <c r="MYO65" s="291"/>
      <c r="MYP65" s="291"/>
      <c r="MYQ65" s="291"/>
      <c r="MYR65" s="291"/>
      <c r="MYS65" s="291"/>
      <c r="MYT65" s="291"/>
      <c r="MYU65" s="291"/>
      <c r="MYV65" s="291"/>
      <c r="MYW65" s="291"/>
      <c r="MYX65" s="291"/>
      <c r="MYY65" s="291"/>
      <c r="MYZ65" s="291"/>
      <c r="MZA65" s="291"/>
      <c r="MZB65" s="291"/>
      <c r="MZC65" s="291"/>
      <c r="MZD65" s="291"/>
      <c r="MZE65" s="291"/>
      <c r="MZF65" s="291"/>
      <c r="MZG65" s="291"/>
      <c r="MZH65" s="291"/>
      <c r="MZI65" s="291"/>
      <c r="MZJ65" s="291"/>
      <c r="MZK65" s="291"/>
      <c r="MZL65" s="290"/>
      <c r="MZM65" s="291"/>
      <c r="MZN65" s="291"/>
      <c r="MZO65" s="291"/>
      <c r="MZP65" s="291"/>
      <c r="MZQ65" s="291"/>
      <c r="MZR65" s="291"/>
      <c r="MZS65" s="291"/>
      <c r="MZT65" s="291"/>
      <c r="MZU65" s="291"/>
      <c r="MZV65" s="291"/>
      <c r="MZW65" s="291"/>
      <c r="MZX65" s="291"/>
      <c r="MZY65" s="291"/>
      <c r="MZZ65" s="291"/>
      <c r="NAA65" s="291"/>
      <c r="NAB65" s="291"/>
      <c r="NAC65" s="291"/>
      <c r="NAD65" s="291"/>
      <c r="NAE65" s="291"/>
      <c r="NAF65" s="291"/>
      <c r="NAG65" s="291"/>
      <c r="NAH65" s="291"/>
      <c r="NAI65" s="291"/>
      <c r="NAJ65" s="291"/>
      <c r="NAK65" s="290"/>
      <c r="NAL65" s="291"/>
      <c r="NAM65" s="291"/>
      <c r="NAN65" s="291"/>
      <c r="NAO65" s="291"/>
      <c r="NAP65" s="291"/>
      <c r="NAQ65" s="291"/>
      <c r="NAR65" s="291"/>
      <c r="NAS65" s="291"/>
      <c r="NAT65" s="291"/>
      <c r="NAU65" s="291"/>
      <c r="NAV65" s="291"/>
      <c r="NAW65" s="291"/>
      <c r="NAX65" s="291"/>
      <c r="NAY65" s="291"/>
      <c r="NAZ65" s="291"/>
      <c r="NBA65" s="291"/>
      <c r="NBB65" s="291"/>
      <c r="NBC65" s="291"/>
      <c r="NBD65" s="291"/>
      <c r="NBE65" s="291"/>
      <c r="NBF65" s="291"/>
      <c r="NBG65" s="291"/>
      <c r="NBH65" s="291"/>
      <c r="NBI65" s="291"/>
      <c r="NBJ65" s="290"/>
      <c r="NBK65" s="291"/>
      <c r="NBL65" s="291"/>
      <c r="NBM65" s="291"/>
      <c r="NBN65" s="291"/>
      <c r="NBO65" s="291"/>
      <c r="NBP65" s="291"/>
      <c r="NBQ65" s="291"/>
      <c r="NBR65" s="291"/>
      <c r="NBS65" s="291"/>
      <c r="NBT65" s="291"/>
      <c r="NBU65" s="291"/>
      <c r="NBV65" s="291"/>
      <c r="NBW65" s="291"/>
      <c r="NBX65" s="291"/>
      <c r="NBY65" s="291"/>
      <c r="NBZ65" s="291"/>
      <c r="NCA65" s="291"/>
      <c r="NCB65" s="291"/>
      <c r="NCC65" s="291"/>
      <c r="NCD65" s="291"/>
      <c r="NCE65" s="291"/>
      <c r="NCF65" s="291"/>
      <c r="NCG65" s="291"/>
      <c r="NCH65" s="291"/>
      <c r="NCI65" s="290"/>
      <c r="NCJ65" s="291"/>
      <c r="NCK65" s="291"/>
      <c r="NCL65" s="291"/>
      <c r="NCM65" s="291"/>
      <c r="NCN65" s="291"/>
      <c r="NCO65" s="291"/>
      <c r="NCP65" s="291"/>
      <c r="NCQ65" s="291"/>
      <c r="NCR65" s="291"/>
      <c r="NCS65" s="291"/>
      <c r="NCT65" s="291"/>
      <c r="NCU65" s="291"/>
      <c r="NCV65" s="291"/>
      <c r="NCW65" s="291"/>
      <c r="NCX65" s="291"/>
      <c r="NCY65" s="291"/>
      <c r="NCZ65" s="291"/>
      <c r="NDA65" s="291"/>
      <c r="NDB65" s="291"/>
      <c r="NDC65" s="291"/>
      <c r="NDD65" s="291"/>
      <c r="NDE65" s="291"/>
      <c r="NDF65" s="291"/>
      <c r="NDG65" s="291"/>
      <c r="NDH65" s="290"/>
      <c r="NDI65" s="291"/>
      <c r="NDJ65" s="291"/>
      <c r="NDK65" s="291"/>
      <c r="NDL65" s="291"/>
      <c r="NDM65" s="291"/>
      <c r="NDN65" s="291"/>
      <c r="NDO65" s="291"/>
      <c r="NDP65" s="291"/>
      <c r="NDQ65" s="291"/>
      <c r="NDR65" s="291"/>
      <c r="NDS65" s="291"/>
      <c r="NDT65" s="291"/>
      <c r="NDU65" s="291"/>
      <c r="NDV65" s="291"/>
      <c r="NDW65" s="291"/>
      <c r="NDX65" s="291"/>
      <c r="NDY65" s="291"/>
      <c r="NDZ65" s="291"/>
      <c r="NEA65" s="291"/>
      <c r="NEB65" s="291"/>
      <c r="NEC65" s="291"/>
      <c r="NED65" s="291"/>
      <c r="NEE65" s="291"/>
      <c r="NEF65" s="291"/>
      <c r="NEG65" s="290"/>
      <c r="NEH65" s="291"/>
      <c r="NEI65" s="291"/>
      <c r="NEJ65" s="291"/>
      <c r="NEK65" s="291"/>
      <c r="NEL65" s="291"/>
      <c r="NEM65" s="291"/>
      <c r="NEN65" s="291"/>
      <c r="NEO65" s="291"/>
      <c r="NEP65" s="291"/>
      <c r="NEQ65" s="291"/>
      <c r="NER65" s="291"/>
      <c r="NES65" s="291"/>
      <c r="NET65" s="291"/>
      <c r="NEU65" s="291"/>
      <c r="NEV65" s="291"/>
      <c r="NEW65" s="291"/>
      <c r="NEX65" s="291"/>
      <c r="NEY65" s="291"/>
      <c r="NEZ65" s="291"/>
      <c r="NFA65" s="291"/>
      <c r="NFB65" s="291"/>
      <c r="NFC65" s="291"/>
      <c r="NFD65" s="291"/>
      <c r="NFE65" s="291"/>
      <c r="NFF65" s="290"/>
      <c r="NFG65" s="291"/>
      <c r="NFH65" s="291"/>
      <c r="NFI65" s="291"/>
      <c r="NFJ65" s="291"/>
      <c r="NFK65" s="291"/>
      <c r="NFL65" s="291"/>
      <c r="NFM65" s="291"/>
      <c r="NFN65" s="291"/>
      <c r="NFO65" s="291"/>
      <c r="NFP65" s="291"/>
      <c r="NFQ65" s="291"/>
      <c r="NFR65" s="291"/>
      <c r="NFS65" s="291"/>
      <c r="NFT65" s="291"/>
      <c r="NFU65" s="291"/>
      <c r="NFV65" s="291"/>
      <c r="NFW65" s="291"/>
      <c r="NFX65" s="291"/>
      <c r="NFY65" s="291"/>
      <c r="NFZ65" s="291"/>
      <c r="NGA65" s="291"/>
      <c r="NGB65" s="291"/>
      <c r="NGC65" s="291"/>
      <c r="NGD65" s="291"/>
      <c r="NGE65" s="290"/>
      <c r="NGF65" s="291"/>
      <c r="NGG65" s="291"/>
      <c r="NGH65" s="291"/>
      <c r="NGI65" s="291"/>
      <c r="NGJ65" s="291"/>
      <c r="NGK65" s="291"/>
      <c r="NGL65" s="291"/>
      <c r="NGM65" s="291"/>
      <c r="NGN65" s="291"/>
      <c r="NGO65" s="291"/>
      <c r="NGP65" s="291"/>
      <c r="NGQ65" s="291"/>
      <c r="NGR65" s="291"/>
      <c r="NGS65" s="291"/>
      <c r="NGT65" s="291"/>
      <c r="NGU65" s="291"/>
      <c r="NGV65" s="291"/>
      <c r="NGW65" s="291"/>
      <c r="NGX65" s="291"/>
      <c r="NGY65" s="291"/>
      <c r="NGZ65" s="291"/>
      <c r="NHA65" s="291"/>
      <c r="NHB65" s="291"/>
      <c r="NHC65" s="291"/>
      <c r="NHD65" s="290"/>
      <c r="NHE65" s="291"/>
      <c r="NHF65" s="291"/>
      <c r="NHG65" s="291"/>
      <c r="NHH65" s="291"/>
      <c r="NHI65" s="291"/>
      <c r="NHJ65" s="291"/>
      <c r="NHK65" s="291"/>
      <c r="NHL65" s="291"/>
      <c r="NHM65" s="291"/>
      <c r="NHN65" s="291"/>
      <c r="NHO65" s="291"/>
      <c r="NHP65" s="291"/>
      <c r="NHQ65" s="291"/>
      <c r="NHR65" s="291"/>
      <c r="NHS65" s="291"/>
      <c r="NHT65" s="291"/>
      <c r="NHU65" s="291"/>
      <c r="NHV65" s="291"/>
      <c r="NHW65" s="291"/>
      <c r="NHX65" s="291"/>
      <c r="NHY65" s="291"/>
      <c r="NHZ65" s="291"/>
      <c r="NIA65" s="291"/>
      <c r="NIB65" s="291"/>
      <c r="NIC65" s="290"/>
      <c r="NID65" s="291"/>
      <c r="NIE65" s="291"/>
      <c r="NIF65" s="291"/>
      <c r="NIG65" s="291"/>
      <c r="NIH65" s="291"/>
      <c r="NII65" s="291"/>
      <c r="NIJ65" s="291"/>
      <c r="NIK65" s="291"/>
      <c r="NIL65" s="291"/>
      <c r="NIM65" s="291"/>
      <c r="NIN65" s="291"/>
      <c r="NIO65" s="291"/>
      <c r="NIP65" s="291"/>
      <c r="NIQ65" s="291"/>
      <c r="NIR65" s="291"/>
      <c r="NIS65" s="291"/>
      <c r="NIT65" s="291"/>
      <c r="NIU65" s="291"/>
      <c r="NIV65" s="291"/>
      <c r="NIW65" s="291"/>
      <c r="NIX65" s="291"/>
      <c r="NIY65" s="291"/>
      <c r="NIZ65" s="291"/>
      <c r="NJA65" s="291"/>
      <c r="NJB65" s="290"/>
      <c r="NJC65" s="291"/>
      <c r="NJD65" s="291"/>
      <c r="NJE65" s="291"/>
      <c r="NJF65" s="291"/>
      <c r="NJG65" s="291"/>
      <c r="NJH65" s="291"/>
      <c r="NJI65" s="291"/>
      <c r="NJJ65" s="291"/>
      <c r="NJK65" s="291"/>
      <c r="NJL65" s="291"/>
      <c r="NJM65" s="291"/>
      <c r="NJN65" s="291"/>
      <c r="NJO65" s="291"/>
      <c r="NJP65" s="291"/>
      <c r="NJQ65" s="291"/>
      <c r="NJR65" s="291"/>
      <c r="NJS65" s="291"/>
      <c r="NJT65" s="291"/>
      <c r="NJU65" s="291"/>
      <c r="NJV65" s="291"/>
      <c r="NJW65" s="291"/>
      <c r="NJX65" s="291"/>
      <c r="NJY65" s="291"/>
      <c r="NJZ65" s="291"/>
      <c r="NKA65" s="290"/>
      <c r="NKB65" s="291"/>
      <c r="NKC65" s="291"/>
      <c r="NKD65" s="291"/>
      <c r="NKE65" s="291"/>
      <c r="NKF65" s="291"/>
      <c r="NKG65" s="291"/>
      <c r="NKH65" s="291"/>
      <c r="NKI65" s="291"/>
      <c r="NKJ65" s="291"/>
      <c r="NKK65" s="291"/>
      <c r="NKL65" s="291"/>
      <c r="NKM65" s="291"/>
      <c r="NKN65" s="291"/>
      <c r="NKO65" s="291"/>
      <c r="NKP65" s="291"/>
      <c r="NKQ65" s="291"/>
      <c r="NKR65" s="291"/>
      <c r="NKS65" s="291"/>
      <c r="NKT65" s="291"/>
      <c r="NKU65" s="291"/>
      <c r="NKV65" s="291"/>
      <c r="NKW65" s="291"/>
      <c r="NKX65" s="291"/>
      <c r="NKY65" s="291"/>
      <c r="NKZ65" s="290"/>
      <c r="NLA65" s="291"/>
      <c r="NLB65" s="291"/>
      <c r="NLC65" s="291"/>
      <c r="NLD65" s="291"/>
      <c r="NLE65" s="291"/>
      <c r="NLF65" s="291"/>
      <c r="NLG65" s="291"/>
      <c r="NLH65" s="291"/>
      <c r="NLI65" s="291"/>
      <c r="NLJ65" s="291"/>
      <c r="NLK65" s="291"/>
      <c r="NLL65" s="291"/>
      <c r="NLM65" s="291"/>
      <c r="NLN65" s="291"/>
      <c r="NLO65" s="291"/>
      <c r="NLP65" s="291"/>
      <c r="NLQ65" s="291"/>
      <c r="NLR65" s="291"/>
      <c r="NLS65" s="291"/>
      <c r="NLT65" s="291"/>
      <c r="NLU65" s="291"/>
      <c r="NLV65" s="291"/>
      <c r="NLW65" s="291"/>
      <c r="NLX65" s="291"/>
      <c r="NLY65" s="290"/>
      <c r="NLZ65" s="291"/>
      <c r="NMA65" s="291"/>
      <c r="NMB65" s="291"/>
      <c r="NMC65" s="291"/>
      <c r="NMD65" s="291"/>
      <c r="NME65" s="291"/>
      <c r="NMF65" s="291"/>
      <c r="NMG65" s="291"/>
      <c r="NMH65" s="291"/>
      <c r="NMI65" s="291"/>
      <c r="NMJ65" s="291"/>
      <c r="NMK65" s="291"/>
      <c r="NML65" s="291"/>
      <c r="NMM65" s="291"/>
      <c r="NMN65" s="291"/>
      <c r="NMO65" s="291"/>
      <c r="NMP65" s="291"/>
      <c r="NMQ65" s="291"/>
      <c r="NMR65" s="291"/>
      <c r="NMS65" s="291"/>
      <c r="NMT65" s="291"/>
      <c r="NMU65" s="291"/>
      <c r="NMV65" s="291"/>
      <c r="NMW65" s="291"/>
      <c r="NMX65" s="290"/>
      <c r="NMY65" s="291"/>
      <c r="NMZ65" s="291"/>
      <c r="NNA65" s="291"/>
      <c r="NNB65" s="291"/>
      <c r="NNC65" s="291"/>
      <c r="NND65" s="291"/>
      <c r="NNE65" s="291"/>
      <c r="NNF65" s="291"/>
      <c r="NNG65" s="291"/>
      <c r="NNH65" s="291"/>
      <c r="NNI65" s="291"/>
      <c r="NNJ65" s="291"/>
      <c r="NNK65" s="291"/>
      <c r="NNL65" s="291"/>
      <c r="NNM65" s="291"/>
      <c r="NNN65" s="291"/>
      <c r="NNO65" s="291"/>
      <c r="NNP65" s="291"/>
      <c r="NNQ65" s="291"/>
      <c r="NNR65" s="291"/>
      <c r="NNS65" s="291"/>
      <c r="NNT65" s="291"/>
      <c r="NNU65" s="291"/>
      <c r="NNV65" s="291"/>
      <c r="NNW65" s="290"/>
      <c r="NNX65" s="291"/>
      <c r="NNY65" s="291"/>
      <c r="NNZ65" s="291"/>
      <c r="NOA65" s="291"/>
      <c r="NOB65" s="291"/>
      <c r="NOC65" s="291"/>
      <c r="NOD65" s="291"/>
      <c r="NOE65" s="291"/>
      <c r="NOF65" s="291"/>
      <c r="NOG65" s="291"/>
      <c r="NOH65" s="291"/>
      <c r="NOI65" s="291"/>
      <c r="NOJ65" s="291"/>
      <c r="NOK65" s="291"/>
      <c r="NOL65" s="291"/>
      <c r="NOM65" s="291"/>
      <c r="NON65" s="291"/>
      <c r="NOO65" s="291"/>
      <c r="NOP65" s="291"/>
      <c r="NOQ65" s="291"/>
      <c r="NOR65" s="291"/>
      <c r="NOS65" s="291"/>
      <c r="NOT65" s="291"/>
      <c r="NOU65" s="291"/>
      <c r="NOV65" s="290"/>
      <c r="NOW65" s="291"/>
      <c r="NOX65" s="291"/>
      <c r="NOY65" s="291"/>
      <c r="NOZ65" s="291"/>
      <c r="NPA65" s="291"/>
      <c r="NPB65" s="291"/>
      <c r="NPC65" s="291"/>
      <c r="NPD65" s="291"/>
      <c r="NPE65" s="291"/>
      <c r="NPF65" s="291"/>
      <c r="NPG65" s="291"/>
      <c r="NPH65" s="291"/>
      <c r="NPI65" s="291"/>
      <c r="NPJ65" s="291"/>
      <c r="NPK65" s="291"/>
      <c r="NPL65" s="291"/>
      <c r="NPM65" s="291"/>
      <c r="NPN65" s="291"/>
      <c r="NPO65" s="291"/>
      <c r="NPP65" s="291"/>
      <c r="NPQ65" s="291"/>
      <c r="NPR65" s="291"/>
      <c r="NPS65" s="291"/>
      <c r="NPT65" s="291"/>
      <c r="NPU65" s="290"/>
      <c r="NPV65" s="291"/>
      <c r="NPW65" s="291"/>
      <c r="NPX65" s="291"/>
      <c r="NPY65" s="291"/>
      <c r="NPZ65" s="291"/>
      <c r="NQA65" s="291"/>
      <c r="NQB65" s="291"/>
      <c r="NQC65" s="291"/>
      <c r="NQD65" s="291"/>
      <c r="NQE65" s="291"/>
      <c r="NQF65" s="291"/>
      <c r="NQG65" s="291"/>
      <c r="NQH65" s="291"/>
      <c r="NQI65" s="291"/>
      <c r="NQJ65" s="291"/>
      <c r="NQK65" s="291"/>
      <c r="NQL65" s="291"/>
      <c r="NQM65" s="291"/>
      <c r="NQN65" s="291"/>
      <c r="NQO65" s="291"/>
      <c r="NQP65" s="291"/>
      <c r="NQQ65" s="291"/>
      <c r="NQR65" s="291"/>
      <c r="NQS65" s="291"/>
      <c r="NQT65" s="290"/>
      <c r="NQU65" s="291"/>
      <c r="NQV65" s="291"/>
      <c r="NQW65" s="291"/>
      <c r="NQX65" s="291"/>
      <c r="NQY65" s="291"/>
      <c r="NQZ65" s="291"/>
      <c r="NRA65" s="291"/>
      <c r="NRB65" s="291"/>
      <c r="NRC65" s="291"/>
      <c r="NRD65" s="291"/>
      <c r="NRE65" s="291"/>
      <c r="NRF65" s="291"/>
      <c r="NRG65" s="291"/>
      <c r="NRH65" s="291"/>
      <c r="NRI65" s="291"/>
      <c r="NRJ65" s="291"/>
      <c r="NRK65" s="291"/>
      <c r="NRL65" s="291"/>
      <c r="NRM65" s="291"/>
      <c r="NRN65" s="291"/>
      <c r="NRO65" s="291"/>
      <c r="NRP65" s="291"/>
      <c r="NRQ65" s="291"/>
      <c r="NRR65" s="291"/>
      <c r="NRS65" s="290"/>
      <c r="NRT65" s="291"/>
      <c r="NRU65" s="291"/>
      <c r="NRV65" s="291"/>
      <c r="NRW65" s="291"/>
      <c r="NRX65" s="291"/>
      <c r="NRY65" s="291"/>
      <c r="NRZ65" s="291"/>
      <c r="NSA65" s="291"/>
      <c r="NSB65" s="291"/>
      <c r="NSC65" s="291"/>
      <c r="NSD65" s="291"/>
      <c r="NSE65" s="291"/>
      <c r="NSF65" s="291"/>
      <c r="NSG65" s="291"/>
      <c r="NSH65" s="291"/>
      <c r="NSI65" s="291"/>
      <c r="NSJ65" s="291"/>
      <c r="NSK65" s="291"/>
      <c r="NSL65" s="291"/>
      <c r="NSM65" s="291"/>
      <c r="NSN65" s="291"/>
      <c r="NSO65" s="291"/>
      <c r="NSP65" s="291"/>
      <c r="NSQ65" s="291"/>
      <c r="NSR65" s="290"/>
      <c r="NSS65" s="291"/>
      <c r="NST65" s="291"/>
      <c r="NSU65" s="291"/>
      <c r="NSV65" s="291"/>
      <c r="NSW65" s="291"/>
      <c r="NSX65" s="291"/>
      <c r="NSY65" s="291"/>
      <c r="NSZ65" s="291"/>
      <c r="NTA65" s="291"/>
      <c r="NTB65" s="291"/>
      <c r="NTC65" s="291"/>
      <c r="NTD65" s="291"/>
      <c r="NTE65" s="291"/>
      <c r="NTF65" s="291"/>
      <c r="NTG65" s="291"/>
      <c r="NTH65" s="291"/>
      <c r="NTI65" s="291"/>
      <c r="NTJ65" s="291"/>
      <c r="NTK65" s="291"/>
      <c r="NTL65" s="291"/>
      <c r="NTM65" s="291"/>
      <c r="NTN65" s="291"/>
      <c r="NTO65" s="291"/>
      <c r="NTP65" s="291"/>
      <c r="NTQ65" s="290"/>
      <c r="NTR65" s="291"/>
      <c r="NTS65" s="291"/>
      <c r="NTT65" s="291"/>
      <c r="NTU65" s="291"/>
      <c r="NTV65" s="291"/>
      <c r="NTW65" s="291"/>
      <c r="NTX65" s="291"/>
      <c r="NTY65" s="291"/>
      <c r="NTZ65" s="291"/>
      <c r="NUA65" s="291"/>
      <c r="NUB65" s="291"/>
      <c r="NUC65" s="291"/>
      <c r="NUD65" s="291"/>
      <c r="NUE65" s="291"/>
      <c r="NUF65" s="291"/>
      <c r="NUG65" s="291"/>
      <c r="NUH65" s="291"/>
      <c r="NUI65" s="291"/>
      <c r="NUJ65" s="291"/>
      <c r="NUK65" s="291"/>
      <c r="NUL65" s="291"/>
      <c r="NUM65" s="291"/>
      <c r="NUN65" s="291"/>
      <c r="NUO65" s="291"/>
      <c r="NUP65" s="290"/>
      <c r="NUQ65" s="291"/>
      <c r="NUR65" s="291"/>
      <c r="NUS65" s="291"/>
      <c r="NUT65" s="291"/>
      <c r="NUU65" s="291"/>
      <c r="NUV65" s="291"/>
      <c r="NUW65" s="291"/>
      <c r="NUX65" s="291"/>
      <c r="NUY65" s="291"/>
      <c r="NUZ65" s="291"/>
      <c r="NVA65" s="291"/>
      <c r="NVB65" s="291"/>
      <c r="NVC65" s="291"/>
      <c r="NVD65" s="291"/>
      <c r="NVE65" s="291"/>
      <c r="NVF65" s="291"/>
      <c r="NVG65" s="291"/>
      <c r="NVH65" s="291"/>
      <c r="NVI65" s="291"/>
      <c r="NVJ65" s="291"/>
      <c r="NVK65" s="291"/>
      <c r="NVL65" s="291"/>
      <c r="NVM65" s="291"/>
      <c r="NVN65" s="291"/>
      <c r="NVO65" s="290"/>
      <c r="NVP65" s="291"/>
      <c r="NVQ65" s="291"/>
      <c r="NVR65" s="291"/>
      <c r="NVS65" s="291"/>
      <c r="NVT65" s="291"/>
      <c r="NVU65" s="291"/>
      <c r="NVV65" s="291"/>
      <c r="NVW65" s="291"/>
      <c r="NVX65" s="291"/>
      <c r="NVY65" s="291"/>
      <c r="NVZ65" s="291"/>
      <c r="NWA65" s="291"/>
      <c r="NWB65" s="291"/>
      <c r="NWC65" s="291"/>
      <c r="NWD65" s="291"/>
      <c r="NWE65" s="291"/>
      <c r="NWF65" s="291"/>
      <c r="NWG65" s="291"/>
      <c r="NWH65" s="291"/>
      <c r="NWI65" s="291"/>
      <c r="NWJ65" s="291"/>
      <c r="NWK65" s="291"/>
      <c r="NWL65" s="291"/>
      <c r="NWM65" s="291"/>
      <c r="NWN65" s="290"/>
      <c r="NWO65" s="291"/>
      <c r="NWP65" s="291"/>
      <c r="NWQ65" s="291"/>
      <c r="NWR65" s="291"/>
      <c r="NWS65" s="291"/>
      <c r="NWT65" s="291"/>
      <c r="NWU65" s="291"/>
      <c r="NWV65" s="291"/>
      <c r="NWW65" s="291"/>
      <c r="NWX65" s="291"/>
      <c r="NWY65" s="291"/>
      <c r="NWZ65" s="291"/>
      <c r="NXA65" s="291"/>
      <c r="NXB65" s="291"/>
      <c r="NXC65" s="291"/>
      <c r="NXD65" s="291"/>
      <c r="NXE65" s="291"/>
      <c r="NXF65" s="291"/>
      <c r="NXG65" s="291"/>
      <c r="NXH65" s="291"/>
      <c r="NXI65" s="291"/>
      <c r="NXJ65" s="291"/>
      <c r="NXK65" s="291"/>
      <c r="NXL65" s="291"/>
      <c r="NXM65" s="290"/>
      <c r="NXN65" s="291"/>
      <c r="NXO65" s="291"/>
      <c r="NXP65" s="291"/>
      <c r="NXQ65" s="291"/>
      <c r="NXR65" s="291"/>
      <c r="NXS65" s="291"/>
      <c r="NXT65" s="291"/>
      <c r="NXU65" s="291"/>
      <c r="NXV65" s="291"/>
      <c r="NXW65" s="291"/>
      <c r="NXX65" s="291"/>
      <c r="NXY65" s="291"/>
      <c r="NXZ65" s="291"/>
      <c r="NYA65" s="291"/>
      <c r="NYB65" s="291"/>
      <c r="NYC65" s="291"/>
      <c r="NYD65" s="291"/>
      <c r="NYE65" s="291"/>
      <c r="NYF65" s="291"/>
      <c r="NYG65" s="291"/>
      <c r="NYH65" s="291"/>
      <c r="NYI65" s="291"/>
      <c r="NYJ65" s="291"/>
      <c r="NYK65" s="291"/>
      <c r="NYL65" s="290"/>
      <c r="NYM65" s="291"/>
      <c r="NYN65" s="291"/>
      <c r="NYO65" s="291"/>
      <c r="NYP65" s="291"/>
      <c r="NYQ65" s="291"/>
      <c r="NYR65" s="291"/>
      <c r="NYS65" s="291"/>
      <c r="NYT65" s="291"/>
      <c r="NYU65" s="291"/>
      <c r="NYV65" s="291"/>
      <c r="NYW65" s="291"/>
      <c r="NYX65" s="291"/>
      <c r="NYY65" s="291"/>
      <c r="NYZ65" s="291"/>
      <c r="NZA65" s="291"/>
      <c r="NZB65" s="291"/>
      <c r="NZC65" s="291"/>
      <c r="NZD65" s="291"/>
      <c r="NZE65" s="291"/>
      <c r="NZF65" s="291"/>
      <c r="NZG65" s="291"/>
      <c r="NZH65" s="291"/>
      <c r="NZI65" s="291"/>
      <c r="NZJ65" s="291"/>
      <c r="NZK65" s="290"/>
      <c r="NZL65" s="291"/>
      <c r="NZM65" s="291"/>
      <c r="NZN65" s="291"/>
      <c r="NZO65" s="291"/>
      <c r="NZP65" s="291"/>
      <c r="NZQ65" s="291"/>
      <c r="NZR65" s="291"/>
      <c r="NZS65" s="291"/>
      <c r="NZT65" s="291"/>
      <c r="NZU65" s="291"/>
      <c r="NZV65" s="291"/>
      <c r="NZW65" s="291"/>
      <c r="NZX65" s="291"/>
      <c r="NZY65" s="291"/>
      <c r="NZZ65" s="291"/>
      <c r="OAA65" s="291"/>
      <c r="OAB65" s="291"/>
      <c r="OAC65" s="291"/>
      <c r="OAD65" s="291"/>
      <c r="OAE65" s="291"/>
      <c r="OAF65" s="291"/>
      <c r="OAG65" s="291"/>
      <c r="OAH65" s="291"/>
      <c r="OAI65" s="291"/>
      <c r="OAJ65" s="290"/>
      <c r="OAK65" s="291"/>
      <c r="OAL65" s="291"/>
      <c r="OAM65" s="291"/>
      <c r="OAN65" s="291"/>
      <c r="OAO65" s="291"/>
      <c r="OAP65" s="291"/>
      <c r="OAQ65" s="291"/>
      <c r="OAR65" s="291"/>
      <c r="OAS65" s="291"/>
      <c r="OAT65" s="291"/>
      <c r="OAU65" s="291"/>
      <c r="OAV65" s="291"/>
      <c r="OAW65" s="291"/>
      <c r="OAX65" s="291"/>
      <c r="OAY65" s="291"/>
      <c r="OAZ65" s="291"/>
      <c r="OBA65" s="291"/>
      <c r="OBB65" s="291"/>
      <c r="OBC65" s="291"/>
      <c r="OBD65" s="291"/>
      <c r="OBE65" s="291"/>
      <c r="OBF65" s="291"/>
      <c r="OBG65" s="291"/>
      <c r="OBH65" s="291"/>
      <c r="OBI65" s="290"/>
      <c r="OBJ65" s="291"/>
      <c r="OBK65" s="291"/>
      <c r="OBL65" s="291"/>
      <c r="OBM65" s="291"/>
      <c r="OBN65" s="291"/>
      <c r="OBO65" s="291"/>
      <c r="OBP65" s="291"/>
      <c r="OBQ65" s="291"/>
      <c r="OBR65" s="291"/>
      <c r="OBS65" s="291"/>
      <c r="OBT65" s="291"/>
      <c r="OBU65" s="291"/>
      <c r="OBV65" s="291"/>
      <c r="OBW65" s="291"/>
      <c r="OBX65" s="291"/>
      <c r="OBY65" s="291"/>
      <c r="OBZ65" s="291"/>
      <c r="OCA65" s="291"/>
      <c r="OCB65" s="291"/>
      <c r="OCC65" s="291"/>
      <c r="OCD65" s="291"/>
      <c r="OCE65" s="291"/>
      <c r="OCF65" s="291"/>
      <c r="OCG65" s="291"/>
      <c r="OCH65" s="290"/>
      <c r="OCI65" s="291"/>
      <c r="OCJ65" s="291"/>
      <c r="OCK65" s="291"/>
      <c r="OCL65" s="291"/>
      <c r="OCM65" s="291"/>
      <c r="OCN65" s="291"/>
      <c r="OCO65" s="291"/>
      <c r="OCP65" s="291"/>
      <c r="OCQ65" s="291"/>
      <c r="OCR65" s="291"/>
      <c r="OCS65" s="291"/>
      <c r="OCT65" s="291"/>
      <c r="OCU65" s="291"/>
      <c r="OCV65" s="291"/>
      <c r="OCW65" s="291"/>
      <c r="OCX65" s="291"/>
      <c r="OCY65" s="291"/>
      <c r="OCZ65" s="291"/>
      <c r="ODA65" s="291"/>
      <c r="ODB65" s="291"/>
      <c r="ODC65" s="291"/>
      <c r="ODD65" s="291"/>
      <c r="ODE65" s="291"/>
      <c r="ODF65" s="291"/>
      <c r="ODG65" s="290"/>
      <c r="ODH65" s="291"/>
      <c r="ODI65" s="291"/>
      <c r="ODJ65" s="291"/>
      <c r="ODK65" s="291"/>
      <c r="ODL65" s="291"/>
      <c r="ODM65" s="291"/>
      <c r="ODN65" s="291"/>
      <c r="ODO65" s="291"/>
      <c r="ODP65" s="291"/>
      <c r="ODQ65" s="291"/>
      <c r="ODR65" s="291"/>
      <c r="ODS65" s="291"/>
      <c r="ODT65" s="291"/>
      <c r="ODU65" s="291"/>
      <c r="ODV65" s="291"/>
      <c r="ODW65" s="291"/>
      <c r="ODX65" s="291"/>
      <c r="ODY65" s="291"/>
      <c r="ODZ65" s="291"/>
      <c r="OEA65" s="291"/>
      <c r="OEB65" s="291"/>
      <c r="OEC65" s="291"/>
      <c r="OED65" s="291"/>
      <c r="OEE65" s="291"/>
      <c r="OEF65" s="290"/>
      <c r="OEG65" s="291"/>
      <c r="OEH65" s="291"/>
      <c r="OEI65" s="291"/>
      <c r="OEJ65" s="291"/>
      <c r="OEK65" s="291"/>
      <c r="OEL65" s="291"/>
      <c r="OEM65" s="291"/>
      <c r="OEN65" s="291"/>
      <c r="OEO65" s="291"/>
      <c r="OEP65" s="291"/>
      <c r="OEQ65" s="291"/>
      <c r="OER65" s="291"/>
      <c r="OES65" s="291"/>
      <c r="OET65" s="291"/>
      <c r="OEU65" s="291"/>
      <c r="OEV65" s="291"/>
      <c r="OEW65" s="291"/>
      <c r="OEX65" s="291"/>
      <c r="OEY65" s="291"/>
      <c r="OEZ65" s="291"/>
      <c r="OFA65" s="291"/>
      <c r="OFB65" s="291"/>
      <c r="OFC65" s="291"/>
      <c r="OFD65" s="291"/>
      <c r="OFE65" s="290"/>
      <c r="OFF65" s="291"/>
      <c r="OFG65" s="291"/>
      <c r="OFH65" s="291"/>
      <c r="OFI65" s="291"/>
      <c r="OFJ65" s="291"/>
      <c r="OFK65" s="291"/>
      <c r="OFL65" s="291"/>
      <c r="OFM65" s="291"/>
      <c r="OFN65" s="291"/>
      <c r="OFO65" s="291"/>
      <c r="OFP65" s="291"/>
      <c r="OFQ65" s="291"/>
      <c r="OFR65" s="291"/>
      <c r="OFS65" s="291"/>
      <c r="OFT65" s="291"/>
      <c r="OFU65" s="291"/>
      <c r="OFV65" s="291"/>
      <c r="OFW65" s="291"/>
      <c r="OFX65" s="291"/>
      <c r="OFY65" s="291"/>
      <c r="OFZ65" s="291"/>
      <c r="OGA65" s="291"/>
      <c r="OGB65" s="291"/>
      <c r="OGC65" s="291"/>
      <c r="OGD65" s="290"/>
      <c r="OGE65" s="291"/>
      <c r="OGF65" s="291"/>
      <c r="OGG65" s="291"/>
      <c r="OGH65" s="291"/>
      <c r="OGI65" s="291"/>
      <c r="OGJ65" s="291"/>
      <c r="OGK65" s="291"/>
      <c r="OGL65" s="291"/>
      <c r="OGM65" s="291"/>
      <c r="OGN65" s="291"/>
      <c r="OGO65" s="291"/>
      <c r="OGP65" s="291"/>
      <c r="OGQ65" s="291"/>
      <c r="OGR65" s="291"/>
      <c r="OGS65" s="291"/>
      <c r="OGT65" s="291"/>
      <c r="OGU65" s="291"/>
      <c r="OGV65" s="291"/>
      <c r="OGW65" s="291"/>
      <c r="OGX65" s="291"/>
      <c r="OGY65" s="291"/>
      <c r="OGZ65" s="291"/>
      <c r="OHA65" s="291"/>
      <c r="OHB65" s="291"/>
      <c r="OHC65" s="290"/>
      <c r="OHD65" s="291"/>
      <c r="OHE65" s="291"/>
      <c r="OHF65" s="291"/>
      <c r="OHG65" s="291"/>
      <c r="OHH65" s="291"/>
      <c r="OHI65" s="291"/>
      <c r="OHJ65" s="291"/>
      <c r="OHK65" s="291"/>
      <c r="OHL65" s="291"/>
      <c r="OHM65" s="291"/>
      <c r="OHN65" s="291"/>
      <c r="OHO65" s="291"/>
      <c r="OHP65" s="291"/>
      <c r="OHQ65" s="291"/>
      <c r="OHR65" s="291"/>
      <c r="OHS65" s="291"/>
      <c r="OHT65" s="291"/>
      <c r="OHU65" s="291"/>
      <c r="OHV65" s="291"/>
      <c r="OHW65" s="291"/>
      <c r="OHX65" s="291"/>
      <c r="OHY65" s="291"/>
      <c r="OHZ65" s="291"/>
      <c r="OIA65" s="291"/>
      <c r="OIB65" s="290"/>
      <c r="OIC65" s="291"/>
      <c r="OID65" s="291"/>
      <c r="OIE65" s="291"/>
      <c r="OIF65" s="291"/>
      <c r="OIG65" s="291"/>
      <c r="OIH65" s="291"/>
      <c r="OII65" s="291"/>
      <c r="OIJ65" s="291"/>
      <c r="OIK65" s="291"/>
      <c r="OIL65" s="291"/>
      <c r="OIM65" s="291"/>
      <c r="OIN65" s="291"/>
      <c r="OIO65" s="291"/>
      <c r="OIP65" s="291"/>
      <c r="OIQ65" s="291"/>
      <c r="OIR65" s="291"/>
      <c r="OIS65" s="291"/>
      <c r="OIT65" s="291"/>
      <c r="OIU65" s="291"/>
      <c r="OIV65" s="291"/>
      <c r="OIW65" s="291"/>
      <c r="OIX65" s="291"/>
      <c r="OIY65" s="291"/>
      <c r="OIZ65" s="291"/>
      <c r="OJA65" s="290"/>
      <c r="OJB65" s="291"/>
      <c r="OJC65" s="291"/>
      <c r="OJD65" s="291"/>
      <c r="OJE65" s="291"/>
      <c r="OJF65" s="291"/>
      <c r="OJG65" s="291"/>
      <c r="OJH65" s="291"/>
      <c r="OJI65" s="291"/>
      <c r="OJJ65" s="291"/>
      <c r="OJK65" s="291"/>
      <c r="OJL65" s="291"/>
      <c r="OJM65" s="291"/>
      <c r="OJN65" s="291"/>
      <c r="OJO65" s="291"/>
      <c r="OJP65" s="291"/>
      <c r="OJQ65" s="291"/>
      <c r="OJR65" s="291"/>
      <c r="OJS65" s="291"/>
      <c r="OJT65" s="291"/>
      <c r="OJU65" s="291"/>
      <c r="OJV65" s="291"/>
      <c r="OJW65" s="291"/>
      <c r="OJX65" s="291"/>
      <c r="OJY65" s="291"/>
      <c r="OJZ65" s="290"/>
      <c r="OKA65" s="291"/>
      <c r="OKB65" s="291"/>
      <c r="OKC65" s="291"/>
      <c r="OKD65" s="291"/>
      <c r="OKE65" s="291"/>
      <c r="OKF65" s="291"/>
      <c r="OKG65" s="291"/>
      <c r="OKH65" s="291"/>
      <c r="OKI65" s="291"/>
      <c r="OKJ65" s="291"/>
      <c r="OKK65" s="291"/>
      <c r="OKL65" s="291"/>
      <c r="OKM65" s="291"/>
      <c r="OKN65" s="291"/>
      <c r="OKO65" s="291"/>
      <c r="OKP65" s="291"/>
      <c r="OKQ65" s="291"/>
      <c r="OKR65" s="291"/>
      <c r="OKS65" s="291"/>
      <c r="OKT65" s="291"/>
      <c r="OKU65" s="291"/>
      <c r="OKV65" s="291"/>
      <c r="OKW65" s="291"/>
      <c r="OKX65" s="291"/>
      <c r="OKY65" s="290"/>
      <c r="OKZ65" s="291"/>
      <c r="OLA65" s="291"/>
      <c r="OLB65" s="291"/>
      <c r="OLC65" s="291"/>
      <c r="OLD65" s="291"/>
      <c r="OLE65" s="291"/>
      <c r="OLF65" s="291"/>
      <c r="OLG65" s="291"/>
      <c r="OLH65" s="291"/>
      <c r="OLI65" s="291"/>
      <c r="OLJ65" s="291"/>
      <c r="OLK65" s="291"/>
      <c r="OLL65" s="291"/>
      <c r="OLM65" s="291"/>
      <c r="OLN65" s="291"/>
      <c r="OLO65" s="291"/>
      <c r="OLP65" s="291"/>
      <c r="OLQ65" s="291"/>
      <c r="OLR65" s="291"/>
      <c r="OLS65" s="291"/>
      <c r="OLT65" s="291"/>
      <c r="OLU65" s="291"/>
      <c r="OLV65" s="291"/>
      <c r="OLW65" s="291"/>
      <c r="OLX65" s="290"/>
      <c r="OLY65" s="291"/>
      <c r="OLZ65" s="291"/>
      <c r="OMA65" s="291"/>
      <c r="OMB65" s="291"/>
      <c r="OMC65" s="291"/>
      <c r="OMD65" s="291"/>
      <c r="OME65" s="291"/>
      <c r="OMF65" s="291"/>
      <c r="OMG65" s="291"/>
      <c r="OMH65" s="291"/>
      <c r="OMI65" s="291"/>
      <c r="OMJ65" s="291"/>
      <c r="OMK65" s="291"/>
      <c r="OML65" s="291"/>
      <c r="OMM65" s="291"/>
      <c r="OMN65" s="291"/>
      <c r="OMO65" s="291"/>
      <c r="OMP65" s="291"/>
      <c r="OMQ65" s="291"/>
      <c r="OMR65" s="291"/>
      <c r="OMS65" s="291"/>
      <c r="OMT65" s="291"/>
      <c r="OMU65" s="291"/>
      <c r="OMV65" s="291"/>
      <c r="OMW65" s="290"/>
      <c r="OMX65" s="291"/>
      <c r="OMY65" s="291"/>
      <c r="OMZ65" s="291"/>
      <c r="ONA65" s="291"/>
      <c r="ONB65" s="291"/>
      <c r="ONC65" s="291"/>
      <c r="OND65" s="291"/>
      <c r="ONE65" s="291"/>
      <c r="ONF65" s="291"/>
      <c r="ONG65" s="291"/>
      <c r="ONH65" s="291"/>
      <c r="ONI65" s="291"/>
      <c r="ONJ65" s="291"/>
      <c r="ONK65" s="291"/>
      <c r="ONL65" s="291"/>
      <c r="ONM65" s="291"/>
      <c r="ONN65" s="291"/>
      <c r="ONO65" s="291"/>
      <c r="ONP65" s="291"/>
      <c r="ONQ65" s="291"/>
      <c r="ONR65" s="291"/>
      <c r="ONS65" s="291"/>
      <c r="ONT65" s="291"/>
      <c r="ONU65" s="291"/>
      <c r="ONV65" s="290"/>
      <c r="ONW65" s="291"/>
      <c r="ONX65" s="291"/>
      <c r="ONY65" s="291"/>
      <c r="ONZ65" s="291"/>
      <c r="OOA65" s="291"/>
      <c r="OOB65" s="291"/>
      <c r="OOC65" s="291"/>
      <c r="OOD65" s="291"/>
      <c r="OOE65" s="291"/>
      <c r="OOF65" s="291"/>
      <c r="OOG65" s="291"/>
      <c r="OOH65" s="291"/>
      <c r="OOI65" s="291"/>
      <c r="OOJ65" s="291"/>
      <c r="OOK65" s="291"/>
      <c r="OOL65" s="291"/>
      <c r="OOM65" s="291"/>
      <c r="OON65" s="291"/>
      <c r="OOO65" s="291"/>
      <c r="OOP65" s="291"/>
      <c r="OOQ65" s="291"/>
      <c r="OOR65" s="291"/>
      <c r="OOS65" s="291"/>
      <c r="OOT65" s="291"/>
      <c r="OOU65" s="290"/>
      <c r="OOV65" s="291"/>
      <c r="OOW65" s="291"/>
      <c r="OOX65" s="291"/>
      <c r="OOY65" s="291"/>
      <c r="OOZ65" s="291"/>
      <c r="OPA65" s="291"/>
      <c r="OPB65" s="291"/>
      <c r="OPC65" s="291"/>
      <c r="OPD65" s="291"/>
      <c r="OPE65" s="291"/>
      <c r="OPF65" s="291"/>
      <c r="OPG65" s="291"/>
      <c r="OPH65" s="291"/>
      <c r="OPI65" s="291"/>
      <c r="OPJ65" s="291"/>
      <c r="OPK65" s="291"/>
      <c r="OPL65" s="291"/>
      <c r="OPM65" s="291"/>
      <c r="OPN65" s="291"/>
      <c r="OPO65" s="291"/>
      <c r="OPP65" s="291"/>
      <c r="OPQ65" s="291"/>
      <c r="OPR65" s="291"/>
      <c r="OPS65" s="291"/>
      <c r="OPT65" s="290"/>
      <c r="OPU65" s="291"/>
      <c r="OPV65" s="291"/>
      <c r="OPW65" s="291"/>
      <c r="OPX65" s="291"/>
      <c r="OPY65" s="291"/>
      <c r="OPZ65" s="291"/>
      <c r="OQA65" s="291"/>
      <c r="OQB65" s="291"/>
      <c r="OQC65" s="291"/>
      <c r="OQD65" s="291"/>
      <c r="OQE65" s="291"/>
      <c r="OQF65" s="291"/>
      <c r="OQG65" s="291"/>
      <c r="OQH65" s="291"/>
      <c r="OQI65" s="291"/>
      <c r="OQJ65" s="291"/>
      <c r="OQK65" s="291"/>
      <c r="OQL65" s="291"/>
      <c r="OQM65" s="291"/>
      <c r="OQN65" s="291"/>
      <c r="OQO65" s="291"/>
      <c r="OQP65" s="291"/>
      <c r="OQQ65" s="291"/>
      <c r="OQR65" s="291"/>
      <c r="OQS65" s="290"/>
      <c r="OQT65" s="291"/>
      <c r="OQU65" s="291"/>
      <c r="OQV65" s="291"/>
      <c r="OQW65" s="291"/>
      <c r="OQX65" s="291"/>
      <c r="OQY65" s="291"/>
      <c r="OQZ65" s="291"/>
      <c r="ORA65" s="291"/>
      <c r="ORB65" s="291"/>
      <c r="ORC65" s="291"/>
      <c r="ORD65" s="291"/>
      <c r="ORE65" s="291"/>
      <c r="ORF65" s="291"/>
      <c r="ORG65" s="291"/>
      <c r="ORH65" s="291"/>
      <c r="ORI65" s="291"/>
      <c r="ORJ65" s="291"/>
      <c r="ORK65" s="291"/>
      <c r="ORL65" s="291"/>
      <c r="ORM65" s="291"/>
      <c r="ORN65" s="291"/>
      <c r="ORO65" s="291"/>
      <c r="ORP65" s="291"/>
      <c r="ORQ65" s="291"/>
      <c r="ORR65" s="290"/>
      <c r="ORS65" s="291"/>
      <c r="ORT65" s="291"/>
      <c r="ORU65" s="291"/>
      <c r="ORV65" s="291"/>
      <c r="ORW65" s="291"/>
      <c r="ORX65" s="291"/>
      <c r="ORY65" s="291"/>
      <c r="ORZ65" s="291"/>
      <c r="OSA65" s="291"/>
      <c r="OSB65" s="291"/>
      <c r="OSC65" s="291"/>
      <c r="OSD65" s="291"/>
      <c r="OSE65" s="291"/>
      <c r="OSF65" s="291"/>
      <c r="OSG65" s="291"/>
      <c r="OSH65" s="291"/>
      <c r="OSI65" s="291"/>
      <c r="OSJ65" s="291"/>
      <c r="OSK65" s="291"/>
      <c r="OSL65" s="291"/>
      <c r="OSM65" s="291"/>
      <c r="OSN65" s="291"/>
      <c r="OSO65" s="291"/>
      <c r="OSP65" s="291"/>
      <c r="OSQ65" s="290"/>
      <c r="OSR65" s="291"/>
      <c r="OSS65" s="291"/>
      <c r="OST65" s="291"/>
      <c r="OSU65" s="291"/>
      <c r="OSV65" s="291"/>
      <c r="OSW65" s="291"/>
      <c r="OSX65" s="291"/>
      <c r="OSY65" s="291"/>
      <c r="OSZ65" s="291"/>
      <c r="OTA65" s="291"/>
      <c r="OTB65" s="291"/>
      <c r="OTC65" s="291"/>
      <c r="OTD65" s="291"/>
      <c r="OTE65" s="291"/>
      <c r="OTF65" s="291"/>
      <c r="OTG65" s="291"/>
      <c r="OTH65" s="291"/>
      <c r="OTI65" s="291"/>
      <c r="OTJ65" s="291"/>
      <c r="OTK65" s="291"/>
      <c r="OTL65" s="291"/>
      <c r="OTM65" s="291"/>
      <c r="OTN65" s="291"/>
      <c r="OTO65" s="291"/>
      <c r="OTP65" s="290"/>
      <c r="OTQ65" s="291"/>
      <c r="OTR65" s="291"/>
      <c r="OTS65" s="291"/>
      <c r="OTT65" s="291"/>
      <c r="OTU65" s="291"/>
      <c r="OTV65" s="291"/>
      <c r="OTW65" s="291"/>
      <c r="OTX65" s="291"/>
      <c r="OTY65" s="291"/>
      <c r="OTZ65" s="291"/>
      <c r="OUA65" s="291"/>
      <c r="OUB65" s="291"/>
      <c r="OUC65" s="291"/>
      <c r="OUD65" s="291"/>
      <c r="OUE65" s="291"/>
      <c r="OUF65" s="291"/>
      <c r="OUG65" s="291"/>
      <c r="OUH65" s="291"/>
      <c r="OUI65" s="291"/>
      <c r="OUJ65" s="291"/>
      <c r="OUK65" s="291"/>
      <c r="OUL65" s="291"/>
      <c r="OUM65" s="291"/>
      <c r="OUN65" s="291"/>
      <c r="OUO65" s="290"/>
      <c r="OUP65" s="291"/>
      <c r="OUQ65" s="291"/>
      <c r="OUR65" s="291"/>
      <c r="OUS65" s="291"/>
      <c r="OUT65" s="291"/>
      <c r="OUU65" s="291"/>
      <c r="OUV65" s="291"/>
      <c r="OUW65" s="291"/>
      <c r="OUX65" s="291"/>
      <c r="OUY65" s="291"/>
      <c r="OUZ65" s="291"/>
      <c r="OVA65" s="291"/>
      <c r="OVB65" s="291"/>
      <c r="OVC65" s="291"/>
      <c r="OVD65" s="291"/>
      <c r="OVE65" s="291"/>
      <c r="OVF65" s="291"/>
      <c r="OVG65" s="291"/>
      <c r="OVH65" s="291"/>
      <c r="OVI65" s="291"/>
      <c r="OVJ65" s="291"/>
      <c r="OVK65" s="291"/>
      <c r="OVL65" s="291"/>
      <c r="OVM65" s="291"/>
      <c r="OVN65" s="290"/>
      <c r="OVO65" s="291"/>
      <c r="OVP65" s="291"/>
      <c r="OVQ65" s="291"/>
      <c r="OVR65" s="291"/>
      <c r="OVS65" s="291"/>
      <c r="OVT65" s="291"/>
      <c r="OVU65" s="291"/>
      <c r="OVV65" s="291"/>
      <c r="OVW65" s="291"/>
      <c r="OVX65" s="291"/>
      <c r="OVY65" s="291"/>
      <c r="OVZ65" s="291"/>
      <c r="OWA65" s="291"/>
      <c r="OWB65" s="291"/>
      <c r="OWC65" s="291"/>
      <c r="OWD65" s="291"/>
      <c r="OWE65" s="291"/>
      <c r="OWF65" s="291"/>
      <c r="OWG65" s="291"/>
      <c r="OWH65" s="291"/>
      <c r="OWI65" s="291"/>
      <c r="OWJ65" s="291"/>
      <c r="OWK65" s="291"/>
      <c r="OWL65" s="291"/>
      <c r="OWM65" s="290"/>
      <c r="OWN65" s="291"/>
      <c r="OWO65" s="291"/>
      <c r="OWP65" s="291"/>
      <c r="OWQ65" s="291"/>
      <c r="OWR65" s="291"/>
      <c r="OWS65" s="291"/>
      <c r="OWT65" s="291"/>
      <c r="OWU65" s="291"/>
      <c r="OWV65" s="291"/>
      <c r="OWW65" s="291"/>
      <c r="OWX65" s="291"/>
      <c r="OWY65" s="291"/>
      <c r="OWZ65" s="291"/>
      <c r="OXA65" s="291"/>
      <c r="OXB65" s="291"/>
      <c r="OXC65" s="291"/>
      <c r="OXD65" s="291"/>
      <c r="OXE65" s="291"/>
      <c r="OXF65" s="291"/>
      <c r="OXG65" s="291"/>
      <c r="OXH65" s="291"/>
      <c r="OXI65" s="291"/>
      <c r="OXJ65" s="291"/>
      <c r="OXK65" s="291"/>
      <c r="OXL65" s="290"/>
      <c r="OXM65" s="291"/>
      <c r="OXN65" s="291"/>
      <c r="OXO65" s="291"/>
      <c r="OXP65" s="291"/>
      <c r="OXQ65" s="291"/>
      <c r="OXR65" s="291"/>
      <c r="OXS65" s="291"/>
      <c r="OXT65" s="291"/>
      <c r="OXU65" s="291"/>
      <c r="OXV65" s="291"/>
      <c r="OXW65" s="291"/>
      <c r="OXX65" s="291"/>
      <c r="OXY65" s="291"/>
      <c r="OXZ65" s="291"/>
      <c r="OYA65" s="291"/>
      <c r="OYB65" s="291"/>
      <c r="OYC65" s="291"/>
      <c r="OYD65" s="291"/>
      <c r="OYE65" s="291"/>
      <c r="OYF65" s="291"/>
      <c r="OYG65" s="291"/>
      <c r="OYH65" s="291"/>
      <c r="OYI65" s="291"/>
      <c r="OYJ65" s="291"/>
      <c r="OYK65" s="290"/>
      <c r="OYL65" s="291"/>
      <c r="OYM65" s="291"/>
      <c r="OYN65" s="291"/>
      <c r="OYO65" s="291"/>
      <c r="OYP65" s="291"/>
      <c r="OYQ65" s="291"/>
      <c r="OYR65" s="291"/>
      <c r="OYS65" s="291"/>
      <c r="OYT65" s="291"/>
      <c r="OYU65" s="291"/>
      <c r="OYV65" s="291"/>
      <c r="OYW65" s="291"/>
      <c r="OYX65" s="291"/>
      <c r="OYY65" s="291"/>
      <c r="OYZ65" s="291"/>
      <c r="OZA65" s="291"/>
      <c r="OZB65" s="291"/>
      <c r="OZC65" s="291"/>
      <c r="OZD65" s="291"/>
      <c r="OZE65" s="291"/>
      <c r="OZF65" s="291"/>
      <c r="OZG65" s="291"/>
      <c r="OZH65" s="291"/>
      <c r="OZI65" s="291"/>
      <c r="OZJ65" s="290"/>
      <c r="OZK65" s="291"/>
      <c r="OZL65" s="291"/>
      <c r="OZM65" s="291"/>
      <c r="OZN65" s="291"/>
      <c r="OZO65" s="291"/>
      <c r="OZP65" s="291"/>
      <c r="OZQ65" s="291"/>
      <c r="OZR65" s="291"/>
      <c r="OZS65" s="291"/>
      <c r="OZT65" s="291"/>
      <c r="OZU65" s="291"/>
      <c r="OZV65" s="291"/>
      <c r="OZW65" s="291"/>
      <c r="OZX65" s="291"/>
      <c r="OZY65" s="291"/>
      <c r="OZZ65" s="291"/>
      <c r="PAA65" s="291"/>
      <c r="PAB65" s="291"/>
      <c r="PAC65" s="291"/>
      <c r="PAD65" s="291"/>
      <c r="PAE65" s="291"/>
      <c r="PAF65" s="291"/>
      <c r="PAG65" s="291"/>
      <c r="PAH65" s="291"/>
      <c r="PAI65" s="290"/>
      <c r="PAJ65" s="291"/>
      <c r="PAK65" s="291"/>
      <c r="PAL65" s="291"/>
      <c r="PAM65" s="291"/>
      <c r="PAN65" s="291"/>
      <c r="PAO65" s="291"/>
      <c r="PAP65" s="291"/>
      <c r="PAQ65" s="291"/>
      <c r="PAR65" s="291"/>
      <c r="PAS65" s="291"/>
      <c r="PAT65" s="291"/>
      <c r="PAU65" s="291"/>
      <c r="PAV65" s="291"/>
      <c r="PAW65" s="291"/>
      <c r="PAX65" s="291"/>
      <c r="PAY65" s="291"/>
      <c r="PAZ65" s="291"/>
      <c r="PBA65" s="291"/>
      <c r="PBB65" s="291"/>
      <c r="PBC65" s="291"/>
      <c r="PBD65" s="291"/>
      <c r="PBE65" s="291"/>
      <c r="PBF65" s="291"/>
      <c r="PBG65" s="291"/>
      <c r="PBH65" s="290"/>
      <c r="PBI65" s="291"/>
      <c r="PBJ65" s="291"/>
      <c r="PBK65" s="291"/>
      <c r="PBL65" s="291"/>
      <c r="PBM65" s="291"/>
      <c r="PBN65" s="291"/>
      <c r="PBO65" s="291"/>
      <c r="PBP65" s="291"/>
      <c r="PBQ65" s="291"/>
      <c r="PBR65" s="291"/>
      <c r="PBS65" s="291"/>
      <c r="PBT65" s="291"/>
      <c r="PBU65" s="291"/>
      <c r="PBV65" s="291"/>
      <c r="PBW65" s="291"/>
      <c r="PBX65" s="291"/>
      <c r="PBY65" s="291"/>
      <c r="PBZ65" s="291"/>
      <c r="PCA65" s="291"/>
      <c r="PCB65" s="291"/>
      <c r="PCC65" s="291"/>
      <c r="PCD65" s="291"/>
      <c r="PCE65" s="291"/>
      <c r="PCF65" s="291"/>
      <c r="PCG65" s="290"/>
      <c r="PCH65" s="291"/>
      <c r="PCI65" s="291"/>
      <c r="PCJ65" s="291"/>
      <c r="PCK65" s="291"/>
      <c r="PCL65" s="291"/>
      <c r="PCM65" s="291"/>
      <c r="PCN65" s="291"/>
      <c r="PCO65" s="291"/>
      <c r="PCP65" s="291"/>
      <c r="PCQ65" s="291"/>
      <c r="PCR65" s="291"/>
      <c r="PCS65" s="291"/>
      <c r="PCT65" s="291"/>
      <c r="PCU65" s="291"/>
      <c r="PCV65" s="291"/>
      <c r="PCW65" s="291"/>
      <c r="PCX65" s="291"/>
      <c r="PCY65" s="291"/>
      <c r="PCZ65" s="291"/>
      <c r="PDA65" s="291"/>
      <c r="PDB65" s="291"/>
      <c r="PDC65" s="291"/>
      <c r="PDD65" s="291"/>
      <c r="PDE65" s="291"/>
      <c r="PDF65" s="290"/>
      <c r="PDG65" s="291"/>
      <c r="PDH65" s="291"/>
      <c r="PDI65" s="291"/>
      <c r="PDJ65" s="291"/>
      <c r="PDK65" s="291"/>
      <c r="PDL65" s="291"/>
      <c r="PDM65" s="291"/>
      <c r="PDN65" s="291"/>
      <c r="PDO65" s="291"/>
      <c r="PDP65" s="291"/>
      <c r="PDQ65" s="291"/>
      <c r="PDR65" s="291"/>
      <c r="PDS65" s="291"/>
      <c r="PDT65" s="291"/>
      <c r="PDU65" s="291"/>
      <c r="PDV65" s="291"/>
      <c r="PDW65" s="291"/>
      <c r="PDX65" s="291"/>
      <c r="PDY65" s="291"/>
      <c r="PDZ65" s="291"/>
      <c r="PEA65" s="291"/>
      <c r="PEB65" s="291"/>
      <c r="PEC65" s="291"/>
      <c r="PED65" s="291"/>
      <c r="PEE65" s="290"/>
      <c r="PEF65" s="291"/>
      <c r="PEG65" s="291"/>
      <c r="PEH65" s="291"/>
      <c r="PEI65" s="291"/>
      <c r="PEJ65" s="291"/>
      <c r="PEK65" s="291"/>
      <c r="PEL65" s="291"/>
      <c r="PEM65" s="291"/>
      <c r="PEN65" s="291"/>
      <c r="PEO65" s="291"/>
      <c r="PEP65" s="291"/>
      <c r="PEQ65" s="291"/>
      <c r="PER65" s="291"/>
      <c r="PES65" s="291"/>
      <c r="PET65" s="291"/>
      <c r="PEU65" s="291"/>
      <c r="PEV65" s="291"/>
      <c r="PEW65" s="291"/>
      <c r="PEX65" s="291"/>
      <c r="PEY65" s="291"/>
      <c r="PEZ65" s="291"/>
      <c r="PFA65" s="291"/>
      <c r="PFB65" s="291"/>
      <c r="PFC65" s="291"/>
      <c r="PFD65" s="290"/>
      <c r="PFE65" s="291"/>
      <c r="PFF65" s="291"/>
      <c r="PFG65" s="291"/>
      <c r="PFH65" s="291"/>
      <c r="PFI65" s="291"/>
      <c r="PFJ65" s="291"/>
      <c r="PFK65" s="291"/>
      <c r="PFL65" s="291"/>
      <c r="PFM65" s="291"/>
      <c r="PFN65" s="291"/>
      <c r="PFO65" s="291"/>
      <c r="PFP65" s="291"/>
      <c r="PFQ65" s="291"/>
      <c r="PFR65" s="291"/>
      <c r="PFS65" s="291"/>
      <c r="PFT65" s="291"/>
      <c r="PFU65" s="291"/>
      <c r="PFV65" s="291"/>
      <c r="PFW65" s="291"/>
      <c r="PFX65" s="291"/>
      <c r="PFY65" s="291"/>
      <c r="PFZ65" s="291"/>
      <c r="PGA65" s="291"/>
      <c r="PGB65" s="291"/>
      <c r="PGC65" s="290"/>
      <c r="PGD65" s="291"/>
      <c r="PGE65" s="291"/>
      <c r="PGF65" s="291"/>
      <c r="PGG65" s="291"/>
      <c r="PGH65" s="291"/>
      <c r="PGI65" s="291"/>
      <c r="PGJ65" s="291"/>
      <c r="PGK65" s="291"/>
      <c r="PGL65" s="291"/>
      <c r="PGM65" s="291"/>
      <c r="PGN65" s="291"/>
      <c r="PGO65" s="291"/>
      <c r="PGP65" s="291"/>
      <c r="PGQ65" s="291"/>
      <c r="PGR65" s="291"/>
      <c r="PGS65" s="291"/>
      <c r="PGT65" s="291"/>
      <c r="PGU65" s="291"/>
      <c r="PGV65" s="291"/>
      <c r="PGW65" s="291"/>
      <c r="PGX65" s="291"/>
      <c r="PGY65" s="291"/>
      <c r="PGZ65" s="291"/>
      <c r="PHA65" s="291"/>
      <c r="PHB65" s="290"/>
      <c r="PHC65" s="291"/>
      <c r="PHD65" s="291"/>
      <c r="PHE65" s="291"/>
      <c r="PHF65" s="291"/>
      <c r="PHG65" s="291"/>
      <c r="PHH65" s="291"/>
      <c r="PHI65" s="291"/>
      <c r="PHJ65" s="291"/>
      <c r="PHK65" s="291"/>
      <c r="PHL65" s="291"/>
      <c r="PHM65" s="291"/>
      <c r="PHN65" s="291"/>
      <c r="PHO65" s="291"/>
      <c r="PHP65" s="291"/>
      <c r="PHQ65" s="291"/>
      <c r="PHR65" s="291"/>
      <c r="PHS65" s="291"/>
      <c r="PHT65" s="291"/>
      <c r="PHU65" s="291"/>
      <c r="PHV65" s="291"/>
      <c r="PHW65" s="291"/>
      <c r="PHX65" s="291"/>
      <c r="PHY65" s="291"/>
      <c r="PHZ65" s="291"/>
      <c r="PIA65" s="290"/>
      <c r="PIB65" s="291"/>
      <c r="PIC65" s="291"/>
      <c r="PID65" s="291"/>
      <c r="PIE65" s="291"/>
      <c r="PIF65" s="291"/>
      <c r="PIG65" s="291"/>
      <c r="PIH65" s="291"/>
      <c r="PII65" s="291"/>
      <c r="PIJ65" s="291"/>
      <c r="PIK65" s="291"/>
      <c r="PIL65" s="291"/>
      <c r="PIM65" s="291"/>
      <c r="PIN65" s="291"/>
      <c r="PIO65" s="291"/>
      <c r="PIP65" s="291"/>
      <c r="PIQ65" s="291"/>
      <c r="PIR65" s="291"/>
      <c r="PIS65" s="291"/>
      <c r="PIT65" s="291"/>
      <c r="PIU65" s="291"/>
      <c r="PIV65" s="291"/>
      <c r="PIW65" s="291"/>
      <c r="PIX65" s="291"/>
      <c r="PIY65" s="291"/>
      <c r="PIZ65" s="290"/>
      <c r="PJA65" s="291"/>
      <c r="PJB65" s="291"/>
      <c r="PJC65" s="291"/>
      <c r="PJD65" s="291"/>
      <c r="PJE65" s="291"/>
      <c r="PJF65" s="291"/>
      <c r="PJG65" s="291"/>
      <c r="PJH65" s="291"/>
      <c r="PJI65" s="291"/>
      <c r="PJJ65" s="291"/>
      <c r="PJK65" s="291"/>
      <c r="PJL65" s="291"/>
      <c r="PJM65" s="291"/>
      <c r="PJN65" s="291"/>
      <c r="PJO65" s="291"/>
      <c r="PJP65" s="291"/>
      <c r="PJQ65" s="291"/>
      <c r="PJR65" s="291"/>
      <c r="PJS65" s="291"/>
      <c r="PJT65" s="291"/>
      <c r="PJU65" s="291"/>
      <c r="PJV65" s="291"/>
      <c r="PJW65" s="291"/>
      <c r="PJX65" s="291"/>
      <c r="PJY65" s="290"/>
      <c r="PJZ65" s="291"/>
      <c r="PKA65" s="291"/>
      <c r="PKB65" s="291"/>
      <c r="PKC65" s="291"/>
      <c r="PKD65" s="291"/>
      <c r="PKE65" s="291"/>
      <c r="PKF65" s="291"/>
      <c r="PKG65" s="291"/>
      <c r="PKH65" s="291"/>
      <c r="PKI65" s="291"/>
      <c r="PKJ65" s="291"/>
      <c r="PKK65" s="291"/>
      <c r="PKL65" s="291"/>
      <c r="PKM65" s="291"/>
      <c r="PKN65" s="291"/>
      <c r="PKO65" s="291"/>
      <c r="PKP65" s="291"/>
      <c r="PKQ65" s="291"/>
      <c r="PKR65" s="291"/>
      <c r="PKS65" s="291"/>
      <c r="PKT65" s="291"/>
      <c r="PKU65" s="291"/>
      <c r="PKV65" s="291"/>
      <c r="PKW65" s="291"/>
      <c r="PKX65" s="290"/>
      <c r="PKY65" s="291"/>
      <c r="PKZ65" s="291"/>
      <c r="PLA65" s="291"/>
      <c r="PLB65" s="291"/>
      <c r="PLC65" s="291"/>
      <c r="PLD65" s="291"/>
      <c r="PLE65" s="291"/>
      <c r="PLF65" s="291"/>
      <c r="PLG65" s="291"/>
      <c r="PLH65" s="291"/>
      <c r="PLI65" s="291"/>
      <c r="PLJ65" s="291"/>
      <c r="PLK65" s="291"/>
      <c r="PLL65" s="291"/>
      <c r="PLM65" s="291"/>
      <c r="PLN65" s="291"/>
      <c r="PLO65" s="291"/>
      <c r="PLP65" s="291"/>
      <c r="PLQ65" s="291"/>
      <c r="PLR65" s="291"/>
      <c r="PLS65" s="291"/>
      <c r="PLT65" s="291"/>
      <c r="PLU65" s="291"/>
      <c r="PLV65" s="291"/>
      <c r="PLW65" s="290"/>
      <c r="PLX65" s="291"/>
      <c r="PLY65" s="291"/>
      <c r="PLZ65" s="291"/>
      <c r="PMA65" s="291"/>
      <c r="PMB65" s="291"/>
      <c r="PMC65" s="291"/>
      <c r="PMD65" s="291"/>
      <c r="PME65" s="291"/>
      <c r="PMF65" s="291"/>
      <c r="PMG65" s="291"/>
      <c r="PMH65" s="291"/>
      <c r="PMI65" s="291"/>
      <c r="PMJ65" s="291"/>
      <c r="PMK65" s="291"/>
      <c r="PML65" s="291"/>
      <c r="PMM65" s="291"/>
      <c r="PMN65" s="291"/>
      <c r="PMO65" s="291"/>
      <c r="PMP65" s="291"/>
      <c r="PMQ65" s="291"/>
      <c r="PMR65" s="291"/>
      <c r="PMS65" s="291"/>
      <c r="PMT65" s="291"/>
      <c r="PMU65" s="291"/>
      <c r="PMV65" s="290"/>
      <c r="PMW65" s="291"/>
      <c r="PMX65" s="291"/>
      <c r="PMY65" s="291"/>
      <c r="PMZ65" s="291"/>
      <c r="PNA65" s="291"/>
      <c r="PNB65" s="291"/>
      <c r="PNC65" s="291"/>
      <c r="PND65" s="291"/>
      <c r="PNE65" s="291"/>
      <c r="PNF65" s="291"/>
      <c r="PNG65" s="291"/>
      <c r="PNH65" s="291"/>
      <c r="PNI65" s="291"/>
      <c r="PNJ65" s="291"/>
      <c r="PNK65" s="291"/>
      <c r="PNL65" s="291"/>
      <c r="PNM65" s="291"/>
      <c r="PNN65" s="291"/>
      <c r="PNO65" s="291"/>
      <c r="PNP65" s="291"/>
      <c r="PNQ65" s="291"/>
      <c r="PNR65" s="291"/>
      <c r="PNS65" s="291"/>
      <c r="PNT65" s="291"/>
      <c r="PNU65" s="290"/>
      <c r="PNV65" s="291"/>
      <c r="PNW65" s="291"/>
      <c r="PNX65" s="291"/>
      <c r="PNY65" s="291"/>
      <c r="PNZ65" s="291"/>
      <c r="POA65" s="291"/>
      <c r="POB65" s="291"/>
      <c r="POC65" s="291"/>
      <c r="POD65" s="291"/>
      <c r="POE65" s="291"/>
      <c r="POF65" s="291"/>
      <c r="POG65" s="291"/>
      <c r="POH65" s="291"/>
      <c r="POI65" s="291"/>
      <c r="POJ65" s="291"/>
      <c r="POK65" s="291"/>
      <c r="POL65" s="291"/>
      <c r="POM65" s="291"/>
      <c r="PON65" s="291"/>
      <c r="POO65" s="291"/>
      <c r="POP65" s="291"/>
      <c r="POQ65" s="291"/>
      <c r="POR65" s="291"/>
      <c r="POS65" s="291"/>
      <c r="POT65" s="290"/>
      <c r="POU65" s="291"/>
      <c r="POV65" s="291"/>
      <c r="POW65" s="291"/>
      <c r="POX65" s="291"/>
      <c r="POY65" s="291"/>
      <c r="POZ65" s="291"/>
      <c r="PPA65" s="291"/>
      <c r="PPB65" s="291"/>
      <c r="PPC65" s="291"/>
      <c r="PPD65" s="291"/>
      <c r="PPE65" s="291"/>
      <c r="PPF65" s="291"/>
      <c r="PPG65" s="291"/>
      <c r="PPH65" s="291"/>
      <c r="PPI65" s="291"/>
      <c r="PPJ65" s="291"/>
      <c r="PPK65" s="291"/>
      <c r="PPL65" s="291"/>
      <c r="PPM65" s="291"/>
      <c r="PPN65" s="291"/>
      <c r="PPO65" s="291"/>
      <c r="PPP65" s="291"/>
      <c r="PPQ65" s="291"/>
      <c r="PPR65" s="291"/>
      <c r="PPS65" s="290"/>
      <c r="PPT65" s="291"/>
      <c r="PPU65" s="291"/>
      <c r="PPV65" s="291"/>
      <c r="PPW65" s="291"/>
      <c r="PPX65" s="291"/>
      <c r="PPY65" s="291"/>
      <c r="PPZ65" s="291"/>
      <c r="PQA65" s="291"/>
      <c r="PQB65" s="291"/>
      <c r="PQC65" s="291"/>
      <c r="PQD65" s="291"/>
      <c r="PQE65" s="291"/>
      <c r="PQF65" s="291"/>
      <c r="PQG65" s="291"/>
      <c r="PQH65" s="291"/>
      <c r="PQI65" s="291"/>
      <c r="PQJ65" s="291"/>
      <c r="PQK65" s="291"/>
      <c r="PQL65" s="291"/>
      <c r="PQM65" s="291"/>
      <c r="PQN65" s="291"/>
      <c r="PQO65" s="291"/>
      <c r="PQP65" s="291"/>
      <c r="PQQ65" s="291"/>
      <c r="PQR65" s="290"/>
      <c r="PQS65" s="291"/>
      <c r="PQT65" s="291"/>
      <c r="PQU65" s="291"/>
      <c r="PQV65" s="291"/>
      <c r="PQW65" s="291"/>
      <c r="PQX65" s="291"/>
      <c r="PQY65" s="291"/>
      <c r="PQZ65" s="291"/>
      <c r="PRA65" s="291"/>
      <c r="PRB65" s="291"/>
      <c r="PRC65" s="291"/>
      <c r="PRD65" s="291"/>
      <c r="PRE65" s="291"/>
      <c r="PRF65" s="291"/>
      <c r="PRG65" s="291"/>
      <c r="PRH65" s="291"/>
      <c r="PRI65" s="291"/>
      <c r="PRJ65" s="291"/>
      <c r="PRK65" s="291"/>
      <c r="PRL65" s="291"/>
      <c r="PRM65" s="291"/>
      <c r="PRN65" s="291"/>
      <c r="PRO65" s="291"/>
      <c r="PRP65" s="291"/>
      <c r="PRQ65" s="290"/>
      <c r="PRR65" s="291"/>
      <c r="PRS65" s="291"/>
      <c r="PRT65" s="291"/>
      <c r="PRU65" s="291"/>
      <c r="PRV65" s="291"/>
      <c r="PRW65" s="291"/>
      <c r="PRX65" s="291"/>
      <c r="PRY65" s="291"/>
      <c r="PRZ65" s="291"/>
      <c r="PSA65" s="291"/>
      <c r="PSB65" s="291"/>
      <c r="PSC65" s="291"/>
      <c r="PSD65" s="291"/>
      <c r="PSE65" s="291"/>
      <c r="PSF65" s="291"/>
      <c r="PSG65" s="291"/>
      <c r="PSH65" s="291"/>
      <c r="PSI65" s="291"/>
      <c r="PSJ65" s="291"/>
      <c r="PSK65" s="291"/>
      <c r="PSL65" s="291"/>
      <c r="PSM65" s="291"/>
      <c r="PSN65" s="291"/>
      <c r="PSO65" s="291"/>
      <c r="PSP65" s="290"/>
      <c r="PSQ65" s="291"/>
      <c r="PSR65" s="291"/>
      <c r="PSS65" s="291"/>
      <c r="PST65" s="291"/>
      <c r="PSU65" s="291"/>
      <c r="PSV65" s="291"/>
      <c r="PSW65" s="291"/>
      <c r="PSX65" s="291"/>
      <c r="PSY65" s="291"/>
      <c r="PSZ65" s="291"/>
      <c r="PTA65" s="291"/>
      <c r="PTB65" s="291"/>
      <c r="PTC65" s="291"/>
      <c r="PTD65" s="291"/>
      <c r="PTE65" s="291"/>
      <c r="PTF65" s="291"/>
      <c r="PTG65" s="291"/>
      <c r="PTH65" s="291"/>
      <c r="PTI65" s="291"/>
      <c r="PTJ65" s="291"/>
      <c r="PTK65" s="291"/>
      <c r="PTL65" s="291"/>
      <c r="PTM65" s="291"/>
      <c r="PTN65" s="291"/>
      <c r="PTO65" s="290"/>
      <c r="PTP65" s="291"/>
      <c r="PTQ65" s="291"/>
      <c r="PTR65" s="291"/>
      <c r="PTS65" s="291"/>
      <c r="PTT65" s="291"/>
      <c r="PTU65" s="291"/>
      <c r="PTV65" s="291"/>
      <c r="PTW65" s="291"/>
      <c r="PTX65" s="291"/>
      <c r="PTY65" s="291"/>
      <c r="PTZ65" s="291"/>
      <c r="PUA65" s="291"/>
      <c r="PUB65" s="291"/>
      <c r="PUC65" s="291"/>
      <c r="PUD65" s="291"/>
      <c r="PUE65" s="291"/>
      <c r="PUF65" s="291"/>
      <c r="PUG65" s="291"/>
      <c r="PUH65" s="291"/>
      <c r="PUI65" s="291"/>
      <c r="PUJ65" s="291"/>
      <c r="PUK65" s="291"/>
      <c r="PUL65" s="291"/>
      <c r="PUM65" s="291"/>
      <c r="PUN65" s="290"/>
      <c r="PUO65" s="291"/>
      <c r="PUP65" s="291"/>
      <c r="PUQ65" s="291"/>
      <c r="PUR65" s="291"/>
      <c r="PUS65" s="291"/>
      <c r="PUT65" s="291"/>
      <c r="PUU65" s="291"/>
      <c r="PUV65" s="291"/>
      <c r="PUW65" s="291"/>
      <c r="PUX65" s="291"/>
      <c r="PUY65" s="291"/>
      <c r="PUZ65" s="291"/>
      <c r="PVA65" s="291"/>
      <c r="PVB65" s="291"/>
      <c r="PVC65" s="291"/>
      <c r="PVD65" s="291"/>
      <c r="PVE65" s="291"/>
      <c r="PVF65" s="291"/>
      <c r="PVG65" s="291"/>
      <c r="PVH65" s="291"/>
      <c r="PVI65" s="291"/>
      <c r="PVJ65" s="291"/>
      <c r="PVK65" s="291"/>
      <c r="PVL65" s="291"/>
      <c r="PVM65" s="290"/>
      <c r="PVN65" s="291"/>
      <c r="PVO65" s="291"/>
      <c r="PVP65" s="291"/>
      <c r="PVQ65" s="291"/>
      <c r="PVR65" s="291"/>
      <c r="PVS65" s="291"/>
      <c r="PVT65" s="291"/>
      <c r="PVU65" s="291"/>
      <c r="PVV65" s="291"/>
      <c r="PVW65" s="291"/>
      <c r="PVX65" s="291"/>
      <c r="PVY65" s="291"/>
      <c r="PVZ65" s="291"/>
      <c r="PWA65" s="291"/>
      <c r="PWB65" s="291"/>
      <c r="PWC65" s="291"/>
      <c r="PWD65" s="291"/>
      <c r="PWE65" s="291"/>
      <c r="PWF65" s="291"/>
      <c r="PWG65" s="291"/>
      <c r="PWH65" s="291"/>
      <c r="PWI65" s="291"/>
      <c r="PWJ65" s="291"/>
      <c r="PWK65" s="291"/>
      <c r="PWL65" s="290"/>
      <c r="PWM65" s="291"/>
      <c r="PWN65" s="291"/>
      <c r="PWO65" s="291"/>
      <c r="PWP65" s="291"/>
      <c r="PWQ65" s="291"/>
      <c r="PWR65" s="291"/>
      <c r="PWS65" s="291"/>
      <c r="PWT65" s="291"/>
      <c r="PWU65" s="291"/>
      <c r="PWV65" s="291"/>
      <c r="PWW65" s="291"/>
      <c r="PWX65" s="291"/>
      <c r="PWY65" s="291"/>
      <c r="PWZ65" s="291"/>
      <c r="PXA65" s="291"/>
      <c r="PXB65" s="291"/>
      <c r="PXC65" s="291"/>
      <c r="PXD65" s="291"/>
      <c r="PXE65" s="291"/>
      <c r="PXF65" s="291"/>
      <c r="PXG65" s="291"/>
      <c r="PXH65" s="291"/>
      <c r="PXI65" s="291"/>
      <c r="PXJ65" s="291"/>
      <c r="PXK65" s="290"/>
      <c r="PXL65" s="291"/>
      <c r="PXM65" s="291"/>
      <c r="PXN65" s="291"/>
      <c r="PXO65" s="291"/>
      <c r="PXP65" s="291"/>
      <c r="PXQ65" s="291"/>
      <c r="PXR65" s="291"/>
      <c r="PXS65" s="291"/>
      <c r="PXT65" s="291"/>
      <c r="PXU65" s="291"/>
      <c r="PXV65" s="291"/>
      <c r="PXW65" s="291"/>
      <c r="PXX65" s="291"/>
      <c r="PXY65" s="291"/>
      <c r="PXZ65" s="291"/>
      <c r="PYA65" s="291"/>
      <c r="PYB65" s="291"/>
      <c r="PYC65" s="291"/>
      <c r="PYD65" s="291"/>
      <c r="PYE65" s="291"/>
      <c r="PYF65" s="291"/>
      <c r="PYG65" s="291"/>
      <c r="PYH65" s="291"/>
      <c r="PYI65" s="291"/>
      <c r="PYJ65" s="290"/>
      <c r="PYK65" s="291"/>
      <c r="PYL65" s="291"/>
      <c r="PYM65" s="291"/>
      <c r="PYN65" s="291"/>
      <c r="PYO65" s="291"/>
      <c r="PYP65" s="291"/>
      <c r="PYQ65" s="291"/>
      <c r="PYR65" s="291"/>
      <c r="PYS65" s="291"/>
      <c r="PYT65" s="291"/>
      <c r="PYU65" s="291"/>
      <c r="PYV65" s="291"/>
      <c r="PYW65" s="291"/>
      <c r="PYX65" s="291"/>
      <c r="PYY65" s="291"/>
      <c r="PYZ65" s="291"/>
      <c r="PZA65" s="291"/>
      <c r="PZB65" s="291"/>
      <c r="PZC65" s="291"/>
      <c r="PZD65" s="291"/>
      <c r="PZE65" s="291"/>
      <c r="PZF65" s="291"/>
      <c r="PZG65" s="291"/>
      <c r="PZH65" s="291"/>
      <c r="PZI65" s="290"/>
      <c r="PZJ65" s="291"/>
      <c r="PZK65" s="291"/>
      <c r="PZL65" s="291"/>
      <c r="PZM65" s="291"/>
      <c r="PZN65" s="291"/>
      <c r="PZO65" s="291"/>
      <c r="PZP65" s="291"/>
      <c r="PZQ65" s="291"/>
      <c r="PZR65" s="291"/>
      <c r="PZS65" s="291"/>
      <c r="PZT65" s="291"/>
      <c r="PZU65" s="291"/>
      <c r="PZV65" s="291"/>
      <c r="PZW65" s="291"/>
      <c r="PZX65" s="291"/>
      <c r="PZY65" s="291"/>
      <c r="PZZ65" s="291"/>
      <c r="QAA65" s="291"/>
      <c r="QAB65" s="291"/>
      <c r="QAC65" s="291"/>
      <c r="QAD65" s="291"/>
      <c r="QAE65" s="291"/>
      <c r="QAF65" s="291"/>
      <c r="QAG65" s="291"/>
      <c r="QAH65" s="290"/>
      <c r="QAI65" s="291"/>
      <c r="QAJ65" s="291"/>
      <c r="QAK65" s="291"/>
      <c r="QAL65" s="291"/>
      <c r="QAM65" s="291"/>
      <c r="QAN65" s="291"/>
      <c r="QAO65" s="291"/>
      <c r="QAP65" s="291"/>
      <c r="QAQ65" s="291"/>
      <c r="QAR65" s="291"/>
      <c r="QAS65" s="291"/>
      <c r="QAT65" s="291"/>
      <c r="QAU65" s="291"/>
      <c r="QAV65" s="291"/>
      <c r="QAW65" s="291"/>
      <c r="QAX65" s="291"/>
      <c r="QAY65" s="291"/>
      <c r="QAZ65" s="291"/>
      <c r="QBA65" s="291"/>
      <c r="QBB65" s="291"/>
      <c r="QBC65" s="291"/>
      <c r="QBD65" s="291"/>
      <c r="QBE65" s="291"/>
      <c r="QBF65" s="291"/>
      <c r="QBG65" s="290"/>
      <c r="QBH65" s="291"/>
      <c r="QBI65" s="291"/>
      <c r="QBJ65" s="291"/>
      <c r="QBK65" s="291"/>
      <c r="QBL65" s="291"/>
      <c r="QBM65" s="291"/>
      <c r="QBN65" s="291"/>
      <c r="QBO65" s="291"/>
      <c r="QBP65" s="291"/>
      <c r="QBQ65" s="291"/>
      <c r="QBR65" s="291"/>
      <c r="QBS65" s="291"/>
      <c r="QBT65" s="291"/>
      <c r="QBU65" s="291"/>
      <c r="QBV65" s="291"/>
      <c r="QBW65" s="291"/>
      <c r="QBX65" s="291"/>
      <c r="QBY65" s="291"/>
      <c r="QBZ65" s="291"/>
      <c r="QCA65" s="291"/>
      <c r="QCB65" s="291"/>
      <c r="QCC65" s="291"/>
      <c r="QCD65" s="291"/>
      <c r="QCE65" s="291"/>
      <c r="QCF65" s="290"/>
      <c r="QCG65" s="291"/>
      <c r="QCH65" s="291"/>
      <c r="QCI65" s="291"/>
      <c r="QCJ65" s="291"/>
      <c r="QCK65" s="291"/>
      <c r="QCL65" s="291"/>
      <c r="QCM65" s="291"/>
      <c r="QCN65" s="291"/>
      <c r="QCO65" s="291"/>
      <c r="QCP65" s="291"/>
      <c r="QCQ65" s="291"/>
      <c r="QCR65" s="291"/>
      <c r="QCS65" s="291"/>
      <c r="QCT65" s="291"/>
      <c r="QCU65" s="291"/>
      <c r="QCV65" s="291"/>
      <c r="QCW65" s="291"/>
      <c r="QCX65" s="291"/>
      <c r="QCY65" s="291"/>
      <c r="QCZ65" s="291"/>
      <c r="QDA65" s="291"/>
      <c r="QDB65" s="291"/>
      <c r="QDC65" s="291"/>
      <c r="QDD65" s="291"/>
      <c r="QDE65" s="290"/>
      <c r="QDF65" s="291"/>
      <c r="QDG65" s="291"/>
      <c r="QDH65" s="291"/>
      <c r="QDI65" s="291"/>
      <c r="QDJ65" s="291"/>
      <c r="QDK65" s="291"/>
      <c r="QDL65" s="291"/>
      <c r="QDM65" s="291"/>
      <c r="QDN65" s="291"/>
      <c r="QDO65" s="291"/>
      <c r="QDP65" s="291"/>
      <c r="QDQ65" s="291"/>
      <c r="QDR65" s="291"/>
      <c r="QDS65" s="291"/>
      <c r="QDT65" s="291"/>
      <c r="QDU65" s="291"/>
      <c r="QDV65" s="291"/>
      <c r="QDW65" s="291"/>
      <c r="QDX65" s="291"/>
      <c r="QDY65" s="291"/>
      <c r="QDZ65" s="291"/>
      <c r="QEA65" s="291"/>
      <c r="QEB65" s="291"/>
      <c r="QEC65" s="291"/>
      <c r="QED65" s="290"/>
      <c r="QEE65" s="291"/>
      <c r="QEF65" s="291"/>
      <c r="QEG65" s="291"/>
      <c r="QEH65" s="291"/>
      <c r="QEI65" s="291"/>
      <c r="QEJ65" s="291"/>
      <c r="QEK65" s="291"/>
      <c r="QEL65" s="291"/>
      <c r="QEM65" s="291"/>
      <c r="QEN65" s="291"/>
      <c r="QEO65" s="291"/>
      <c r="QEP65" s="291"/>
      <c r="QEQ65" s="291"/>
      <c r="QER65" s="291"/>
      <c r="QES65" s="291"/>
      <c r="QET65" s="291"/>
      <c r="QEU65" s="291"/>
      <c r="QEV65" s="291"/>
      <c r="QEW65" s="291"/>
      <c r="QEX65" s="291"/>
      <c r="QEY65" s="291"/>
      <c r="QEZ65" s="291"/>
      <c r="QFA65" s="291"/>
      <c r="QFB65" s="291"/>
      <c r="QFC65" s="290"/>
      <c r="QFD65" s="291"/>
      <c r="QFE65" s="291"/>
      <c r="QFF65" s="291"/>
      <c r="QFG65" s="291"/>
      <c r="QFH65" s="291"/>
      <c r="QFI65" s="291"/>
      <c r="QFJ65" s="291"/>
      <c r="QFK65" s="291"/>
      <c r="QFL65" s="291"/>
      <c r="QFM65" s="291"/>
      <c r="QFN65" s="291"/>
      <c r="QFO65" s="291"/>
      <c r="QFP65" s="291"/>
      <c r="QFQ65" s="291"/>
      <c r="QFR65" s="291"/>
      <c r="QFS65" s="291"/>
      <c r="QFT65" s="291"/>
      <c r="QFU65" s="291"/>
      <c r="QFV65" s="291"/>
      <c r="QFW65" s="291"/>
      <c r="QFX65" s="291"/>
      <c r="QFY65" s="291"/>
      <c r="QFZ65" s="291"/>
      <c r="QGA65" s="291"/>
      <c r="QGB65" s="290"/>
      <c r="QGC65" s="291"/>
      <c r="QGD65" s="291"/>
      <c r="QGE65" s="291"/>
      <c r="QGF65" s="291"/>
      <c r="QGG65" s="291"/>
      <c r="QGH65" s="291"/>
      <c r="QGI65" s="291"/>
      <c r="QGJ65" s="291"/>
      <c r="QGK65" s="291"/>
      <c r="QGL65" s="291"/>
      <c r="QGM65" s="291"/>
      <c r="QGN65" s="291"/>
      <c r="QGO65" s="291"/>
      <c r="QGP65" s="291"/>
      <c r="QGQ65" s="291"/>
      <c r="QGR65" s="291"/>
      <c r="QGS65" s="291"/>
      <c r="QGT65" s="291"/>
      <c r="QGU65" s="291"/>
      <c r="QGV65" s="291"/>
      <c r="QGW65" s="291"/>
      <c r="QGX65" s="291"/>
      <c r="QGY65" s="291"/>
      <c r="QGZ65" s="291"/>
      <c r="QHA65" s="290"/>
      <c r="QHB65" s="291"/>
      <c r="QHC65" s="291"/>
      <c r="QHD65" s="291"/>
      <c r="QHE65" s="291"/>
      <c r="QHF65" s="291"/>
      <c r="QHG65" s="291"/>
      <c r="QHH65" s="291"/>
      <c r="QHI65" s="291"/>
      <c r="QHJ65" s="291"/>
      <c r="QHK65" s="291"/>
      <c r="QHL65" s="291"/>
      <c r="QHM65" s="291"/>
      <c r="QHN65" s="291"/>
      <c r="QHO65" s="291"/>
      <c r="QHP65" s="291"/>
      <c r="QHQ65" s="291"/>
      <c r="QHR65" s="291"/>
      <c r="QHS65" s="291"/>
      <c r="QHT65" s="291"/>
      <c r="QHU65" s="291"/>
      <c r="QHV65" s="291"/>
      <c r="QHW65" s="291"/>
      <c r="QHX65" s="291"/>
      <c r="QHY65" s="291"/>
      <c r="QHZ65" s="290"/>
      <c r="QIA65" s="291"/>
      <c r="QIB65" s="291"/>
      <c r="QIC65" s="291"/>
      <c r="QID65" s="291"/>
      <c r="QIE65" s="291"/>
      <c r="QIF65" s="291"/>
      <c r="QIG65" s="291"/>
      <c r="QIH65" s="291"/>
      <c r="QII65" s="291"/>
      <c r="QIJ65" s="291"/>
      <c r="QIK65" s="291"/>
      <c r="QIL65" s="291"/>
      <c r="QIM65" s="291"/>
      <c r="QIN65" s="291"/>
      <c r="QIO65" s="291"/>
      <c r="QIP65" s="291"/>
      <c r="QIQ65" s="291"/>
      <c r="QIR65" s="291"/>
      <c r="QIS65" s="291"/>
      <c r="QIT65" s="291"/>
      <c r="QIU65" s="291"/>
      <c r="QIV65" s="291"/>
      <c r="QIW65" s="291"/>
      <c r="QIX65" s="291"/>
      <c r="QIY65" s="290"/>
      <c r="QIZ65" s="291"/>
      <c r="QJA65" s="291"/>
      <c r="QJB65" s="291"/>
      <c r="QJC65" s="291"/>
      <c r="QJD65" s="291"/>
      <c r="QJE65" s="291"/>
      <c r="QJF65" s="291"/>
      <c r="QJG65" s="291"/>
      <c r="QJH65" s="291"/>
      <c r="QJI65" s="291"/>
      <c r="QJJ65" s="291"/>
      <c r="QJK65" s="291"/>
      <c r="QJL65" s="291"/>
      <c r="QJM65" s="291"/>
      <c r="QJN65" s="291"/>
      <c r="QJO65" s="291"/>
      <c r="QJP65" s="291"/>
      <c r="QJQ65" s="291"/>
      <c r="QJR65" s="291"/>
      <c r="QJS65" s="291"/>
      <c r="QJT65" s="291"/>
      <c r="QJU65" s="291"/>
      <c r="QJV65" s="291"/>
      <c r="QJW65" s="291"/>
      <c r="QJX65" s="290"/>
      <c r="QJY65" s="291"/>
      <c r="QJZ65" s="291"/>
      <c r="QKA65" s="291"/>
      <c r="QKB65" s="291"/>
      <c r="QKC65" s="291"/>
      <c r="QKD65" s="291"/>
      <c r="QKE65" s="291"/>
      <c r="QKF65" s="291"/>
      <c r="QKG65" s="291"/>
      <c r="QKH65" s="291"/>
      <c r="QKI65" s="291"/>
      <c r="QKJ65" s="291"/>
      <c r="QKK65" s="291"/>
      <c r="QKL65" s="291"/>
      <c r="QKM65" s="291"/>
      <c r="QKN65" s="291"/>
      <c r="QKO65" s="291"/>
      <c r="QKP65" s="291"/>
      <c r="QKQ65" s="291"/>
      <c r="QKR65" s="291"/>
      <c r="QKS65" s="291"/>
      <c r="QKT65" s="291"/>
      <c r="QKU65" s="291"/>
      <c r="QKV65" s="291"/>
      <c r="QKW65" s="290"/>
      <c r="QKX65" s="291"/>
      <c r="QKY65" s="291"/>
      <c r="QKZ65" s="291"/>
      <c r="QLA65" s="291"/>
      <c r="QLB65" s="291"/>
      <c r="QLC65" s="291"/>
      <c r="QLD65" s="291"/>
      <c r="QLE65" s="291"/>
      <c r="QLF65" s="291"/>
      <c r="QLG65" s="291"/>
      <c r="QLH65" s="291"/>
      <c r="QLI65" s="291"/>
      <c r="QLJ65" s="291"/>
      <c r="QLK65" s="291"/>
      <c r="QLL65" s="291"/>
      <c r="QLM65" s="291"/>
      <c r="QLN65" s="291"/>
      <c r="QLO65" s="291"/>
      <c r="QLP65" s="291"/>
      <c r="QLQ65" s="291"/>
      <c r="QLR65" s="291"/>
      <c r="QLS65" s="291"/>
      <c r="QLT65" s="291"/>
      <c r="QLU65" s="291"/>
      <c r="QLV65" s="290"/>
      <c r="QLW65" s="291"/>
      <c r="QLX65" s="291"/>
      <c r="QLY65" s="291"/>
      <c r="QLZ65" s="291"/>
      <c r="QMA65" s="291"/>
      <c r="QMB65" s="291"/>
      <c r="QMC65" s="291"/>
      <c r="QMD65" s="291"/>
      <c r="QME65" s="291"/>
      <c r="QMF65" s="291"/>
      <c r="QMG65" s="291"/>
      <c r="QMH65" s="291"/>
      <c r="QMI65" s="291"/>
      <c r="QMJ65" s="291"/>
      <c r="QMK65" s="291"/>
      <c r="QML65" s="291"/>
      <c r="QMM65" s="291"/>
      <c r="QMN65" s="291"/>
      <c r="QMO65" s="291"/>
      <c r="QMP65" s="291"/>
      <c r="QMQ65" s="291"/>
      <c r="QMR65" s="291"/>
      <c r="QMS65" s="291"/>
      <c r="QMT65" s="291"/>
      <c r="QMU65" s="290"/>
      <c r="QMV65" s="291"/>
      <c r="QMW65" s="291"/>
      <c r="QMX65" s="291"/>
      <c r="QMY65" s="291"/>
      <c r="QMZ65" s="291"/>
      <c r="QNA65" s="291"/>
      <c r="QNB65" s="291"/>
      <c r="QNC65" s="291"/>
      <c r="QND65" s="291"/>
      <c r="QNE65" s="291"/>
      <c r="QNF65" s="291"/>
      <c r="QNG65" s="291"/>
      <c r="QNH65" s="291"/>
      <c r="QNI65" s="291"/>
      <c r="QNJ65" s="291"/>
      <c r="QNK65" s="291"/>
      <c r="QNL65" s="291"/>
      <c r="QNM65" s="291"/>
      <c r="QNN65" s="291"/>
      <c r="QNO65" s="291"/>
      <c r="QNP65" s="291"/>
      <c r="QNQ65" s="291"/>
      <c r="QNR65" s="291"/>
      <c r="QNS65" s="291"/>
      <c r="QNT65" s="290"/>
      <c r="QNU65" s="291"/>
      <c r="QNV65" s="291"/>
      <c r="QNW65" s="291"/>
      <c r="QNX65" s="291"/>
      <c r="QNY65" s="291"/>
      <c r="QNZ65" s="291"/>
      <c r="QOA65" s="291"/>
      <c r="QOB65" s="291"/>
      <c r="QOC65" s="291"/>
      <c r="QOD65" s="291"/>
      <c r="QOE65" s="291"/>
      <c r="QOF65" s="291"/>
      <c r="QOG65" s="291"/>
      <c r="QOH65" s="291"/>
      <c r="QOI65" s="291"/>
      <c r="QOJ65" s="291"/>
      <c r="QOK65" s="291"/>
      <c r="QOL65" s="291"/>
      <c r="QOM65" s="291"/>
      <c r="QON65" s="291"/>
      <c r="QOO65" s="291"/>
      <c r="QOP65" s="291"/>
      <c r="QOQ65" s="291"/>
      <c r="QOR65" s="291"/>
      <c r="QOS65" s="290"/>
      <c r="QOT65" s="291"/>
      <c r="QOU65" s="291"/>
      <c r="QOV65" s="291"/>
      <c r="QOW65" s="291"/>
      <c r="QOX65" s="291"/>
      <c r="QOY65" s="291"/>
      <c r="QOZ65" s="291"/>
      <c r="QPA65" s="291"/>
      <c r="QPB65" s="291"/>
      <c r="QPC65" s="291"/>
      <c r="QPD65" s="291"/>
      <c r="QPE65" s="291"/>
      <c r="QPF65" s="291"/>
      <c r="QPG65" s="291"/>
      <c r="QPH65" s="291"/>
      <c r="QPI65" s="291"/>
      <c r="QPJ65" s="291"/>
      <c r="QPK65" s="291"/>
      <c r="QPL65" s="291"/>
      <c r="QPM65" s="291"/>
      <c r="QPN65" s="291"/>
      <c r="QPO65" s="291"/>
      <c r="QPP65" s="291"/>
      <c r="QPQ65" s="291"/>
      <c r="QPR65" s="290"/>
      <c r="QPS65" s="291"/>
      <c r="QPT65" s="291"/>
      <c r="QPU65" s="291"/>
      <c r="QPV65" s="291"/>
      <c r="QPW65" s="291"/>
      <c r="QPX65" s="291"/>
      <c r="QPY65" s="291"/>
      <c r="QPZ65" s="291"/>
      <c r="QQA65" s="291"/>
      <c r="QQB65" s="291"/>
      <c r="QQC65" s="291"/>
      <c r="QQD65" s="291"/>
      <c r="QQE65" s="291"/>
      <c r="QQF65" s="291"/>
      <c r="QQG65" s="291"/>
      <c r="QQH65" s="291"/>
      <c r="QQI65" s="291"/>
      <c r="QQJ65" s="291"/>
      <c r="QQK65" s="291"/>
      <c r="QQL65" s="291"/>
      <c r="QQM65" s="291"/>
      <c r="QQN65" s="291"/>
      <c r="QQO65" s="291"/>
      <c r="QQP65" s="291"/>
      <c r="QQQ65" s="290"/>
      <c r="QQR65" s="291"/>
      <c r="QQS65" s="291"/>
      <c r="QQT65" s="291"/>
      <c r="QQU65" s="291"/>
      <c r="QQV65" s="291"/>
      <c r="QQW65" s="291"/>
      <c r="QQX65" s="291"/>
      <c r="QQY65" s="291"/>
      <c r="QQZ65" s="291"/>
      <c r="QRA65" s="291"/>
      <c r="QRB65" s="291"/>
      <c r="QRC65" s="291"/>
      <c r="QRD65" s="291"/>
      <c r="QRE65" s="291"/>
      <c r="QRF65" s="291"/>
      <c r="QRG65" s="291"/>
      <c r="QRH65" s="291"/>
      <c r="QRI65" s="291"/>
      <c r="QRJ65" s="291"/>
      <c r="QRK65" s="291"/>
      <c r="QRL65" s="291"/>
      <c r="QRM65" s="291"/>
      <c r="QRN65" s="291"/>
      <c r="QRO65" s="291"/>
      <c r="QRP65" s="290"/>
      <c r="QRQ65" s="291"/>
      <c r="QRR65" s="291"/>
      <c r="QRS65" s="291"/>
      <c r="QRT65" s="291"/>
      <c r="QRU65" s="291"/>
      <c r="QRV65" s="291"/>
      <c r="QRW65" s="291"/>
      <c r="QRX65" s="291"/>
      <c r="QRY65" s="291"/>
      <c r="QRZ65" s="291"/>
      <c r="QSA65" s="291"/>
      <c r="QSB65" s="291"/>
      <c r="QSC65" s="291"/>
      <c r="QSD65" s="291"/>
      <c r="QSE65" s="291"/>
      <c r="QSF65" s="291"/>
      <c r="QSG65" s="291"/>
      <c r="QSH65" s="291"/>
      <c r="QSI65" s="291"/>
      <c r="QSJ65" s="291"/>
      <c r="QSK65" s="291"/>
      <c r="QSL65" s="291"/>
      <c r="QSM65" s="291"/>
      <c r="QSN65" s="291"/>
      <c r="QSO65" s="290"/>
      <c r="QSP65" s="291"/>
      <c r="QSQ65" s="291"/>
      <c r="QSR65" s="291"/>
      <c r="QSS65" s="291"/>
      <c r="QST65" s="291"/>
      <c r="QSU65" s="291"/>
      <c r="QSV65" s="291"/>
      <c r="QSW65" s="291"/>
      <c r="QSX65" s="291"/>
      <c r="QSY65" s="291"/>
      <c r="QSZ65" s="291"/>
      <c r="QTA65" s="291"/>
      <c r="QTB65" s="291"/>
      <c r="QTC65" s="291"/>
      <c r="QTD65" s="291"/>
      <c r="QTE65" s="291"/>
      <c r="QTF65" s="291"/>
      <c r="QTG65" s="291"/>
      <c r="QTH65" s="291"/>
      <c r="QTI65" s="291"/>
      <c r="QTJ65" s="291"/>
      <c r="QTK65" s="291"/>
      <c r="QTL65" s="291"/>
      <c r="QTM65" s="291"/>
      <c r="QTN65" s="290"/>
      <c r="QTO65" s="291"/>
      <c r="QTP65" s="291"/>
      <c r="QTQ65" s="291"/>
      <c r="QTR65" s="291"/>
      <c r="QTS65" s="291"/>
      <c r="QTT65" s="291"/>
      <c r="QTU65" s="291"/>
      <c r="QTV65" s="291"/>
      <c r="QTW65" s="291"/>
      <c r="QTX65" s="291"/>
      <c r="QTY65" s="291"/>
      <c r="QTZ65" s="291"/>
      <c r="QUA65" s="291"/>
      <c r="QUB65" s="291"/>
      <c r="QUC65" s="291"/>
      <c r="QUD65" s="291"/>
      <c r="QUE65" s="291"/>
      <c r="QUF65" s="291"/>
      <c r="QUG65" s="291"/>
      <c r="QUH65" s="291"/>
      <c r="QUI65" s="291"/>
      <c r="QUJ65" s="291"/>
      <c r="QUK65" s="291"/>
      <c r="QUL65" s="291"/>
      <c r="QUM65" s="290"/>
      <c r="QUN65" s="291"/>
      <c r="QUO65" s="291"/>
      <c r="QUP65" s="291"/>
      <c r="QUQ65" s="291"/>
      <c r="QUR65" s="291"/>
      <c r="QUS65" s="291"/>
      <c r="QUT65" s="291"/>
      <c r="QUU65" s="291"/>
      <c r="QUV65" s="291"/>
      <c r="QUW65" s="291"/>
      <c r="QUX65" s="291"/>
      <c r="QUY65" s="291"/>
      <c r="QUZ65" s="291"/>
      <c r="QVA65" s="291"/>
      <c r="QVB65" s="291"/>
      <c r="QVC65" s="291"/>
      <c r="QVD65" s="291"/>
      <c r="QVE65" s="291"/>
      <c r="QVF65" s="291"/>
      <c r="QVG65" s="291"/>
      <c r="QVH65" s="291"/>
      <c r="QVI65" s="291"/>
      <c r="QVJ65" s="291"/>
      <c r="QVK65" s="291"/>
      <c r="QVL65" s="290"/>
      <c r="QVM65" s="291"/>
      <c r="QVN65" s="291"/>
      <c r="QVO65" s="291"/>
      <c r="QVP65" s="291"/>
      <c r="QVQ65" s="291"/>
      <c r="QVR65" s="291"/>
      <c r="QVS65" s="291"/>
      <c r="QVT65" s="291"/>
      <c r="QVU65" s="291"/>
      <c r="QVV65" s="291"/>
      <c r="QVW65" s="291"/>
      <c r="QVX65" s="291"/>
      <c r="QVY65" s="291"/>
      <c r="QVZ65" s="291"/>
      <c r="QWA65" s="291"/>
      <c r="QWB65" s="291"/>
      <c r="QWC65" s="291"/>
      <c r="QWD65" s="291"/>
      <c r="QWE65" s="291"/>
      <c r="QWF65" s="291"/>
      <c r="QWG65" s="291"/>
      <c r="QWH65" s="291"/>
      <c r="QWI65" s="291"/>
      <c r="QWJ65" s="291"/>
      <c r="QWK65" s="290"/>
      <c r="QWL65" s="291"/>
      <c r="QWM65" s="291"/>
      <c r="QWN65" s="291"/>
      <c r="QWO65" s="291"/>
      <c r="QWP65" s="291"/>
      <c r="QWQ65" s="291"/>
      <c r="QWR65" s="291"/>
      <c r="QWS65" s="291"/>
      <c r="QWT65" s="291"/>
      <c r="QWU65" s="291"/>
      <c r="QWV65" s="291"/>
      <c r="QWW65" s="291"/>
      <c r="QWX65" s="291"/>
      <c r="QWY65" s="291"/>
      <c r="QWZ65" s="291"/>
      <c r="QXA65" s="291"/>
      <c r="QXB65" s="291"/>
      <c r="QXC65" s="291"/>
      <c r="QXD65" s="291"/>
      <c r="QXE65" s="291"/>
      <c r="QXF65" s="291"/>
      <c r="QXG65" s="291"/>
      <c r="QXH65" s="291"/>
      <c r="QXI65" s="291"/>
      <c r="QXJ65" s="290"/>
      <c r="QXK65" s="291"/>
      <c r="QXL65" s="291"/>
      <c r="QXM65" s="291"/>
      <c r="QXN65" s="291"/>
      <c r="QXO65" s="291"/>
      <c r="QXP65" s="291"/>
      <c r="QXQ65" s="291"/>
      <c r="QXR65" s="291"/>
      <c r="QXS65" s="291"/>
      <c r="QXT65" s="291"/>
      <c r="QXU65" s="291"/>
      <c r="QXV65" s="291"/>
      <c r="QXW65" s="291"/>
      <c r="QXX65" s="291"/>
      <c r="QXY65" s="291"/>
      <c r="QXZ65" s="291"/>
      <c r="QYA65" s="291"/>
      <c r="QYB65" s="291"/>
      <c r="QYC65" s="291"/>
      <c r="QYD65" s="291"/>
      <c r="QYE65" s="291"/>
      <c r="QYF65" s="291"/>
      <c r="QYG65" s="291"/>
      <c r="QYH65" s="291"/>
      <c r="QYI65" s="290"/>
      <c r="QYJ65" s="291"/>
      <c r="QYK65" s="291"/>
      <c r="QYL65" s="291"/>
      <c r="QYM65" s="291"/>
      <c r="QYN65" s="291"/>
      <c r="QYO65" s="291"/>
      <c r="QYP65" s="291"/>
      <c r="QYQ65" s="291"/>
      <c r="QYR65" s="291"/>
      <c r="QYS65" s="291"/>
      <c r="QYT65" s="291"/>
      <c r="QYU65" s="291"/>
      <c r="QYV65" s="291"/>
      <c r="QYW65" s="291"/>
      <c r="QYX65" s="291"/>
      <c r="QYY65" s="291"/>
      <c r="QYZ65" s="291"/>
      <c r="QZA65" s="291"/>
      <c r="QZB65" s="291"/>
      <c r="QZC65" s="291"/>
      <c r="QZD65" s="291"/>
      <c r="QZE65" s="291"/>
      <c r="QZF65" s="291"/>
      <c r="QZG65" s="291"/>
      <c r="QZH65" s="290"/>
      <c r="QZI65" s="291"/>
      <c r="QZJ65" s="291"/>
      <c r="QZK65" s="291"/>
      <c r="QZL65" s="291"/>
      <c r="QZM65" s="291"/>
      <c r="QZN65" s="291"/>
      <c r="QZO65" s="291"/>
      <c r="QZP65" s="291"/>
      <c r="QZQ65" s="291"/>
      <c r="QZR65" s="291"/>
      <c r="QZS65" s="291"/>
      <c r="QZT65" s="291"/>
      <c r="QZU65" s="291"/>
      <c r="QZV65" s="291"/>
      <c r="QZW65" s="291"/>
      <c r="QZX65" s="291"/>
      <c r="QZY65" s="291"/>
      <c r="QZZ65" s="291"/>
      <c r="RAA65" s="291"/>
      <c r="RAB65" s="291"/>
      <c r="RAC65" s="291"/>
      <c r="RAD65" s="291"/>
      <c r="RAE65" s="291"/>
      <c r="RAF65" s="291"/>
      <c r="RAG65" s="290"/>
      <c r="RAH65" s="291"/>
      <c r="RAI65" s="291"/>
      <c r="RAJ65" s="291"/>
      <c r="RAK65" s="291"/>
      <c r="RAL65" s="291"/>
      <c r="RAM65" s="291"/>
      <c r="RAN65" s="291"/>
      <c r="RAO65" s="291"/>
      <c r="RAP65" s="291"/>
      <c r="RAQ65" s="291"/>
      <c r="RAR65" s="291"/>
      <c r="RAS65" s="291"/>
      <c r="RAT65" s="291"/>
      <c r="RAU65" s="291"/>
      <c r="RAV65" s="291"/>
      <c r="RAW65" s="291"/>
      <c r="RAX65" s="291"/>
      <c r="RAY65" s="291"/>
      <c r="RAZ65" s="291"/>
      <c r="RBA65" s="291"/>
      <c r="RBB65" s="291"/>
      <c r="RBC65" s="291"/>
      <c r="RBD65" s="291"/>
      <c r="RBE65" s="291"/>
      <c r="RBF65" s="290"/>
      <c r="RBG65" s="291"/>
      <c r="RBH65" s="291"/>
      <c r="RBI65" s="291"/>
      <c r="RBJ65" s="291"/>
      <c r="RBK65" s="291"/>
      <c r="RBL65" s="291"/>
      <c r="RBM65" s="291"/>
      <c r="RBN65" s="291"/>
      <c r="RBO65" s="291"/>
      <c r="RBP65" s="291"/>
      <c r="RBQ65" s="291"/>
      <c r="RBR65" s="291"/>
      <c r="RBS65" s="291"/>
      <c r="RBT65" s="291"/>
      <c r="RBU65" s="291"/>
      <c r="RBV65" s="291"/>
      <c r="RBW65" s="291"/>
      <c r="RBX65" s="291"/>
      <c r="RBY65" s="291"/>
      <c r="RBZ65" s="291"/>
      <c r="RCA65" s="291"/>
      <c r="RCB65" s="291"/>
      <c r="RCC65" s="291"/>
      <c r="RCD65" s="291"/>
      <c r="RCE65" s="290"/>
      <c r="RCF65" s="291"/>
      <c r="RCG65" s="291"/>
      <c r="RCH65" s="291"/>
      <c r="RCI65" s="291"/>
      <c r="RCJ65" s="291"/>
      <c r="RCK65" s="291"/>
      <c r="RCL65" s="291"/>
      <c r="RCM65" s="291"/>
      <c r="RCN65" s="291"/>
      <c r="RCO65" s="291"/>
      <c r="RCP65" s="291"/>
      <c r="RCQ65" s="291"/>
      <c r="RCR65" s="291"/>
      <c r="RCS65" s="291"/>
      <c r="RCT65" s="291"/>
      <c r="RCU65" s="291"/>
      <c r="RCV65" s="291"/>
      <c r="RCW65" s="291"/>
      <c r="RCX65" s="291"/>
      <c r="RCY65" s="291"/>
      <c r="RCZ65" s="291"/>
      <c r="RDA65" s="291"/>
      <c r="RDB65" s="291"/>
      <c r="RDC65" s="291"/>
      <c r="RDD65" s="290"/>
      <c r="RDE65" s="291"/>
      <c r="RDF65" s="291"/>
      <c r="RDG65" s="291"/>
      <c r="RDH65" s="291"/>
      <c r="RDI65" s="291"/>
      <c r="RDJ65" s="291"/>
      <c r="RDK65" s="291"/>
      <c r="RDL65" s="291"/>
      <c r="RDM65" s="291"/>
      <c r="RDN65" s="291"/>
      <c r="RDO65" s="291"/>
      <c r="RDP65" s="291"/>
      <c r="RDQ65" s="291"/>
      <c r="RDR65" s="291"/>
      <c r="RDS65" s="291"/>
      <c r="RDT65" s="291"/>
      <c r="RDU65" s="291"/>
      <c r="RDV65" s="291"/>
      <c r="RDW65" s="291"/>
      <c r="RDX65" s="291"/>
      <c r="RDY65" s="291"/>
      <c r="RDZ65" s="291"/>
      <c r="REA65" s="291"/>
      <c r="REB65" s="291"/>
      <c r="REC65" s="290"/>
      <c r="RED65" s="291"/>
      <c r="REE65" s="291"/>
      <c r="REF65" s="291"/>
      <c r="REG65" s="291"/>
      <c r="REH65" s="291"/>
      <c r="REI65" s="291"/>
      <c r="REJ65" s="291"/>
      <c r="REK65" s="291"/>
      <c r="REL65" s="291"/>
      <c r="REM65" s="291"/>
      <c r="REN65" s="291"/>
      <c r="REO65" s="291"/>
      <c r="REP65" s="291"/>
      <c r="REQ65" s="291"/>
      <c r="RER65" s="291"/>
      <c r="RES65" s="291"/>
      <c r="RET65" s="291"/>
      <c r="REU65" s="291"/>
      <c r="REV65" s="291"/>
      <c r="REW65" s="291"/>
      <c r="REX65" s="291"/>
      <c r="REY65" s="291"/>
      <c r="REZ65" s="291"/>
      <c r="RFA65" s="291"/>
      <c r="RFB65" s="290"/>
      <c r="RFC65" s="291"/>
      <c r="RFD65" s="291"/>
      <c r="RFE65" s="291"/>
      <c r="RFF65" s="291"/>
      <c r="RFG65" s="291"/>
      <c r="RFH65" s="291"/>
      <c r="RFI65" s="291"/>
      <c r="RFJ65" s="291"/>
      <c r="RFK65" s="291"/>
      <c r="RFL65" s="291"/>
      <c r="RFM65" s="291"/>
      <c r="RFN65" s="291"/>
      <c r="RFO65" s="291"/>
      <c r="RFP65" s="291"/>
      <c r="RFQ65" s="291"/>
      <c r="RFR65" s="291"/>
      <c r="RFS65" s="291"/>
      <c r="RFT65" s="291"/>
      <c r="RFU65" s="291"/>
      <c r="RFV65" s="291"/>
      <c r="RFW65" s="291"/>
      <c r="RFX65" s="291"/>
      <c r="RFY65" s="291"/>
      <c r="RFZ65" s="291"/>
      <c r="RGA65" s="290"/>
      <c r="RGB65" s="291"/>
      <c r="RGC65" s="291"/>
      <c r="RGD65" s="291"/>
      <c r="RGE65" s="291"/>
      <c r="RGF65" s="291"/>
      <c r="RGG65" s="291"/>
      <c r="RGH65" s="291"/>
      <c r="RGI65" s="291"/>
      <c r="RGJ65" s="291"/>
      <c r="RGK65" s="291"/>
      <c r="RGL65" s="291"/>
      <c r="RGM65" s="291"/>
      <c r="RGN65" s="291"/>
      <c r="RGO65" s="291"/>
      <c r="RGP65" s="291"/>
      <c r="RGQ65" s="291"/>
      <c r="RGR65" s="291"/>
      <c r="RGS65" s="291"/>
      <c r="RGT65" s="291"/>
      <c r="RGU65" s="291"/>
      <c r="RGV65" s="291"/>
      <c r="RGW65" s="291"/>
      <c r="RGX65" s="291"/>
      <c r="RGY65" s="291"/>
      <c r="RGZ65" s="290"/>
      <c r="RHA65" s="291"/>
      <c r="RHB65" s="291"/>
      <c r="RHC65" s="291"/>
      <c r="RHD65" s="291"/>
      <c r="RHE65" s="291"/>
      <c r="RHF65" s="291"/>
      <c r="RHG65" s="291"/>
      <c r="RHH65" s="291"/>
      <c r="RHI65" s="291"/>
      <c r="RHJ65" s="291"/>
      <c r="RHK65" s="291"/>
      <c r="RHL65" s="291"/>
      <c r="RHM65" s="291"/>
      <c r="RHN65" s="291"/>
      <c r="RHO65" s="291"/>
      <c r="RHP65" s="291"/>
      <c r="RHQ65" s="291"/>
      <c r="RHR65" s="291"/>
      <c r="RHS65" s="291"/>
      <c r="RHT65" s="291"/>
      <c r="RHU65" s="291"/>
      <c r="RHV65" s="291"/>
      <c r="RHW65" s="291"/>
      <c r="RHX65" s="291"/>
      <c r="RHY65" s="290"/>
      <c r="RHZ65" s="291"/>
      <c r="RIA65" s="291"/>
      <c r="RIB65" s="291"/>
      <c r="RIC65" s="291"/>
      <c r="RID65" s="291"/>
      <c r="RIE65" s="291"/>
      <c r="RIF65" s="291"/>
      <c r="RIG65" s="291"/>
      <c r="RIH65" s="291"/>
      <c r="RII65" s="291"/>
      <c r="RIJ65" s="291"/>
      <c r="RIK65" s="291"/>
      <c r="RIL65" s="291"/>
      <c r="RIM65" s="291"/>
      <c r="RIN65" s="291"/>
      <c r="RIO65" s="291"/>
      <c r="RIP65" s="291"/>
      <c r="RIQ65" s="291"/>
      <c r="RIR65" s="291"/>
      <c r="RIS65" s="291"/>
      <c r="RIT65" s="291"/>
      <c r="RIU65" s="291"/>
      <c r="RIV65" s="291"/>
      <c r="RIW65" s="291"/>
      <c r="RIX65" s="290"/>
      <c r="RIY65" s="291"/>
      <c r="RIZ65" s="291"/>
      <c r="RJA65" s="291"/>
      <c r="RJB65" s="291"/>
      <c r="RJC65" s="291"/>
      <c r="RJD65" s="291"/>
      <c r="RJE65" s="291"/>
      <c r="RJF65" s="291"/>
      <c r="RJG65" s="291"/>
      <c r="RJH65" s="291"/>
      <c r="RJI65" s="291"/>
      <c r="RJJ65" s="291"/>
      <c r="RJK65" s="291"/>
      <c r="RJL65" s="291"/>
      <c r="RJM65" s="291"/>
      <c r="RJN65" s="291"/>
      <c r="RJO65" s="291"/>
      <c r="RJP65" s="291"/>
      <c r="RJQ65" s="291"/>
      <c r="RJR65" s="291"/>
      <c r="RJS65" s="291"/>
      <c r="RJT65" s="291"/>
      <c r="RJU65" s="291"/>
      <c r="RJV65" s="291"/>
      <c r="RJW65" s="290"/>
      <c r="RJX65" s="291"/>
      <c r="RJY65" s="291"/>
      <c r="RJZ65" s="291"/>
      <c r="RKA65" s="291"/>
      <c r="RKB65" s="291"/>
      <c r="RKC65" s="291"/>
      <c r="RKD65" s="291"/>
      <c r="RKE65" s="291"/>
      <c r="RKF65" s="291"/>
      <c r="RKG65" s="291"/>
      <c r="RKH65" s="291"/>
      <c r="RKI65" s="291"/>
      <c r="RKJ65" s="291"/>
      <c r="RKK65" s="291"/>
      <c r="RKL65" s="291"/>
      <c r="RKM65" s="291"/>
      <c r="RKN65" s="291"/>
      <c r="RKO65" s="291"/>
      <c r="RKP65" s="291"/>
      <c r="RKQ65" s="291"/>
      <c r="RKR65" s="291"/>
      <c r="RKS65" s="291"/>
      <c r="RKT65" s="291"/>
      <c r="RKU65" s="291"/>
      <c r="RKV65" s="290"/>
      <c r="RKW65" s="291"/>
      <c r="RKX65" s="291"/>
      <c r="RKY65" s="291"/>
      <c r="RKZ65" s="291"/>
      <c r="RLA65" s="291"/>
      <c r="RLB65" s="291"/>
      <c r="RLC65" s="291"/>
      <c r="RLD65" s="291"/>
      <c r="RLE65" s="291"/>
      <c r="RLF65" s="291"/>
      <c r="RLG65" s="291"/>
      <c r="RLH65" s="291"/>
      <c r="RLI65" s="291"/>
      <c r="RLJ65" s="291"/>
      <c r="RLK65" s="291"/>
      <c r="RLL65" s="291"/>
      <c r="RLM65" s="291"/>
      <c r="RLN65" s="291"/>
      <c r="RLO65" s="291"/>
      <c r="RLP65" s="291"/>
      <c r="RLQ65" s="291"/>
      <c r="RLR65" s="291"/>
      <c r="RLS65" s="291"/>
      <c r="RLT65" s="291"/>
      <c r="RLU65" s="290"/>
      <c r="RLV65" s="291"/>
      <c r="RLW65" s="291"/>
      <c r="RLX65" s="291"/>
      <c r="RLY65" s="291"/>
      <c r="RLZ65" s="291"/>
      <c r="RMA65" s="291"/>
      <c r="RMB65" s="291"/>
      <c r="RMC65" s="291"/>
      <c r="RMD65" s="291"/>
      <c r="RME65" s="291"/>
      <c r="RMF65" s="291"/>
      <c r="RMG65" s="291"/>
      <c r="RMH65" s="291"/>
      <c r="RMI65" s="291"/>
      <c r="RMJ65" s="291"/>
      <c r="RMK65" s="291"/>
      <c r="RML65" s="291"/>
      <c r="RMM65" s="291"/>
      <c r="RMN65" s="291"/>
      <c r="RMO65" s="291"/>
      <c r="RMP65" s="291"/>
      <c r="RMQ65" s="291"/>
      <c r="RMR65" s="291"/>
      <c r="RMS65" s="291"/>
      <c r="RMT65" s="290"/>
      <c r="RMU65" s="291"/>
      <c r="RMV65" s="291"/>
      <c r="RMW65" s="291"/>
      <c r="RMX65" s="291"/>
      <c r="RMY65" s="291"/>
      <c r="RMZ65" s="291"/>
      <c r="RNA65" s="291"/>
      <c r="RNB65" s="291"/>
      <c r="RNC65" s="291"/>
      <c r="RND65" s="291"/>
      <c r="RNE65" s="291"/>
      <c r="RNF65" s="291"/>
      <c r="RNG65" s="291"/>
      <c r="RNH65" s="291"/>
      <c r="RNI65" s="291"/>
      <c r="RNJ65" s="291"/>
      <c r="RNK65" s="291"/>
      <c r="RNL65" s="291"/>
      <c r="RNM65" s="291"/>
      <c r="RNN65" s="291"/>
      <c r="RNO65" s="291"/>
      <c r="RNP65" s="291"/>
      <c r="RNQ65" s="291"/>
      <c r="RNR65" s="291"/>
      <c r="RNS65" s="290"/>
      <c r="RNT65" s="291"/>
      <c r="RNU65" s="291"/>
      <c r="RNV65" s="291"/>
      <c r="RNW65" s="291"/>
      <c r="RNX65" s="291"/>
      <c r="RNY65" s="291"/>
      <c r="RNZ65" s="291"/>
      <c r="ROA65" s="291"/>
      <c r="ROB65" s="291"/>
      <c r="ROC65" s="291"/>
      <c r="ROD65" s="291"/>
      <c r="ROE65" s="291"/>
      <c r="ROF65" s="291"/>
      <c r="ROG65" s="291"/>
      <c r="ROH65" s="291"/>
      <c r="ROI65" s="291"/>
      <c r="ROJ65" s="291"/>
      <c r="ROK65" s="291"/>
      <c r="ROL65" s="291"/>
      <c r="ROM65" s="291"/>
      <c r="RON65" s="291"/>
      <c r="ROO65" s="291"/>
      <c r="ROP65" s="291"/>
      <c r="ROQ65" s="291"/>
      <c r="ROR65" s="290"/>
      <c r="ROS65" s="291"/>
      <c r="ROT65" s="291"/>
      <c r="ROU65" s="291"/>
      <c r="ROV65" s="291"/>
      <c r="ROW65" s="291"/>
      <c r="ROX65" s="291"/>
      <c r="ROY65" s="291"/>
      <c r="ROZ65" s="291"/>
      <c r="RPA65" s="291"/>
      <c r="RPB65" s="291"/>
      <c r="RPC65" s="291"/>
      <c r="RPD65" s="291"/>
      <c r="RPE65" s="291"/>
      <c r="RPF65" s="291"/>
      <c r="RPG65" s="291"/>
      <c r="RPH65" s="291"/>
      <c r="RPI65" s="291"/>
      <c r="RPJ65" s="291"/>
      <c r="RPK65" s="291"/>
      <c r="RPL65" s="291"/>
      <c r="RPM65" s="291"/>
      <c r="RPN65" s="291"/>
      <c r="RPO65" s="291"/>
      <c r="RPP65" s="291"/>
      <c r="RPQ65" s="290"/>
      <c r="RPR65" s="291"/>
      <c r="RPS65" s="291"/>
      <c r="RPT65" s="291"/>
      <c r="RPU65" s="291"/>
      <c r="RPV65" s="291"/>
      <c r="RPW65" s="291"/>
      <c r="RPX65" s="291"/>
      <c r="RPY65" s="291"/>
      <c r="RPZ65" s="291"/>
      <c r="RQA65" s="291"/>
      <c r="RQB65" s="291"/>
      <c r="RQC65" s="291"/>
      <c r="RQD65" s="291"/>
      <c r="RQE65" s="291"/>
      <c r="RQF65" s="291"/>
      <c r="RQG65" s="291"/>
      <c r="RQH65" s="291"/>
      <c r="RQI65" s="291"/>
      <c r="RQJ65" s="291"/>
      <c r="RQK65" s="291"/>
      <c r="RQL65" s="291"/>
      <c r="RQM65" s="291"/>
      <c r="RQN65" s="291"/>
      <c r="RQO65" s="291"/>
      <c r="RQP65" s="290"/>
      <c r="RQQ65" s="291"/>
      <c r="RQR65" s="291"/>
      <c r="RQS65" s="291"/>
      <c r="RQT65" s="291"/>
      <c r="RQU65" s="291"/>
      <c r="RQV65" s="291"/>
      <c r="RQW65" s="291"/>
      <c r="RQX65" s="291"/>
      <c r="RQY65" s="291"/>
      <c r="RQZ65" s="291"/>
      <c r="RRA65" s="291"/>
      <c r="RRB65" s="291"/>
      <c r="RRC65" s="291"/>
      <c r="RRD65" s="291"/>
      <c r="RRE65" s="291"/>
      <c r="RRF65" s="291"/>
      <c r="RRG65" s="291"/>
      <c r="RRH65" s="291"/>
      <c r="RRI65" s="291"/>
      <c r="RRJ65" s="291"/>
      <c r="RRK65" s="291"/>
      <c r="RRL65" s="291"/>
      <c r="RRM65" s="291"/>
      <c r="RRN65" s="291"/>
      <c r="RRO65" s="290"/>
      <c r="RRP65" s="291"/>
      <c r="RRQ65" s="291"/>
      <c r="RRR65" s="291"/>
      <c r="RRS65" s="291"/>
      <c r="RRT65" s="291"/>
      <c r="RRU65" s="291"/>
      <c r="RRV65" s="291"/>
      <c r="RRW65" s="291"/>
      <c r="RRX65" s="291"/>
      <c r="RRY65" s="291"/>
      <c r="RRZ65" s="291"/>
      <c r="RSA65" s="291"/>
      <c r="RSB65" s="291"/>
      <c r="RSC65" s="291"/>
      <c r="RSD65" s="291"/>
      <c r="RSE65" s="291"/>
      <c r="RSF65" s="291"/>
      <c r="RSG65" s="291"/>
      <c r="RSH65" s="291"/>
      <c r="RSI65" s="291"/>
      <c r="RSJ65" s="291"/>
      <c r="RSK65" s="291"/>
      <c r="RSL65" s="291"/>
      <c r="RSM65" s="291"/>
      <c r="RSN65" s="290"/>
      <c r="RSO65" s="291"/>
      <c r="RSP65" s="291"/>
      <c r="RSQ65" s="291"/>
      <c r="RSR65" s="291"/>
      <c r="RSS65" s="291"/>
      <c r="RST65" s="291"/>
      <c r="RSU65" s="291"/>
      <c r="RSV65" s="291"/>
      <c r="RSW65" s="291"/>
      <c r="RSX65" s="291"/>
      <c r="RSY65" s="291"/>
      <c r="RSZ65" s="291"/>
      <c r="RTA65" s="291"/>
      <c r="RTB65" s="291"/>
      <c r="RTC65" s="291"/>
      <c r="RTD65" s="291"/>
      <c r="RTE65" s="291"/>
      <c r="RTF65" s="291"/>
      <c r="RTG65" s="291"/>
      <c r="RTH65" s="291"/>
      <c r="RTI65" s="291"/>
      <c r="RTJ65" s="291"/>
      <c r="RTK65" s="291"/>
      <c r="RTL65" s="291"/>
      <c r="RTM65" s="290"/>
      <c r="RTN65" s="291"/>
      <c r="RTO65" s="291"/>
      <c r="RTP65" s="291"/>
      <c r="RTQ65" s="291"/>
      <c r="RTR65" s="291"/>
      <c r="RTS65" s="291"/>
      <c r="RTT65" s="291"/>
      <c r="RTU65" s="291"/>
      <c r="RTV65" s="291"/>
      <c r="RTW65" s="291"/>
      <c r="RTX65" s="291"/>
      <c r="RTY65" s="291"/>
      <c r="RTZ65" s="291"/>
      <c r="RUA65" s="291"/>
      <c r="RUB65" s="291"/>
      <c r="RUC65" s="291"/>
      <c r="RUD65" s="291"/>
      <c r="RUE65" s="291"/>
      <c r="RUF65" s="291"/>
      <c r="RUG65" s="291"/>
      <c r="RUH65" s="291"/>
      <c r="RUI65" s="291"/>
      <c r="RUJ65" s="291"/>
      <c r="RUK65" s="291"/>
      <c r="RUL65" s="290"/>
      <c r="RUM65" s="291"/>
      <c r="RUN65" s="291"/>
      <c r="RUO65" s="291"/>
      <c r="RUP65" s="291"/>
      <c r="RUQ65" s="291"/>
      <c r="RUR65" s="291"/>
      <c r="RUS65" s="291"/>
      <c r="RUT65" s="291"/>
      <c r="RUU65" s="291"/>
      <c r="RUV65" s="291"/>
      <c r="RUW65" s="291"/>
      <c r="RUX65" s="291"/>
      <c r="RUY65" s="291"/>
      <c r="RUZ65" s="291"/>
      <c r="RVA65" s="291"/>
      <c r="RVB65" s="291"/>
      <c r="RVC65" s="291"/>
      <c r="RVD65" s="291"/>
      <c r="RVE65" s="291"/>
      <c r="RVF65" s="291"/>
      <c r="RVG65" s="291"/>
      <c r="RVH65" s="291"/>
      <c r="RVI65" s="291"/>
      <c r="RVJ65" s="291"/>
      <c r="RVK65" s="290"/>
      <c r="RVL65" s="291"/>
      <c r="RVM65" s="291"/>
      <c r="RVN65" s="291"/>
      <c r="RVO65" s="291"/>
      <c r="RVP65" s="291"/>
      <c r="RVQ65" s="291"/>
      <c r="RVR65" s="291"/>
      <c r="RVS65" s="291"/>
      <c r="RVT65" s="291"/>
      <c r="RVU65" s="291"/>
      <c r="RVV65" s="291"/>
      <c r="RVW65" s="291"/>
      <c r="RVX65" s="291"/>
      <c r="RVY65" s="291"/>
      <c r="RVZ65" s="291"/>
      <c r="RWA65" s="291"/>
      <c r="RWB65" s="291"/>
      <c r="RWC65" s="291"/>
      <c r="RWD65" s="291"/>
      <c r="RWE65" s="291"/>
      <c r="RWF65" s="291"/>
      <c r="RWG65" s="291"/>
      <c r="RWH65" s="291"/>
      <c r="RWI65" s="291"/>
      <c r="RWJ65" s="290"/>
      <c r="RWK65" s="291"/>
      <c r="RWL65" s="291"/>
      <c r="RWM65" s="291"/>
      <c r="RWN65" s="291"/>
      <c r="RWO65" s="291"/>
      <c r="RWP65" s="291"/>
      <c r="RWQ65" s="291"/>
      <c r="RWR65" s="291"/>
      <c r="RWS65" s="291"/>
      <c r="RWT65" s="291"/>
      <c r="RWU65" s="291"/>
      <c r="RWV65" s="291"/>
      <c r="RWW65" s="291"/>
      <c r="RWX65" s="291"/>
      <c r="RWY65" s="291"/>
      <c r="RWZ65" s="291"/>
      <c r="RXA65" s="291"/>
      <c r="RXB65" s="291"/>
      <c r="RXC65" s="291"/>
      <c r="RXD65" s="291"/>
      <c r="RXE65" s="291"/>
      <c r="RXF65" s="291"/>
      <c r="RXG65" s="291"/>
      <c r="RXH65" s="291"/>
      <c r="RXI65" s="290"/>
      <c r="RXJ65" s="291"/>
      <c r="RXK65" s="291"/>
      <c r="RXL65" s="291"/>
      <c r="RXM65" s="291"/>
      <c r="RXN65" s="291"/>
      <c r="RXO65" s="291"/>
      <c r="RXP65" s="291"/>
      <c r="RXQ65" s="291"/>
      <c r="RXR65" s="291"/>
      <c r="RXS65" s="291"/>
      <c r="RXT65" s="291"/>
      <c r="RXU65" s="291"/>
      <c r="RXV65" s="291"/>
      <c r="RXW65" s="291"/>
      <c r="RXX65" s="291"/>
      <c r="RXY65" s="291"/>
      <c r="RXZ65" s="291"/>
      <c r="RYA65" s="291"/>
      <c r="RYB65" s="291"/>
      <c r="RYC65" s="291"/>
      <c r="RYD65" s="291"/>
      <c r="RYE65" s="291"/>
      <c r="RYF65" s="291"/>
      <c r="RYG65" s="291"/>
      <c r="RYH65" s="290"/>
      <c r="RYI65" s="291"/>
      <c r="RYJ65" s="291"/>
      <c r="RYK65" s="291"/>
      <c r="RYL65" s="291"/>
      <c r="RYM65" s="291"/>
      <c r="RYN65" s="291"/>
      <c r="RYO65" s="291"/>
      <c r="RYP65" s="291"/>
      <c r="RYQ65" s="291"/>
      <c r="RYR65" s="291"/>
      <c r="RYS65" s="291"/>
      <c r="RYT65" s="291"/>
      <c r="RYU65" s="291"/>
      <c r="RYV65" s="291"/>
      <c r="RYW65" s="291"/>
      <c r="RYX65" s="291"/>
      <c r="RYY65" s="291"/>
      <c r="RYZ65" s="291"/>
      <c r="RZA65" s="291"/>
      <c r="RZB65" s="291"/>
      <c r="RZC65" s="291"/>
      <c r="RZD65" s="291"/>
      <c r="RZE65" s="291"/>
      <c r="RZF65" s="291"/>
      <c r="RZG65" s="290"/>
      <c r="RZH65" s="291"/>
      <c r="RZI65" s="291"/>
      <c r="RZJ65" s="291"/>
      <c r="RZK65" s="291"/>
      <c r="RZL65" s="291"/>
      <c r="RZM65" s="291"/>
      <c r="RZN65" s="291"/>
      <c r="RZO65" s="291"/>
      <c r="RZP65" s="291"/>
      <c r="RZQ65" s="291"/>
      <c r="RZR65" s="291"/>
      <c r="RZS65" s="291"/>
      <c r="RZT65" s="291"/>
      <c r="RZU65" s="291"/>
      <c r="RZV65" s="291"/>
      <c r="RZW65" s="291"/>
      <c r="RZX65" s="291"/>
      <c r="RZY65" s="291"/>
      <c r="RZZ65" s="291"/>
      <c r="SAA65" s="291"/>
      <c r="SAB65" s="291"/>
      <c r="SAC65" s="291"/>
      <c r="SAD65" s="291"/>
      <c r="SAE65" s="291"/>
      <c r="SAF65" s="290"/>
      <c r="SAG65" s="291"/>
      <c r="SAH65" s="291"/>
      <c r="SAI65" s="291"/>
      <c r="SAJ65" s="291"/>
      <c r="SAK65" s="291"/>
      <c r="SAL65" s="291"/>
      <c r="SAM65" s="291"/>
      <c r="SAN65" s="291"/>
      <c r="SAO65" s="291"/>
      <c r="SAP65" s="291"/>
      <c r="SAQ65" s="291"/>
      <c r="SAR65" s="291"/>
      <c r="SAS65" s="291"/>
      <c r="SAT65" s="291"/>
      <c r="SAU65" s="291"/>
      <c r="SAV65" s="291"/>
      <c r="SAW65" s="291"/>
      <c r="SAX65" s="291"/>
      <c r="SAY65" s="291"/>
      <c r="SAZ65" s="291"/>
      <c r="SBA65" s="291"/>
      <c r="SBB65" s="291"/>
      <c r="SBC65" s="291"/>
      <c r="SBD65" s="291"/>
      <c r="SBE65" s="290"/>
      <c r="SBF65" s="291"/>
      <c r="SBG65" s="291"/>
      <c r="SBH65" s="291"/>
      <c r="SBI65" s="291"/>
      <c r="SBJ65" s="291"/>
      <c r="SBK65" s="291"/>
      <c r="SBL65" s="291"/>
      <c r="SBM65" s="291"/>
      <c r="SBN65" s="291"/>
      <c r="SBO65" s="291"/>
      <c r="SBP65" s="291"/>
      <c r="SBQ65" s="291"/>
      <c r="SBR65" s="291"/>
      <c r="SBS65" s="291"/>
      <c r="SBT65" s="291"/>
      <c r="SBU65" s="291"/>
      <c r="SBV65" s="291"/>
      <c r="SBW65" s="291"/>
      <c r="SBX65" s="291"/>
      <c r="SBY65" s="291"/>
      <c r="SBZ65" s="291"/>
      <c r="SCA65" s="291"/>
      <c r="SCB65" s="291"/>
      <c r="SCC65" s="291"/>
      <c r="SCD65" s="290"/>
      <c r="SCE65" s="291"/>
      <c r="SCF65" s="291"/>
      <c r="SCG65" s="291"/>
      <c r="SCH65" s="291"/>
      <c r="SCI65" s="291"/>
      <c r="SCJ65" s="291"/>
      <c r="SCK65" s="291"/>
      <c r="SCL65" s="291"/>
      <c r="SCM65" s="291"/>
      <c r="SCN65" s="291"/>
      <c r="SCO65" s="291"/>
      <c r="SCP65" s="291"/>
      <c r="SCQ65" s="291"/>
      <c r="SCR65" s="291"/>
      <c r="SCS65" s="291"/>
      <c r="SCT65" s="291"/>
      <c r="SCU65" s="291"/>
      <c r="SCV65" s="291"/>
      <c r="SCW65" s="291"/>
      <c r="SCX65" s="291"/>
      <c r="SCY65" s="291"/>
      <c r="SCZ65" s="291"/>
      <c r="SDA65" s="291"/>
      <c r="SDB65" s="291"/>
      <c r="SDC65" s="290"/>
      <c r="SDD65" s="291"/>
      <c r="SDE65" s="291"/>
      <c r="SDF65" s="291"/>
      <c r="SDG65" s="291"/>
      <c r="SDH65" s="291"/>
      <c r="SDI65" s="291"/>
      <c r="SDJ65" s="291"/>
      <c r="SDK65" s="291"/>
      <c r="SDL65" s="291"/>
      <c r="SDM65" s="291"/>
      <c r="SDN65" s="291"/>
      <c r="SDO65" s="291"/>
      <c r="SDP65" s="291"/>
      <c r="SDQ65" s="291"/>
      <c r="SDR65" s="291"/>
      <c r="SDS65" s="291"/>
      <c r="SDT65" s="291"/>
      <c r="SDU65" s="291"/>
      <c r="SDV65" s="291"/>
      <c r="SDW65" s="291"/>
      <c r="SDX65" s="291"/>
      <c r="SDY65" s="291"/>
      <c r="SDZ65" s="291"/>
      <c r="SEA65" s="291"/>
      <c r="SEB65" s="290"/>
      <c r="SEC65" s="291"/>
      <c r="SED65" s="291"/>
      <c r="SEE65" s="291"/>
      <c r="SEF65" s="291"/>
      <c r="SEG65" s="291"/>
      <c r="SEH65" s="291"/>
      <c r="SEI65" s="291"/>
      <c r="SEJ65" s="291"/>
      <c r="SEK65" s="291"/>
      <c r="SEL65" s="291"/>
      <c r="SEM65" s="291"/>
      <c r="SEN65" s="291"/>
      <c r="SEO65" s="291"/>
      <c r="SEP65" s="291"/>
      <c r="SEQ65" s="291"/>
      <c r="SER65" s="291"/>
      <c r="SES65" s="291"/>
      <c r="SET65" s="291"/>
      <c r="SEU65" s="291"/>
      <c r="SEV65" s="291"/>
      <c r="SEW65" s="291"/>
      <c r="SEX65" s="291"/>
      <c r="SEY65" s="291"/>
      <c r="SEZ65" s="291"/>
      <c r="SFA65" s="290"/>
      <c r="SFB65" s="291"/>
      <c r="SFC65" s="291"/>
      <c r="SFD65" s="291"/>
      <c r="SFE65" s="291"/>
      <c r="SFF65" s="291"/>
      <c r="SFG65" s="291"/>
      <c r="SFH65" s="291"/>
      <c r="SFI65" s="291"/>
      <c r="SFJ65" s="291"/>
      <c r="SFK65" s="291"/>
      <c r="SFL65" s="291"/>
      <c r="SFM65" s="291"/>
      <c r="SFN65" s="291"/>
      <c r="SFO65" s="291"/>
      <c r="SFP65" s="291"/>
      <c r="SFQ65" s="291"/>
      <c r="SFR65" s="291"/>
      <c r="SFS65" s="291"/>
      <c r="SFT65" s="291"/>
      <c r="SFU65" s="291"/>
      <c r="SFV65" s="291"/>
      <c r="SFW65" s="291"/>
      <c r="SFX65" s="291"/>
      <c r="SFY65" s="291"/>
      <c r="SFZ65" s="290"/>
      <c r="SGA65" s="291"/>
      <c r="SGB65" s="291"/>
      <c r="SGC65" s="291"/>
      <c r="SGD65" s="291"/>
      <c r="SGE65" s="291"/>
      <c r="SGF65" s="291"/>
      <c r="SGG65" s="291"/>
      <c r="SGH65" s="291"/>
      <c r="SGI65" s="291"/>
      <c r="SGJ65" s="291"/>
      <c r="SGK65" s="291"/>
      <c r="SGL65" s="291"/>
      <c r="SGM65" s="291"/>
      <c r="SGN65" s="291"/>
      <c r="SGO65" s="291"/>
      <c r="SGP65" s="291"/>
      <c r="SGQ65" s="291"/>
      <c r="SGR65" s="291"/>
      <c r="SGS65" s="291"/>
      <c r="SGT65" s="291"/>
      <c r="SGU65" s="291"/>
      <c r="SGV65" s="291"/>
      <c r="SGW65" s="291"/>
      <c r="SGX65" s="291"/>
      <c r="SGY65" s="290"/>
      <c r="SGZ65" s="291"/>
      <c r="SHA65" s="291"/>
      <c r="SHB65" s="291"/>
      <c r="SHC65" s="291"/>
      <c r="SHD65" s="291"/>
      <c r="SHE65" s="291"/>
      <c r="SHF65" s="291"/>
      <c r="SHG65" s="291"/>
      <c r="SHH65" s="291"/>
      <c r="SHI65" s="291"/>
      <c r="SHJ65" s="291"/>
      <c r="SHK65" s="291"/>
      <c r="SHL65" s="291"/>
      <c r="SHM65" s="291"/>
      <c r="SHN65" s="291"/>
      <c r="SHO65" s="291"/>
      <c r="SHP65" s="291"/>
      <c r="SHQ65" s="291"/>
      <c r="SHR65" s="291"/>
      <c r="SHS65" s="291"/>
      <c r="SHT65" s="291"/>
      <c r="SHU65" s="291"/>
      <c r="SHV65" s="291"/>
      <c r="SHW65" s="291"/>
      <c r="SHX65" s="290"/>
      <c r="SHY65" s="291"/>
      <c r="SHZ65" s="291"/>
      <c r="SIA65" s="291"/>
      <c r="SIB65" s="291"/>
      <c r="SIC65" s="291"/>
      <c r="SID65" s="291"/>
      <c r="SIE65" s="291"/>
      <c r="SIF65" s="291"/>
      <c r="SIG65" s="291"/>
      <c r="SIH65" s="291"/>
      <c r="SII65" s="291"/>
      <c r="SIJ65" s="291"/>
      <c r="SIK65" s="291"/>
      <c r="SIL65" s="291"/>
      <c r="SIM65" s="291"/>
      <c r="SIN65" s="291"/>
      <c r="SIO65" s="291"/>
      <c r="SIP65" s="291"/>
      <c r="SIQ65" s="291"/>
      <c r="SIR65" s="291"/>
      <c r="SIS65" s="291"/>
      <c r="SIT65" s="291"/>
      <c r="SIU65" s="291"/>
      <c r="SIV65" s="291"/>
      <c r="SIW65" s="290"/>
      <c r="SIX65" s="291"/>
      <c r="SIY65" s="291"/>
      <c r="SIZ65" s="291"/>
      <c r="SJA65" s="291"/>
      <c r="SJB65" s="291"/>
      <c r="SJC65" s="291"/>
      <c r="SJD65" s="291"/>
      <c r="SJE65" s="291"/>
      <c r="SJF65" s="291"/>
      <c r="SJG65" s="291"/>
      <c r="SJH65" s="291"/>
      <c r="SJI65" s="291"/>
      <c r="SJJ65" s="291"/>
      <c r="SJK65" s="291"/>
      <c r="SJL65" s="291"/>
      <c r="SJM65" s="291"/>
      <c r="SJN65" s="291"/>
      <c r="SJO65" s="291"/>
      <c r="SJP65" s="291"/>
      <c r="SJQ65" s="291"/>
      <c r="SJR65" s="291"/>
      <c r="SJS65" s="291"/>
      <c r="SJT65" s="291"/>
      <c r="SJU65" s="291"/>
      <c r="SJV65" s="290"/>
      <c r="SJW65" s="291"/>
      <c r="SJX65" s="291"/>
      <c r="SJY65" s="291"/>
      <c r="SJZ65" s="291"/>
      <c r="SKA65" s="291"/>
      <c r="SKB65" s="291"/>
      <c r="SKC65" s="291"/>
      <c r="SKD65" s="291"/>
      <c r="SKE65" s="291"/>
      <c r="SKF65" s="291"/>
      <c r="SKG65" s="291"/>
      <c r="SKH65" s="291"/>
      <c r="SKI65" s="291"/>
      <c r="SKJ65" s="291"/>
      <c r="SKK65" s="291"/>
      <c r="SKL65" s="291"/>
      <c r="SKM65" s="291"/>
      <c r="SKN65" s="291"/>
      <c r="SKO65" s="291"/>
      <c r="SKP65" s="291"/>
      <c r="SKQ65" s="291"/>
      <c r="SKR65" s="291"/>
      <c r="SKS65" s="291"/>
      <c r="SKT65" s="291"/>
      <c r="SKU65" s="290"/>
      <c r="SKV65" s="291"/>
      <c r="SKW65" s="291"/>
      <c r="SKX65" s="291"/>
      <c r="SKY65" s="291"/>
      <c r="SKZ65" s="291"/>
      <c r="SLA65" s="291"/>
      <c r="SLB65" s="291"/>
      <c r="SLC65" s="291"/>
      <c r="SLD65" s="291"/>
      <c r="SLE65" s="291"/>
      <c r="SLF65" s="291"/>
      <c r="SLG65" s="291"/>
      <c r="SLH65" s="291"/>
      <c r="SLI65" s="291"/>
      <c r="SLJ65" s="291"/>
      <c r="SLK65" s="291"/>
      <c r="SLL65" s="291"/>
      <c r="SLM65" s="291"/>
      <c r="SLN65" s="291"/>
      <c r="SLO65" s="291"/>
      <c r="SLP65" s="291"/>
      <c r="SLQ65" s="291"/>
      <c r="SLR65" s="291"/>
      <c r="SLS65" s="291"/>
      <c r="SLT65" s="290"/>
      <c r="SLU65" s="291"/>
      <c r="SLV65" s="291"/>
      <c r="SLW65" s="291"/>
      <c r="SLX65" s="291"/>
      <c r="SLY65" s="291"/>
      <c r="SLZ65" s="291"/>
      <c r="SMA65" s="291"/>
      <c r="SMB65" s="291"/>
      <c r="SMC65" s="291"/>
      <c r="SMD65" s="291"/>
      <c r="SME65" s="291"/>
      <c r="SMF65" s="291"/>
      <c r="SMG65" s="291"/>
      <c r="SMH65" s="291"/>
      <c r="SMI65" s="291"/>
      <c r="SMJ65" s="291"/>
      <c r="SMK65" s="291"/>
      <c r="SML65" s="291"/>
      <c r="SMM65" s="291"/>
      <c r="SMN65" s="291"/>
      <c r="SMO65" s="291"/>
      <c r="SMP65" s="291"/>
      <c r="SMQ65" s="291"/>
      <c r="SMR65" s="291"/>
      <c r="SMS65" s="290"/>
      <c r="SMT65" s="291"/>
      <c r="SMU65" s="291"/>
      <c r="SMV65" s="291"/>
      <c r="SMW65" s="291"/>
      <c r="SMX65" s="291"/>
      <c r="SMY65" s="291"/>
      <c r="SMZ65" s="291"/>
      <c r="SNA65" s="291"/>
      <c r="SNB65" s="291"/>
      <c r="SNC65" s="291"/>
      <c r="SND65" s="291"/>
      <c r="SNE65" s="291"/>
      <c r="SNF65" s="291"/>
      <c r="SNG65" s="291"/>
      <c r="SNH65" s="291"/>
      <c r="SNI65" s="291"/>
      <c r="SNJ65" s="291"/>
      <c r="SNK65" s="291"/>
      <c r="SNL65" s="291"/>
      <c r="SNM65" s="291"/>
      <c r="SNN65" s="291"/>
      <c r="SNO65" s="291"/>
      <c r="SNP65" s="291"/>
      <c r="SNQ65" s="291"/>
      <c r="SNR65" s="290"/>
      <c r="SNS65" s="291"/>
      <c r="SNT65" s="291"/>
      <c r="SNU65" s="291"/>
      <c r="SNV65" s="291"/>
      <c r="SNW65" s="291"/>
      <c r="SNX65" s="291"/>
      <c r="SNY65" s="291"/>
      <c r="SNZ65" s="291"/>
      <c r="SOA65" s="291"/>
      <c r="SOB65" s="291"/>
      <c r="SOC65" s="291"/>
      <c r="SOD65" s="291"/>
      <c r="SOE65" s="291"/>
      <c r="SOF65" s="291"/>
      <c r="SOG65" s="291"/>
      <c r="SOH65" s="291"/>
      <c r="SOI65" s="291"/>
      <c r="SOJ65" s="291"/>
      <c r="SOK65" s="291"/>
      <c r="SOL65" s="291"/>
      <c r="SOM65" s="291"/>
      <c r="SON65" s="291"/>
      <c r="SOO65" s="291"/>
      <c r="SOP65" s="291"/>
      <c r="SOQ65" s="290"/>
      <c r="SOR65" s="291"/>
      <c r="SOS65" s="291"/>
      <c r="SOT65" s="291"/>
      <c r="SOU65" s="291"/>
      <c r="SOV65" s="291"/>
      <c r="SOW65" s="291"/>
      <c r="SOX65" s="291"/>
      <c r="SOY65" s="291"/>
      <c r="SOZ65" s="291"/>
      <c r="SPA65" s="291"/>
      <c r="SPB65" s="291"/>
      <c r="SPC65" s="291"/>
      <c r="SPD65" s="291"/>
      <c r="SPE65" s="291"/>
      <c r="SPF65" s="291"/>
      <c r="SPG65" s="291"/>
      <c r="SPH65" s="291"/>
      <c r="SPI65" s="291"/>
      <c r="SPJ65" s="291"/>
      <c r="SPK65" s="291"/>
      <c r="SPL65" s="291"/>
      <c r="SPM65" s="291"/>
      <c r="SPN65" s="291"/>
      <c r="SPO65" s="291"/>
      <c r="SPP65" s="290"/>
      <c r="SPQ65" s="291"/>
      <c r="SPR65" s="291"/>
      <c r="SPS65" s="291"/>
      <c r="SPT65" s="291"/>
      <c r="SPU65" s="291"/>
      <c r="SPV65" s="291"/>
      <c r="SPW65" s="291"/>
      <c r="SPX65" s="291"/>
      <c r="SPY65" s="291"/>
      <c r="SPZ65" s="291"/>
      <c r="SQA65" s="291"/>
      <c r="SQB65" s="291"/>
      <c r="SQC65" s="291"/>
      <c r="SQD65" s="291"/>
      <c r="SQE65" s="291"/>
      <c r="SQF65" s="291"/>
      <c r="SQG65" s="291"/>
      <c r="SQH65" s="291"/>
      <c r="SQI65" s="291"/>
      <c r="SQJ65" s="291"/>
      <c r="SQK65" s="291"/>
      <c r="SQL65" s="291"/>
      <c r="SQM65" s="291"/>
      <c r="SQN65" s="291"/>
      <c r="SQO65" s="290"/>
      <c r="SQP65" s="291"/>
      <c r="SQQ65" s="291"/>
      <c r="SQR65" s="291"/>
      <c r="SQS65" s="291"/>
      <c r="SQT65" s="291"/>
      <c r="SQU65" s="291"/>
      <c r="SQV65" s="291"/>
      <c r="SQW65" s="291"/>
      <c r="SQX65" s="291"/>
      <c r="SQY65" s="291"/>
      <c r="SQZ65" s="291"/>
      <c r="SRA65" s="291"/>
      <c r="SRB65" s="291"/>
      <c r="SRC65" s="291"/>
      <c r="SRD65" s="291"/>
      <c r="SRE65" s="291"/>
      <c r="SRF65" s="291"/>
      <c r="SRG65" s="291"/>
      <c r="SRH65" s="291"/>
      <c r="SRI65" s="291"/>
      <c r="SRJ65" s="291"/>
      <c r="SRK65" s="291"/>
      <c r="SRL65" s="291"/>
      <c r="SRM65" s="291"/>
      <c r="SRN65" s="290"/>
      <c r="SRO65" s="291"/>
      <c r="SRP65" s="291"/>
      <c r="SRQ65" s="291"/>
      <c r="SRR65" s="291"/>
      <c r="SRS65" s="291"/>
      <c r="SRT65" s="291"/>
      <c r="SRU65" s="291"/>
      <c r="SRV65" s="291"/>
      <c r="SRW65" s="291"/>
      <c r="SRX65" s="291"/>
      <c r="SRY65" s="291"/>
      <c r="SRZ65" s="291"/>
      <c r="SSA65" s="291"/>
      <c r="SSB65" s="291"/>
      <c r="SSC65" s="291"/>
      <c r="SSD65" s="291"/>
      <c r="SSE65" s="291"/>
      <c r="SSF65" s="291"/>
      <c r="SSG65" s="291"/>
      <c r="SSH65" s="291"/>
      <c r="SSI65" s="291"/>
      <c r="SSJ65" s="291"/>
      <c r="SSK65" s="291"/>
      <c r="SSL65" s="291"/>
      <c r="SSM65" s="290"/>
      <c r="SSN65" s="291"/>
      <c r="SSO65" s="291"/>
      <c r="SSP65" s="291"/>
      <c r="SSQ65" s="291"/>
      <c r="SSR65" s="291"/>
      <c r="SSS65" s="291"/>
      <c r="SST65" s="291"/>
      <c r="SSU65" s="291"/>
      <c r="SSV65" s="291"/>
      <c r="SSW65" s="291"/>
      <c r="SSX65" s="291"/>
      <c r="SSY65" s="291"/>
      <c r="SSZ65" s="291"/>
      <c r="STA65" s="291"/>
      <c r="STB65" s="291"/>
      <c r="STC65" s="291"/>
      <c r="STD65" s="291"/>
      <c r="STE65" s="291"/>
      <c r="STF65" s="291"/>
      <c r="STG65" s="291"/>
      <c r="STH65" s="291"/>
      <c r="STI65" s="291"/>
      <c r="STJ65" s="291"/>
      <c r="STK65" s="291"/>
      <c r="STL65" s="290"/>
      <c r="STM65" s="291"/>
      <c r="STN65" s="291"/>
      <c r="STO65" s="291"/>
      <c r="STP65" s="291"/>
      <c r="STQ65" s="291"/>
      <c r="STR65" s="291"/>
      <c r="STS65" s="291"/>
      <c r="STT65" s="291"/>
      <c r="STU65" s="291"/>
      <c r="STV65" s="291"/>
      <c r="STW65" s="291"/>
      <c r="STX65" s="291"/>
      <c r="STY65" s="291"/>
      <c r="STZ65" s="291"/>
      <c r="SUA65" s="291"/>
      <c r="SUB65" s="291"/>
      <c r="SUC65" s="291"/>
      <c r="SUD65" s="291"/>
      <c r="SUE65" s="291"/>
      <c r="SUF65" s="291"/>
      <c r="SUG65" s="291"/>
      <c r="SUH65" s="291"/>
      <c r="SUI65" s="291"/>
      <c r="SUJ65" s="291"/>
      <c r="SUK65" s="290"/>
      <c r="SUL65" s="291"/>
      <c r="SUM65" s="291"/>
      <c r="SUN65" s="291"/>
      <c r="SUO65" s="291"/>
      <c r="SUP65" s="291"/>
      <c r="SUQ65" s="291"/>
      <c r="SUR65" s="291"/>
      <c r="SUS65" s="291"/>
      <c r="SUT65" s="291"/>
      <c r="SUU65" s="291"/>
      <c r="SUV65" s="291"/>
      <c r="SUW65" s="291"/>
      <c r="SUX65" s="291"/>
      <c r="SUY65" s="291"/>
      <c r="SUZ65" s="291"/>
      <c r="SVA65" s="291"/>
      <c r="SVB65" s="291"/>
      <c r="SVC65" s="291"/>
      <c r="SVD65" s="291"/>
      <c r="SVE65" s="291"/>
      <c r="SVF65" s="291"/>
      <c r="SVG65" s="291"/>
      <c r="SVH65" s="291"/>
      <c r="SVI65" s="291"/>
      <c r="SVJ65" s="290"/>
      <c r="SVK65" s="291"/>
      <c r="SVL65" s="291"/>
      <c r="SVM65" s="291"/>
      <c r="SVN65" s="291"/>
      <c r="SVO65" s="291"/>
      <c r="SVP65" s="291"/>
      <c r="SVQ65" s="291"/>
      <c r="SVR65" s="291"/>
      <c r="SVS65" s="291"/>
      <c r="SVT65" s="291"/>
      <c r="SVU65" s="291"/>
      <c r="SVV65" s="291"/>
      <c r="SVW65" s="291"/>
      <c r="SVX65" s="291"/>
      <c r="SVY65" s="291"/>
      <c r="SVZ65" s="291"/>
      <c r="SWA65" s="291"/>
      <c r="SWB65" s="291"/>
      <c r="SWC65" s="291"/>
      <c r="SWD65" s="291"/>
      <c r="SWE65" s="291"/>
      <c r="SWF65" s="291"/>
      <c r="SWG65" s="291"/>
      <c r="SWH65" s="291"/>
      <c r="SWI65" s="290"/>
      <c r="SWJ65" s="291"/>
      <c r="SWK65" s="291"/>
      <c r="SWL65" s="291"/>
      <c r="SWM65" s="291"/>
      <c r="SWN65" s="291"/>
      <c r="SWO65" s="291"/>
      <c r="SWP65" s="291"/>
      <c r="SWQ65" s="291"/>
      <c r="SWR65" s="291"/>
      <c r="SWS65" s="291"/>
      <c r="SWT65" s="291"/>
      <c r="SWU65" s="291"/>
      <c r="SWV65" s="291"/>
      <c r="SWW65" s="291"/>
      <c r="SWX65" s="291"/>
      <c r="SWY65" s="291"/>
      <c r="SWZ65" s="291"/>
      <c r="SXA65" s="291"/>
      <c r="SXB65" s="291"/>
      <c r="SXC65" s="291"/>
      <c r="SXD65" s="291"/>
      <c r="SXE65" s="291"/>
      <c r="SXF65" s="291"/>
      <c r="SXG65" s="291"/>
      <c r="SXH65" s="290"/>
      <c r="SXI65" s="291"/>
      <c r="SXJ65" s="291"/>
      <c r="SXK65" s="291"/>
      <c r="SXL65" s="291"/>
      <c r="SXM65" s="291"/>
      <c r="SXN65" s="291"/>
      <c r="SXO65" s="291"/>
      <c r="SXP65" s="291"/>
      <c r="SXQ65" s="291"/>
      <c r="SXR65" s="291"/>
      <c r="SXS65" s="291"/>
      <c r="SXT65" s="291"/>
      <c r="SXU65" s="291"/>
      <c r="SXV65" s="291"/>
      <c r="SXW65" s="291"/>
      <c r="SXX65" s="291"/>
      <c r="SXY65" s="291"/>
      <c r="SXZ65" s="291"/>
      <c r="SYA65" s="291"/>
      <c r="SYB65" s="291"/>
      <c r="SYC65" s="291"/>
      <c r="SYD65" s="291"/>
      <c r="SYE65" s="291"/>
      <c r="SYF65" s="291"/>
      <c r="SYG65" s="290"/>
      <c r="SYH65" s="291"/>
      <c r="SYI65" s="291"/>
      <c r="SYJ65" s="291"/>
      <c r="SYK65" s="291"/>
      <c r="SYL65" s="291"/>
      <c r="SYM65" s="291"/>
      <c r="SYN65" s="291"/>
      <c r="SYO65" s="291"/>
      <c r="SYP65" s="291"/>
      <c r="SYQ65" s="291"/>
      <c r="SYR65" s="291"/>
      <c r="SYS65" s="291"/>
      <c r="SYT65" s="291"/>
      <c r="SYU65" s="291"/>
      <c r="SYV65" s="291"/>
      <c r="SYW65" s="291"/>
      <c r="SYX65" s="291"/>
      <c r="SYY65" s="291"/>
      <c r="SYZ65" s="291"/>
      <c r="SZA65" s="291"/>
      <c r="SZB65" s="291"/>
      <c r="SZC65" s="291"/>
      <c r="SZD65" s="291"/>
      <c r="SZE65" s="291"/>
      <c r="SZF65" s="290"/>
      <c r="SZG65" s="291"/>
      <c r="SZH65" s="291"/>
      <c r="SZI65" s="291"/>
      <c r="SZJ65" s="291"/>
      <c r="SZK65" s="291"/>
      <c r="SZL65" s="291"/>
      <c r="SZM65" s="291"/>
      <c r="SZN65" s="291"/>
      <c r="SZO65" s="291"/>
      <c r="SZP65" s="291"/>
      <c r="SZQ65" s="291"/>
      <c r="SZR65" s="291"/>
      <c r="SZS65" s="291"/>
      <c r="SZT65" s="291"/>
      <c r="SZU65" s="291"/>
      <c r="SZV65" s="291"/>
      <c r="SZW65" s="291"/>
      <c r="SZX65" s="291"/>
      <c r="SZY65" s="291"/>
      <c r="SZZ65" s="291"/>
      <c r="TAA65" s="291"/>
      <c r="TAB65" s="291"/>
      <c r="TAC65" s="291"/>
      <c r="TAD65" s="291"/>
      <c r="TAE65" s="290"/>
      <c r="TAF65" s="291"/>
      <c r="TAG65" s="291"/>
      <c r="TAH65" s="291"/>
      <c r="TAI65" s="291"/>
      <c r="TAJ65" s="291"/>
      <c r="TAK65" s="291"/>
      <c r="TAL65" s="291"/>
      <c r="TAM65" s="291"/>
      <c r="TAN65" s="291"/>
      <c r="TAO65" s="291"/>
      <c r="TAP65" s="291"/>
      <c r="TAQ65" s="291"/>
      <c r="TAR65" s="291"/>
      <c r="TAS65" s="291"/>
      <c r="TAT65" s="291"/>
      <c r="TAU65" s="291"/>
      <c r="TAV65" s="291"/>
      <c r="TAW65" s="291"/>
      <c r="TAX65" s="291"/>
      <c r="TAY65" s="291"/>
      <c r="TAZ65" s="291"/>
      <c r="TBA65" s="291"/>
      <c r="TBB65" s="291"/>
      <c r="TBC65" s="291"/>
      <c r="TBD65" s="290"/>
      <c r="TBE65" s="291"/>
      <c r="TBF65" s="291"/>
      <c r="TBG65" s="291"/>
      <c r="TBH65" s="291"/>
      <c r="TBI65" s="291"/>
      <c r="TBJ65" s="291"/>
      <c r="TBK65" s="291"/>
      <c r="TBL65" s="291"/>
      <c r="TBM65" s="291"/>
      <c r="TBN65" s="291"/>
      <c r="TBO65" s="291"/>
      <c r="TBP65" s="291"/>
      <c r="TBQ65" s="291"/>
      <c r="TBR65" s="291"/>
      <c r="TBS65" s="291"/>
      <c r="TBT65" s="291"/>
      <c r="TBU65" s="291"/>
      <c r="TBV65" s="291"/>
      <c r="TBW65" s="291"/>
      <c r="TBX65" s="291"/>
      <c r="TBY65" s="291"/>
      <c r="TBZ65" s="291"/>
      <c r="TCA65" s="291"/>
      <c r="TCB65" s="291"/>
      <c r="TCC65" s="290"/>
      <c r="TCD65" s="291"/>
      <c r="TCE65" s="291"/>
      <c r="TCF65" s="291"/>
      <c r="TCG65" s="291"/>
      <c r="TCH65" s="291"/>
      <c r="TCI65" s="291"/>
      <c r="TCJ65" s="291"/>
      <c r="TCK65" s="291"/>
      <c r="TCL65" s="291"/>
      <c r="TCM65" s="291"/>
      <c r="TCN65" s="291"/>
      <c r="TCO65" s="291"/>
      <c r="TCP65" s="291"/>
      <c r="TCQ65" s="291"/>
      <c r="TCR65" s="291"/>
      <c r="TCS65" s="291"/>
      <c r="TCT65" s="291"/>
      <c r="TCU65" s="291"/>
      <c r="TCV65" s="291"/>
      <c r="TCW65" s="291"/>
      <c r="TCX65" s="291"/>
      <c r="TCY65" s="291"/>
      <c r="TCZ65" s="291"/>
      <c r="TDA65" s="291"/>
      <c r="TDB65" s="290"/>
      <c r="TDC65" s="291"/>
      <c r="TDD65" s="291"/>
      <c r="TDE65" s="291"/>
      <c r="TDF65" s="291"/>
      <c r="TDG65" s="291"/>
      <c r="TDH65" s="291"/>
      <c r="TDI65" s="291"/>
      <c r="TDJ65" s="291"/>
      <c r="TDK65" s="291"/>
      <c r="TDL65" s="291"/>
      <c r="TDM65" s="291"/>
      <c r="TDN65" s="291"/>
      <c r="TDO65" s="291"/>
      <c r="TDP65" s="291"/>
      <c r="TDQ65" s="291"/>
      <c r="TDR65" s="291"/>
      <c r="TDS65" s="291"/>
      <c r="TDT65" s="291"/>
      <c r="TDU65" s="291"/>
      <c r="TDV65" s="291"/>
      <c r="TDW65" s="291"/>
      <c r="TDX65" s="291"/>
      <c r="TDY65" s="291"/>
      <c r="TDZ65" s="291"/>
      <c r="TEA65" s="290"/>
      <c r="TEB65" s="291"/>
      <c r="TEC65" s="291"/>
      <c r="TED65" s="291"/>
      <c r="TEE65" s="291"/>
      <c r="TEF65" s="291"/>
      <c r="TEG65" s="291"/>
      <c r="TEH65" s="291"/>
      <c r="TEI65" s="291"/>
      <c r="TEJ65" s="291"/>
      <c r="TEK65" s="291"/>
      <c r="TEL65" s="291"/>
      <c r="TEM65" s="291"/>
      <c r="TEN65" s="291"/>
      <c r="TEO65" s="291"/>
      <c r="TEP65" s="291"/>
      <c r="TEQ65" s="291"/>
      <c r="TER65" s="291"/>
      <c r="TES65" s="291"/>
      <c r="TET65" s="291"/>
      <c r="TEU65" s="291"/>
      <c r="TEV65" s="291"/>
      <c r="TEW65" s="291"/>
      <c r="TEX65" s="291"/>
      <c r="TEY65" s="291"/>
      <c r="TEZ65" s="290"/>
      <c r="TFA65" s="291"/>
      <c r="TFB65" s="291"/>
      <c r="TFC65" s="291"/>
      <c r="TFD65" s="291"/>
      <c r="TFE65" s="291"/>
      <c r="TFF65" s="291"/>
      <c r="TFG65" s="291"/>
      <c r="TFH65" s="291"/>
      <c r="TFI65" s="291"/>
      <c r="TFJ65" s="291"/>
      <c r="TFK65" s="291"/>
      <c r="TFL65" s="291"/>
      <c r="TFM65" s="291"/>
      <c r="TFN65" s="291"/>
      <c r="TFO65" s="291"/>
      <c r="TFP65" s="291"/>
      <c r="TFQ65" s="291"/>
      <c r="TFR65" s="291"/>
      <c r="TFS65" s="291"/>
      <c r="TFT65" s="291"/>
      <c r="TFU65" s="291"/>
      <c r="TFV65" s="291"/>
      <c r="TFW65" s="291"/>
      <c r="TFX65" s="291"/>
      <c r="TFY65" s="290"/>
      <c r="TFZ65" s="291"/>
      <c r="TGA65" s="291"/>
      <c r="TGB65" s="291"/>
      <c r="TGC65" s="291"/>
      <c r="TGD65" s="291"/>
      <c r="TGE65" s="291"/>
      <c r="TGF65" s="291"/>
      <c r="TGG65" s="291"/>
      <c r="TGH65" s="291"/>
      <c r="TGI65" s="291"/>
      <c r="TGJ65" s="291"/>
      <c r="TGK65" s="291"/>
      <c r="TGL65" s="291"/>
      <c r="TGM65" s="291"/>
      <c r="TGN65" s="291"/>
      <c r="TGO65" s="291"/>
      <c r="TGP65" s="291"/>
      <c r="TGQ65" s="291"/>
      <c r="TGR65" s="291"/>
      <c r="TGS65" s="291"/>
      <c r="TGT65" s="291"/>
      <c r="TGU65" s="291"/>
      <c r="TGV65" s="291"/>
      <c r="TGW65" s="291"/>
      <c r="TGX65" s="290"/>
      <c r="TGY65" s="291"/>
      <c r="TGZ65" s="291"/>
      <c r="THA65" s="291"/>
      <c r="THB65" s="291"/>
      <c r="THC65" s="291"/>
      <c r="THD65" s="291"/>
      <c r="THE65" s="291"/>
      <c r="THF65" s="291"/>
      <c r="THG65" s="291"/>
      <c r="THH65" s="291"/>
      <c r="THI65" s="291"/>
      <c r="THJ65" s="291"/>
      <c r="THK65" s="291"/>
      <c r="THL65" s="291"/>
      <c r="THM65" s="291"/>
      <c r="THN65" s="291"/>
      <c r="THO65" s="291"/>
      <c r="THP65" s="291"/>
      <c r="THQ65" s="291"/>
      <c r="THR65" s="291"/>
      <c r="THS65" s="291"/>
      <c r="THT65" s="291"/>
      <c r="THU65" s="291"/>
      <c r="THV65" s="291"/>
      <c r="THW65" s="290"/>
      <c r="THX65" s="291"/>
      <c r="THY65" s="291"/>
      <c r="THZ65" s="291"/>
      <c r="TIA65" s="291"/>
      <c r="TIB65" s="291"/>
      <c r="TIC65" s="291"/>
      <c r="TID65" s="291"/>
      <c r="TIE65" s="291"/>
      <c r="TIF65" s="291"/>
      <c r="TIG65" s="291"/>
      <c r="TIH65" s="291"/>
      <c r="TII65" s="291"/>
      <c r="TIJ65" s="291"/>
      <c r="TIK65" s="291"/>
      <c r="TIL65" s="291"/>
      <c r="TIM65" s="291"/>
      <c r="TIN65" s="291"/>
      <c r="TIO65" s="291"/>
      <c r="TIP65" s="291"/>
      <c r="TIQ65" s="291"/>
      <c r="TIR65" s="291"/>
      <c r="TIS65" s="291"/>
      <c r="TIT65" s="291"/>
      <c r="TIU65" s="291"/>
      <c r="TIV65" s="290"/>
      <c r="TIW65" s="291"/>
      <c r="TIX65" s="291"/>
      <c r="TIY65" s="291"/>
      <c r="TIZ65" s="291"/>
      <c r="TJA65" s="291"/>
      <c r="TJB65" s="291"/>
      <c r="TJC65" s="291"/>
      <c r="TJD65" s="291"/>
      <c r="TJE65" s="291"/>
      <c r="TJF65" s="291"/>
      <c r="TJG65" s="291"/>
      <c r="TJH65" s="291"/>
      <c r="TJI65" s="291"/>
      <c r="TJJ65" s="291"/>
      <c r="TJK65" s="291"/>
      <c r="TJL65" s="291"/>
      <c r="TJM65" s="291"/>
      <c r="TJN65" s="291"/>
      <c r="TJO65" s="291"/>
      <c r="TJP65" s="291"/>
      <c r="TJQ65" s="291"/>
      <c r="TJR65" s="291"/>
      <c r="TJS65" s="291"/>
      <c r="TJT65" s="291"/>
      <c r="TJU65" s="290"/>
      <c r="TJV65" s="291"/>
      <c r="TJW65" s="291"/>
      <c r="TJX65" s="291"/>
      <c r="TJY65" s="291"/>
      <c r="TJZ65" s="291"/>
      <c r="TKA65" s="291"/>
      <c r="TKB65" s="291"/>
      <c r="TKC65" s="291"/>
      <c r="TKD65" s="291"/>
      <c r="TKE65" s="291"/>
      <c r="TKF65" s="291"/>
      <c r="TKG65" s="291"/>
      <c r="TKH65" s="291"/>
      <c r="TKI65" s="291"/>
      <c r="TKJ65" s="291"/>
      <c r="TKK65" s="291"/>
      <c r="TKL65" s="291"/>
      <c r="TKM65" s="291"/>
      <c r="TKN65" s="291"/>
      <c r="TKO65" s="291"/>
      <c r="TKP65" s="291"/>
      <c r="TKQ65" s="291"/>
      <c r="TKR65" s="291"/>
      <c r="TKS65" s="291"/>
      <c r="TKT65" s="290"/>
      <c r="TKU65" s="291"/>
      <c r="TKV65" s="291"/>
      <c r="TKW65" s="291"/>
      <c r="TKX65" s="291"/>
      <c r="TKY65" s="291"/>
      <c r="TKZ65" s="291"/>
      <c r="TLA65" s="291"/>
      <c r="TLB65" s="291"/>
      <c r="TLC65" s="291"/>
      <c r="TLD65" s="291"/>
      <c r="TLE65" s="291"/>
      <c r="TLF65" s="291"/>
      <c r="TLG65" s="291"/>
      <c r="TLH65" s="291"/>
      <c r="TLI65" s="291"/>
      <c r="TLJ65" s="291"/>
      <c r="TLK65" s="291"/>
      <c r="TLL65" s="291"/>
      <c r="TLM65" s="291"/>
      <c r="TLN65" s="291"/>
      <c r="TLO65" s="291"/>
      <c r="TLP65" s="291"/>
      <c r="TLQ65" s="291"/>
      <c r="TLR65" s="291"/>
      <c r="TLS65" s="290"/>
      <c r="TLT65" s="291"/>
      <c r="TLU65" s="291"/>
      <c r="TLV65" s="291"/>
      <c r="TLW65" s="291"/>
      <c r="TLX65" s="291"/>
      <c r="TLY65" s="291"/>
      <c r="TLZ65" s="291"/>
      <c r="TMA65" s="291"/>
      <c r="TMB65" s="291"/>
      <c r="TMC65" s="291"/>
      <c r="TMD65" s="291"/>
      <c r="TME65" s="291"/>
      <c r="TMF65" s="291"/>
      <c r="TMG65" s="291"/>
      <c r="TMH65" s="291"/>
      <c r="TMI65" s="291"/>
      <c r="TMJ65" s="291"/>
      <c r="TMK65" s="291"/>
      <c r="TML65" s="291"/>
      <c r="TMM65" s="291"/>
      <c r="TMN65" s="291"/>
      <c r="TMO65" s="291"/>
      <c r="TMP65" s="291"/>
      <c r="TMQ65" s="291"/>
      <c r="TMR65" s="290"/>
      <c r="TMS65" s="291"/>
      <c r="TMT65" s="291"/>
      <c r="TMU65" s="291"/>
      <c r="TMV65" s="291"/>
      <c r="TMW65" s="291"/>
      <c r="TMX65" s="291"/>
      <c r="TMY65" s="291"/>
      <c r="TMZ65" s="291"/>
      <c r="TNA65" s="291"/>
      <c r="TNB65" s="291"/>
      <c r="TNC65" s="291"/>
      <c r="TND65" s="291"/>
      <c r="TNE65" s="291"/>
      <c r="TNF65" s="291"/>
      <c r="TNG65" s="291"/>
      <c r="TNH65" s="291"/>
      <c r="TNI65" s="291"/>
      <c r="TNJ65" s="291"/>
      <c r="TNK65" s="291"/>
      <c r="TNL65" s="291"/>
      <c r="TNM65" s="291"/>
      <c r="TNN65" s="291"/>
      <c r="TNO65" s="291"/>
      <c r="TNP65" s="291"/>
      <c r="TNQ65" s="290"/>
      <c r="TNR65" s="291"/>
      <c r="TNS65" s="291"/>
      <c r="TNT65" s="291"/>
      <c r="TNU65" s="291"/>
      <c r="TNV65" s="291"/>
      <c r="TNW65" s="291"/>
      <c r="TNX65" s="291"/>
      <c r="TNY65" s="291"/>
      <c r="TNZ65" s="291"/>
      <c r="TOA65" s="291"/>
      <c r="TOB65" s="291"/>
      <c r="TOC65" s="291"/>
      <c r="TOD65" s="291"/>
      <c r="TOE65" s="291"/>
      <c r="TOF65" s="291"/>
      <c r="TOG65" s="291"/>
      <c r="TOH65" s="291"/>
      <c r="TOI65" s="291"/>
      <c r="TOJ65" s="291"/>
      <c r="TOK65" s="291"/>
      <c r="TOL65" s="291"/>
      <c r="TOM65" s="291"/>
      <c r="TON65" s="291"/>
      <c r="TOO65" s="291"/>
      <c r="TOP65" s="290"/>
      <c r="TOQ65" s="291"/>
      <c r="TOR65" s="291"/>
      <c r="TOS65" s="291"/>
      <c r="TOT65" s="291"/>
      <c r="TOU65" s="291"/>
      <c r="TOV65" s="291"/>
      <c r="TOW65" s="291"/>
      <c r="TOX65" s="291"/>
      <c r="TOY65" s="291"/>
      <c r="TOZ65" s="291"/>
      <c r="TPA65" s="291"/>
      <c r="TPB65" s="291"/>
      <c r="TPC65" s="291"/>
      <c r="TPD65" s="291"/>
      <c r="TPE65" s="291"/>
      <c r="TPF65" s="291"/>
      <c r="TPG65" s="291"/>
      <c r="TPH65" s="291"/>
      <c r="TPI65" s="291"/>
      <c r="TPJ65" s="291"/>
      <c r="TPK65" s="291"/>
      <c r="TPL65" s="291"/>
      <c r="TPM65" s="291"/>
      <c r="TPN65" s="291"/>
      <c r="TPO65" s="290"/>
      <c r="TPP65" s="291"/>
      <c r="TPQ65" s="291"/>
      <c r="TPR65" s="291"/>
      <c r="TPS65" s="291"/>
      <c r="TPT65" s="291"/>
      <c r="TPU65" s="291"/>
      <c r="TPV65" s="291"/>
      <c r="TPW65" s="291"/>
      <c r="TPX65" s="291"/>
      <c r="TPY65" s="291"/>
      <c r="TPZ65" s="291"/>
      <c r="TQA65" s="291"/>
      <c r="TQB65" s="291"/>
      <c r="TQC65" s="291"/>
      <c r="TQD65" s="291"/>
      <c r="TQE65" s="291"/>
      <c r="TQF65" s="291"/>
      <c r="TQG65" s="291"/>
      <c r="TQH65" s="291"/>
      <c r="TQI65" s="291"/>
      <c r="TQJ65" s="291"/>
      <c r="TQK65" s="291"/>
      <c r="TQL65" s="291"/>
      <c r="TQM65" s="291"/>
      <c r="TQN65" s="290"/>
      <c r="TQO65" s="291"/>
      <c r="TQP65" s="291"/>
      <c r="TQQ65" s="291"/>
      <c r="TQR65" s="291"/>
      <c r="TQS65" s="291"/>
      <c r="TQT65" s="291"/>
      <c r="TQU65" s="291"/>
      <c r="TQV65" s="291"/>
      <c r="TQW65" s="291"/>
      <c r="TQX65" s="291"/>
      <c r="TQY65" s="291"/>
      <c r="TQZ65" s="291"/>
      <c r="TRA65" s="291"/>
      <c r="TRB65" s="291"/>
      <c r="TRC65" s="291"/>
      <c r="TRD65" s="291"/>
      <c r="TRE65" s="291"/>
      <c r="TRF65" s="291"/>
      <c r="TRG65" s="291"/>
      <c r="TRH65" s="291"/>
      <c r="TRI65" s="291"/>
      <c r="TRJ65" s="291"/>
      <c r="TRK65" s="291"/>
      <c r="TRL65" s="291"/>
      <c r="TRM65" s="290"/>
      <c r="TRN65" s="291"/>
      <c r="TRO65" s="291"/>
      <c r="TRP65" s="291"/>
      <c r="TRQ65" s="291"/>
      <c r="TRR65" s="291"/>
      <c r="TRS65" s="291"/>
      <c r="TRT65" s="291"/>
      <c r="TRU65" s="291"/>
      <c r="TRV65" s="291"/>
      <c r="TRW65" s="291"/>
      <c r="TRX65" s="291"/>
      <c r="TRY65" s="291"/>
      <c r="TRZ65" s="291"/>
      <c r="TSA65" s="291"/>
      <c r="TSB65" s="291"/>
      <c r="TSC65" s="291"/>
      <c r="TSD65" s="291"/>
      <c r="TSE65" s="291"/>
      <c r="TSF65" s="291"/>
      <c r="TSG65" s="291"/>
      <c r="TSH65" s="291"/>
      <c r="TSI65" s="291"/>
      <c r="TSJ65" s="291"/>
      <c r="TSK65" s="291"/>
      <c r="TSL65" s="290"/>
      <c r="TSM65" s="291"/>
      <c r="TSN65" s="291"/>
      <c r="TSO65" s="291"/>
      <c r="TSP65" s="291"/>
      <c r="TSQ65" s="291"/>
      <c r="TSR65" s="291"/>
      <c r="TSS65" s="291"/>
      <c r="TST65" s="291"/>
      <c r="TSU65" s="291"/>
      <c r="TSV65" s="291"/>
      <c r="TSW65" s="291"/>
      <c r="TSX65" s="291"/>
      <c r="TSY65" s="291"/>
      <c r="TSZ65" s="291"/>
      <c r="TTA65" s="291"/>
      <c r="TTB65" s="291"/>
      <c r="TTC65" s="291"/>
      <c r="TTD65" s="291"/>
      <c r="TTE65" s="291"/>
      <c r="TTF65" s="291"/>
      <c r="TTG65" s="291"/>
      <c r="TTH65" s="291"/>
      <c r="TTI65" s="291"/>
      <c r="TTJ65" s="291"/>
      <c r="TTK65" s="290"/>
      <c r="TTL65" s="291"/>
      <c r="TTM65" s="291"/>
      <c r="TTN65" s="291"/>
      <c r="TTO65" s="291"/>
      <c r="TTP65" s="291"/>
      <c r="TTQ65" s="291"/>
      <c r="TTR65" s="291"/>
      <c r="TTS65" s="291"/>
      <c r="TTT65" s="291"/>
      <c r="TTU65" s="291"/>
      <c r="TTV65" s="291"/>
      <c r="TTW65" s="291"/>
      <c r="TTX65" s="291"/>
      <c r="TTY65" s="291"/>
      <c r="TTZ65" s="291"/>
      <c r="TUA65" s="291"/>
      <c r="TUB65" s="291"/>
      <c r="TUC65" s="291"/>
      <c r="TUD65" s="291"/>
      <c r="TUE65" s="291"/>
      <c r="TUF65" s="291"/>
      <c r="TUG65" s="291"/>
      <c r="TUH65" s="291"/>
      <c r="TUI65" s="291"/>
      <c r="TUJ65" s="290"/>
      <c r="TUK65" s="291"/>
      <c r="TUL65" s="291"/>
      <c r="TUM65" s="291"/>
      <c r="TUN65" s="291"/>
      <c r="TUO65" s="291"/>
      <c r="TUP65" s="291"/>
      <c r="TUQ65" s="291"/>
      <c r="TUR65" s="291"/>
      <c r="TUS65" s="291"/>
      <c r="TUT65" s="291"/>
      <c r="TUU65" s="291"/>
      <c r="TUV65" s="291"/>
      <c r="TUW65" s="291"/>
      <c r="TUX65" s="291"/>
      <c r="TUY65" s="291"/>
      <c r="TUZ65" s="291"/>
      <c r="TVA65" s="291"/>
      <c r="TVB65" s="291"/>
      <c r="TVC65" s="291"/>
      <c r="TVD65" s="291"/>
      <c r="TVE65" s="291"/>
      <c r="TVF65" s="291"/>
      <c r="TVG65" s="291"/>
      <c r="TVH65" s="291"/>
      <c r="TVI65" s="290"/>
      <c r="TVJ65" s="291"/>
      <c r="TVK65" s="291"/>
      <c r="TVL65" s="291"/>
      <c r="TVM65" s="291"/>
      <c r="TVN65" s="291"/>
      <c r="TVO65" s="291"/>
      <c r="TVP65" s="291"/>
      <c r="TVQ65" s="291"/>
      <c r="TVR65" s="291"/>
      <c r="TVS65" s="291"/>
      <c r="TVT65" s="291"/>
      <c r="TVU65" s="291"/>
      <c r="TVV65" s="291"/>
      <c r="TVW65" s="291"/>
      <c r="TVX65" s="291"/>
      <c r="TVY65" s="291"/>
      <c r="TVZ65" s="291"/>
      <c r="TWA65" s="291"/>
      <c r="TWB65" s="291"/>
      <c r="TWC65" s="291"/>
      <c r="TWD65" s="291"/>
      <c r="TWE65" s="291"/>
      <c r="TWF65" s="291"/>
      <c r="TWG65" s="291"/>
      <c r="TWH65" s="290"/>
      <c r="TWI65" s="291"/>
      <c r="TWJ65" s="291"/>
      <c r="TWK65" s="291"/>
      <c r="TWL65" s="291"/>
      <c r="TWM65" s="291"/>
      <c r="TWN65" s="291"/>
      <c r="TWO65" s="291"/>
      <c r="TWP65" s="291"/>
      <c r="TWQ65" s="291"/>
      <c r="TWR65" s="291"/>
      <c r="TWS65" s="291"/>
      <c r="TWT65" s="291"/>
      <c r="TWU65" s="291"/>
      <c r="TWV65" s="291"/>
      <c r="TWW65" s="291"/>
      <c r="TWX65" s="291"/>
      <c r="TWY65" s="291"/>
      <c r="TWZ65" s="291"/>
      <c r="TXA65" s="291"/>
      <c r="TXB65" s="291"/>
      <c r="TXC65" s="291"/>
      <c r="TXD65" s="291"/>
      <c r="TXE65" s="291"/>
      <c r="TXF65" s="291"/>
      <c r="TXG65" s="290"/>
      <c r="TXH65" s="291"/>
      <c r="TXI65" s="291"/>
      <c r="TXJ65" s="291"/>
      <c r="TXK65" s="291"/>
      <c r="TXL65" s="291"/>
      <c r="TXM65" s="291"/>
      <c r="TXN65" s="291"/>
      <c r="TXO65" s="291"/>
      <c r="TXP65" s="291"/>
      <c r="TXQ65" s="291"/>
      <c r="TXR65" s="291"/>
      <c r="TXS65" s="291"/>
      <c r="TXT65" s="291"/>
      <c r="TXU65" s="291"/>
      <c r="TXV65" s="291"/>
      <c r="TXW65" s="291"/>
      <c r="TXX65" s="291"/>
      <c r="TXY65" s="291"/>
      <c r="TXZ65" s="291"/>
      <c r="TYA65" s="291"/>
      <c r="TYB65" s="291"/>
      <c r="TYC65" s="291"/>
      <c r="TYD65" s="291"/>
      <c r="TYE65" s="291"/>
      <c r="TYF65" s="290"/>
      <c r="TYG65" s="291"/>
      <c r="TYH65" s="291"/>
      <c r="TYI65" s="291"/>
      <c r="TYJ65" s="291"/>
      <c r="TYK65" s="291"/>
      <c r="TYL65" s="291"/>
      <c r="TYM65" s="291"/>
      <c r="TYN65" s="291"/>
      <c r="TYO65" s="291"/>
      <c r="TYP65" s="291"/>
      <c r="TYQ65" s="291"/>
      <c r="TYR65" s="291"/>
      <c r="TYS65" s="291"/>
      <c r="TYT65" s="291"/>
      <c r="TYU65" s="291"/>
      <c r="TYV65" s="291"/>
      <c r="TYW65" s="291"/>
      <c r="TYX65" s="291"/>
      <c r="TYY65" s="291"/>
      <c r="TYZ65" s="291"/>
      <c r="TZA65" s="291"/>
      <c r="TZB65" s="291"/>
      <c r="TZC65" s="291"/>
      <c r="TZD65" s="291"/>
      <c r="TZE65" s="290"/>
      <c r="TZF65" s="291"/>
      <c r="TZG65" s="291"/>
      <c r="TZH65" s="291"/>
      <c r="TZI65" s="291"/>
      <c r="TZJ65" s="291"/>
      <c r="TZK65" s="291"/>
      <c r="TZL65" s="291"/>
      <c r="TZM65" s="291"/>
      <c r="TZN65" s="291"/>
      <c r="TZO65" s="291"/>
      <c r="TZP65" s="291"/>
      <c r="TZQ65" s="291"/>
      <c r="TZR65" s="291"/>
      <c r="TZS65" s="291"/>
      <c r="TZT65" s="291"/>
      <c r="TZU65" s="291"/>
      <c r="TZV65" s="291"/>
      <c r="TZW65" s="291"/>
      <c r="TZX65" s="291"/>
      <c r="TZY65" s="291"/>
      <c r="TZZ65" s="291"/>
      <c r="UAA65" s="291"/>
      <c r="UAB65" s="291"/>
      <c r="UAC65" s="291"/>
      <c r="UAD65" s="290"/>
      <c r="UAE65" s="291"/>
      <c r="UAF65" s="291"/>
      <c r="UAG65" s="291"/>
      <c r="UAH65" s="291"/>
      <c r="UAI65" s="291"/>
      <c r="UAJ65" s="291"/>
      <c r="UAK65" s="291"/>
      <c r="UAL65" s="291"/>
      <c r="UAM65" s="291"/>
      <c r="UAN65" s="291"/>
      <c r="UAO65" s="291"/>
      <c r="UAP65" s="291"/>
      <c r="UAQ65" s="291"/>
      <c r="UAR65" s="291"/>
      <c r="UAS65" s="291"/>
      <c r="UAT65" s="291"/>
      <c r="UAU65" s="291"/>
      <c r="UAV65" s="291"/>
      <c r="UAW65" s="291"/>
      <c r="UAX65" s="291"/>
      <c r="UAY65" s="291"/>
      <c r="UAZ65" s="291"/>
      <c r="UBA65" s="291"/>
      <c r="UBB65" s="291"/>
      <c r="UBC65" s="290"/>
      <c r="UBD65" s="291"/>
      <c r="UBE65" s="291"/>
      <c r="UBF65" s="291"/>
      <c r="UBG65" s="291"/>
      <c r="UBH65" s="291"/>
      <c r="UBI65" s="291"/>
      <c r="UBJ65" s="291"/>
      <c r="UBK65" s="291"/>
      <c r="UBL65" s="291"/>
      <c r="UBM65" s="291"/>
      <c r="UBN65" s="291"/>
      <c r="UBO65" s="291"/>
      <c r="UBP65" s="291"/>
      <c r="UBQ65" s="291"/>
      <c r="UBR65" s="291"/>
      <c r="UBS65" s="291"/>
      <c r="UBT65" s="291"/>
      <c r="UBU65" s="291"/>
      <c r="UBV65" s="291"/>
      <c r="UBW65" s="291"/>
      <c r="UBX65" s="291"/>
      <c r="UBY65" s="291"/>
      <c r="UBZ65" s="291"/>
      <c r="UCA65" s="291"/>
      <c r="UCB65" s="290"/>
      <c r="UCC65" s="291"/>
      <c r="UCD65" s="291"/>
      <c r="UCE65" s="291"/>
      <c r="UCF65" s="291"/>
      <c r="UCG65" s="291"/>
      <c r="UCH65" s="291"/>
      <c r="UCI65" s="291"/>
      <c r="UCJ65" s="291"/>
      <c r="UCK65" s="291"/>
      <c r="UCL65" s="291"/>
      <c r="UCM65" s="291"/>
      <c r="UCN65" s="291"/>
      <c r="UCO65" s="291"/>
      <c r="UCP65" s="291"/>
      <c r="UCQ65" s="291"/>
      <c r="UCR65" s="291"/>
      <c r="UCS65" s="291"/>
      <c r="UCT65" s="291"/>
      <c r="UCU65" s="291"/>
      <c r="UCV65" s="291"/>
      <c r="UCW65" s="291"/>
      <c r="UCX65" s="291"/>
      <c r="UCY65" s="291"/>
      <c r="UCZ65" s="291"/>
      <c r="UDA65" s="290"/>
      <c r="UDB65" s="291"/>
      <c r="UDC65" s="291"/>
      <c r="UDD65" s="291"/>
      <c r="UDE65" s="291"/>
      <c r="UDF65" s="291"/>
      <c r="UDG65" s="291"/>
      <c r="UDH65" s="291"/>
      <c r="UDI65" s="291"/>
      <c r="UDJ65" s="291"/>
      <c r="UDK65" s="291"/>
      <c r="UDL65" s="291"/>
      <c r="UDM65" s="291"/>
      <c r="UDN65" s="291"/>
      <c r="UDO65" s="291"/>
      <c r="UDP65" s="291"/>
      <c r="UDQ65" s="291"/>
      <c r="UDR65" s="291"/>
      <c r="UDS65" s="291"/>
      <c r="UDT65" s="291"/>
      <c r="UDU65" s="291"/>
      <c r="UDV65" s="291"/>
      <c r="UDW65" s="291"/>
      <c r="UDX65" s="291"/>
      <c r="UDY65" s="291"/>
      <c r="UDZ65" s="290"/>
      <c r="UEA65" s="291"/>
      <c r="UEB65" s="291"/>
      <c r="UEC65" s="291"/>
      <c r="UED65" s="291"/>
      <c r="UEE65" s="291"/>
      <c r="UEF65" s="291"/>
      <c r="UEG65" s="291"/>
      <c r="UEH65" s="291"/>
      <c r="UEI65" s="291"/>
      <c r="UEJ65" s="291"/>
      <c r="UEK65" s="291"/>
      <c r="UEL65" s="291"/>
      <c r="UEM65" s="291"/>
      <c r="UEN65" s="291"/>
      <c r="UEO65" s="291"/>
      <c r="UEP65" s="291"/>
      <c r="UEQ65" s="291"/>
      <c r="UER65" s="291"/>
      <c r="UES65" s="291"/>
      <c r="UET65" s="291"/>
      <c r="UEU65" s="291"/>
      <c r="UEV65" s="291"/>
      <c r="UEW65" s="291"/>
      <c r="UEX65" s="291"/>
      <c r="UEY65" s="290"/>
      <c r="UEZ65" s="291"/>
      <c r="UFA65" s="291"/>
      <c r="UFB65" s="291"/>
      <c r="UFC65" s="291"/>
      <c r="UFD65" s="291"/>
      <c r="UFE65" s="291"/>
      <c r="UFF65" s="291"/>
      <c r="UFG65" s="291"/>
      <c r="UFH65" s="291"/>
      <c r="UFI65" s="291"/>
      <c r="UFJ65" s="291"/>
      <c r="UFK65" s="291"/>
      <c r="UFL65" s="291"/>
      <c r="UFM65" s="291"/>
      <c r="UFN65" s="291"/>
      <c r="UFO65" s="291"/>
      <c r="UFP65" s="291"/>
      <c r="UFQ65" s="291"/>
      <c r="UFR65" s="291"/>
      <c r="UFS65" s="291"/>
      <c r="UFT65" s="291"/>
      <c r="UFU65" s="291"/>
      <c r="UFV65" s="291"/>
      <c r="UFW65" s="291"/>
      <c r="UFX65" s="290"/>
      <c r="UFY65" s="291"/>
      <c r="UFZ65" s="291"/>
      <c r="UGA65" s="291"/>
      <c r="UGB65" s="291"/>
      <c r="UGC65" s="291"/>
      <c r="UGD65" s="291"/>
      <c r="UGE65" s="291"/>
      <c r="UGF65" s="291"/>
      <c r="UGG65" s="291"/>
      <c r="UGH65" s="291"/>
      <c r="UGI65" s="291"/>
      <c r="UGJ65" s="291"/>
      <c r="UGK65" s="291"/>
      <c r="UGL65" s="291"/>
      <c r="UGM65" s="291"/>
      <c r="UGN65" s="291"/>
      <c r="UGO65" s="291"/>
      <c r="UGP65" s="291"/>
      <c r="UGQ65" s="291"/>
      <c r="UGR65" s="291"/>
      <c r="UGS65" s="291"/>
      <c r="UGT65" s="291"/>
      <c r="UGU65" s="291"/>
      <c r="UGV65" s="291"/>
      <c r="UGW65" s="290"/>
      <c r="UGX65" s="291"/>
      <c r="UGY65" s="291"/>
      <c r="UGZ65" s="291"/>
      <c r="UHA65" s="291"/>
      <c r="UHB65" s="291"/>
      <c r="UHC65" s="291"/>
      <c r="UHD65" s="291"/>
      <c r="UHE65" s="291"/>
      <c r="UHF65" s="291"/>
      <c r="UHG65" s="291"/>
      <c r="UHH65" s="291"/>
      <c r="UHI65" s="291"/>
      <c r="UHJ65" s="291"/>
      <c r="UHK65" s="291"/>
      <c r="UHL65" s="291"/>
      <c r="UHM65" s="291"/>
      <c r="UHN65" s="291"/>
      <c r="UHO65" s="291"/>
      <c r="UHP65" s="291"/>
      <c r="UHQ65" s="291"/>
      <c r="UHR65" s="291"/>
      <c r="UHS65" s="291"/>
      <c r="UHT65" s="291"/>
      <c r="UHU65" s="291"/>
      <c r="UHV65" s="290"/>
      <c r="UHW65" s="291"/>
      <c r="UHX65" s="291"/>
      <c r="UHY65" s="291"/>
      <c r="UHZ65" s="291"/>
      <c r="UIA65" s="291"/>
      <c r="UIB65" s="291"/>
      <c r="UIC65" s="291"/>
      <c r="UID65" s="291"/>
      <c r="UIE65" s="291"/>
      <c r="UIF65" s="291"/>
      <c r="UIG65" s="291"/>
      <c r="UIH65" s="291"/>
      <c r="UII65" s="291"/>
      <c r="UIJ65" s="291"/>
      <c r="UIK65" s="291"/>
      <c r="UIL65" s="291"/>
      <c r="UIM65" s="291"/>
      <c r="UIN65" s="291"/>
      <c r="UIO65" s="291"/>
      <c r="UIP65" s="291"/>
      <c r="UIQ65" s="291"/>
      <c r="UIR65" s="291"/>
      <c r="UIS65" s="291"/>
      <c r="UIT65" s="291"/>
      <c r="UIU65" s="290"/>
      <c r="UIV65" s="291"/>
      <c r="UIW65" s="291"/>
      <c r="UIX65" s="291"/>
      <c r="UIY65" s="291"/>
      <c r="UIZ65" s="291"/>
      <c r="UJA65" s="291"/>
      <c r="UJB65" s="291"/>
      <c r="UJC65" s="291"/>
      <c r="UJD65" s="291"/>
      <c r="UJE65" s="291"/>
      <c r="UJF65" s="291"/>
      <c r="UJG65" s="291"/>
      <c r="UJH65" s="291"/>
      <c r="UJI65" s="291"/>
      <c r="UJJ65" s="291"/>
      <c r="UJK65" s="291"/>
      <c r="UJL65" s="291"/>
      <c r="UJM65" s="291"/>
      <c r="UJN65" s="291"/>
      <c r="UJO65" s="291"/>
      <c r="UJP65" s="291"/>
      <c r="UJQ65" s="291"/>
      <c r="UJR65" s="291"/>
      <c r="UJS65" s="291"/>
      <c r="UJT65" s="290"/>
      <c r="UJU65" s="291"/>
      <c r="UJV65" s="291"/>
      <c r="UJW65" s="291"/>
      <c r="UJX65" s="291"/>
      <c r="UJY65" s="291"/>
      <c r="UJZ65" s="291"/>
      <c r="UKA65" s="291"/>
      <c r="UKB65" s="291"/>
      <c r="UKC65" s="291"/>
      <c r="UKD65" s="291"/>
      <c r="UKE65" s="291"/>
      <c r="UKF65" s="291"/>
      <c r="UKG65" s="291"/>
      <c r="UKH65" s="291"/>
      <c r="UKI65" s="291"/>
      <c r="UKJ65" s="291"/>
      <c r="UKK65" s="291"/>
      <c r="UKL65" s="291"/>
      <c r="UKM65" s="291"/>
      <c r="UKN65" s="291"/>
      <c r="UKO65" s="291"/>
      <c r="UKP65" s="291"/>
      <c r="UKQ65" s="291"/>
      <c r="UKR65" s="291"/>
      <c r="UKS65" s="290"/>
      <c r="UKT65" s="291"/>
      <c r="UKU65" s="291"/>
      <c r="UKV65" s="291"/>
      <c r="UKW65" s="291"/>
      <c r="UKX65" s="291"/>
      <c r="UKY65" s="291"/>
      <c r="UKZ65" s="291"/>
      <c r="ULA65" s="291"/>
      <c r="ULB65" s="291"/>
      <c r="ULC65" s="291"/>
      <c r="ULD65" s="291"/>
      <c r="ULE65" s="291"/>
      <c r="ULF65" s="291"/>
      <c r="ULG65" s="291"/>
      <c r="ULH65" s="291"/>
      <c r="ULI65" s="291"/>
      <c r="ULJ65" s="291"/>
      <c r="ULK65" s="291"/>
      <c r="ULL65" s="291"/>
      <c r="ULM65" s="291"/>
      <c r="ULN65" s="291"/>
      <c r="ULO65" s="291"/>
      <c r="ULP65" s="291"/>
      <c r="ULQ65" s="291"/>
      <c r="ULR65" s="290"/>
      <c r="ULS65" s="291"/>
      <c r="ULT65" s="291"/>
      <c r="ULU65" s="291"/>
      <c r="ULV65" s="291"/>
      <c r="ULW65" s="291"/>
      <c r="ULX65" s="291"/>
      <c r="ULY65" s="291"/>
      <c r="ULZ65" s="291"/>
      <c r="UMA65" s="291"/>
      <c r="UMB65" s="291"/>
      <c r="UMC65" s="291"/>
      <c r="UMD65" s="291"/>
      <c r="UME65" s="291"/>
      <c r="UMF65" s="291"/>
      <c r="UMG65" s="291"/>
      <c r="UMH65" s="291"/>
      <c r="UMI65" s="291"/>
      <c r="UMJ65" s="291"/>
      <c r="UMK65" s="291"/>
      <c r="UML65" s="291"/>
      <c r="UMM65" s="291"/>
      <c r="UMN65" s="291"/>
      <c r="UMO65" s="291"/>
      <c r="UMP65" s="291"/>
      <c r="UMQ65" s="290"/>
      <c r="UMR65" s="291"/>
      <c r="UMS65" s="291"/>
      <c r="UMT65" s="291"/>
      <c r="UMU65" s="291"/>
      <c r="UMV65" s="291"/>
      <c r="UMW65" s="291"/>
      <c r="UMX65" s="291"/>
      <c r="UMY65" s="291"/>
      <c r="UMZ65" s="291"/>
      <c r="UNA65" s="291"/>
      <c r="UNB65" s="291"/>
      <c r="UNC65" s="291"/>
      <c r="UND65" s="291"/>
      <c r="UNE65" s="291"/>
      <c r="UNF65" s="291"/>
      <c r="UNG65" s="291"/>
      <c r="UNH65" s="291"/>
      <c r="UNI65" s="291"/>
      <c r="UNJ65" s="291"/>
      <c r="UNK65" s="291"/>
      <c r="UNL65" s="291"/>
      <c r="UNM65" s="291"/>
      <c r="UNN65" s="291"/>
      <c r="UNO65" s="291"/>
      <c r="UNP65" s="290"/>
      <c r="UNQ65" s="291"/>
      <c r="UNR65" s="291"/>
      <c r="UNS65" s="291"/>
      <c r="UNT65" s="291"/>
      <c r="UNU65" s="291"/>
      <c r="UNV65" s="291"/>
      <c r="UNW65" s="291"/>
      <c r="UNX65" s="291"/>
      <c r="UNY65" s="291"/>
      <c r="UNZ65" s="291"/>
      <c r="UOA65" s="291"/>
      <c r="UOB65" s="291"/>
      <c r="UOC65" s="291"/>
      <c r="UOD65" s="291"/>
      <c r="UOE65" s="291"/>
      <c r="UOF65" s="291"/>
      <c r="UOG65" s="291"/>
      <c r="UOH65" s="291"/>
      <c r="UOI65" s="291"/>
      <c r="UOJ65" s="291"/>
      <c r="UOK65" s="291"/>
      <c r="UOL65" s="291"/>
      <c r="UOM65" s="291"/>
      <c r="UON65" s="291"/>
      <c r="UOO65" s="290"/>
      <c r="UOP65" s="291"/>
      <c r="UOQ65" s="291"/>
      <c r="UOR65" s="291"/>
      <c r="UOS65" s="291"/>
      <c r="UOT65" s="291"/>
      <c r="UOU65" s="291"/>
      <c r="UOV65" s="291"/>
      <c r="UOW65" s="291"/>
      <c r="UOX65" s="291"/>
      <c r="UOY65" s="291"/>
      <c r="UOZ65" s="291"/>
      <c r="UPA65" s="291"/>
      <c r="UPB65" s="291"/>
      <c r="UPC65" s="291"/>
      <c r="UPD65" s="291"/>
      <c r="UPE65" s="291"/>
      <c r="UPF65" s="291"/>
      <c r="UPG65" s="291"/>
      <c r="UPH65" s="291"/>
      <c r="UPI65" s="291"/>
      <c r="UPJ65" s="291"/>
      <c r="UPK65" s="291"/>
      <c r="UPL65" s="291"/>
      <c r="UPM65" s="291"/>
      <c r="UPN65" s="290"/>
      <c r="UPO65" s="291"/>
      <c r="UPP65" s="291"/>
      <c r="UPQ65" s="291"/>
      <c r="UPR65" s="291"/>
      <c r="UPS65" s="291"/>
      <c r="UPT65" s="291"/>
      <c r="UPU65" s="291"/>
      <c r="UPV65" s="291"/>
      <c r="UPW65" s="291"/>
      <c r="UPX65" s="291"/>
      <c r="UPY65" s="291"/>
      <c r="UPZ65" s="291"/>
      <c r="UQA65" s="291"/>
      <c r="UQB65" s="291"/>
      <c r="UQC65" s="291"/>
      <c r="UQD65" s="291"/>
      <c r="UQE65" s="291"/>
      <c r="UQF65" s="291"/>
      <c r="UQG65" s="291"/>
      <c r="UQH65" s="291"/>
      <c r="UQI65" s="291"/>
      <c r="UQJ65" s="291"/>
      <c r="UQK65" s="291"/>
      <c r="UQL65" s="291"/>
      <c r="UQM65" s="290"/>
      <c r="UQN65" s="291"/>
      <c r="UQO65" s="291"/>
      <c r="UQP65" s="291"/>
      <c r="UQQ65" s="291"/>
      <c r="UQR65" s="291"/>
      <c r="UQS65" s="291"/>
      <c r="UQT65" s="291"/>
      <c r="UQU65" s="291"/>
      <c r="UQV65" s="291"/>
      <c r="UQW65" s="291"/>
      <c r="UQX65" s="291"/>
      <c r="UQY65" s="291"/>
      <c r="UQZ65" s="291"/>
      <c r="URA65" s="291"/>
      <c r="URB65" s="291"/>
      <c r="URC65" s="291"/>
      <c r="URD65" s="291"/>
      <c r="URE65" s="291"/>
      <c r="URF65" s="291"/>
      <c r="URG65" s="291"/>
      <c r="URH65" s="291"/>
      <c r="URI65" s="291"/>
      <c r="URJ65" s="291"/>
      <c r="URK65" s="291"/>
      <c r="URL65" s="290"/>
      <c r="URM65" s="291"/>
      <c r="URN65" s="291"/>
      <c r="URO65" s="291"/>
      <c r="URP65" s="291"/>
      <c r="URQ65" s="291"/>
      <c r="URR65" s="291"/>
      <c r="URS65" s="291"/>
      <c r="URT65" s="291"/>
      <c r="URU65" s="291"/>
      <c r="URV65" s="291"/>
      <c r="URW65" s="291"/>
      <c r="URX65" s="291"/>
      <c r="URY65" s="291"/>
      <c r="URZ65" s="291"/>
      <c r="USA65" s="291"/>
      <c r="USB65" s="291"/>
      <c r="USC65" s="291"/>
      <c r="USD65" s="291"/>
      <c r="USE65" s="291"/>
      <c r="USF65" s="291"/>
      <c r="USG65" s="291"/>
      <c r="USH65" s="291"/>
      <c r="USI65" s="291"/>
      <c r="USJ65" s="291"/>
      <c r="USK65" s="290"/>
      <c r="USL65" s="291"/>
      <c r="USM65" s="291"/>
      <c r="USN65" s="291"/>
      <c r="USO65" s="291"/>
      <c r="USP65" s="291"/>
      <c r="USQ65" s="291"/>
      <c r="USR65" s="291"/>
      <c r="USS65" s="291"/>
      <c r="UST65" s="291"/>
      <c r="USU65" s="291"/>
      <c r="USV65" s="291"/>
      <c r="USW65" s="291"/>
      <c r="USX65" s="291"/>
      <c r="USY65" s="291"/>
      <c r="USZ65" s="291"/>
      <c r="UTA65" s="291"/>
      <c r="UTB65" s="291"/>
      <c r="UTC65" s="291"/>
      <c r="UTD65" s="291"/>
      <c r="UTE65" s="291"/>
      <c r="UTF65" s="291"/>
      <c r="UTG65" s="291"/>
      <c r="UTH65" s="291"/>
      <c r="UTI65" s="291"/>
      <c r="UTJ65" s="290"/>
      <c r="UTK65" s="291"/>
      <c r="UTL65" s="291"/>
      <c r="UTM65" s="291"/>
      <c r="UTN65" s="291"/>
      <c r="UTO65" s="291"/>
      <c r="UTP65" s="291"/>
      <c r="UTQ65" s="291"/>
      <c r="UTR65" s="291"/>
      <c r="UTS65" s="291"/>
      <c r="UTT65" s="291"/>
      <c r="UTU65" s="291"/>
      <c r="UTV65" s="291"/>
      <c r="UTW65" s="291"/>
      <c r="UTX65" s="291"/>
      <c r="UTY65" s="291"/>
      <c r="UTZ65" s="291"/>
      <c r="UUA65" s="291"/>
      <c r="UUB65" s="291"/>
      <c r="UUC65" s="291"/>
      <c r="UUD65" s="291"/>
      <c r="UUE65" s="291"/>
      <c r="UUF65" s="291"/>
      <c r="UUG65" s="291"/>
      <c r="UUH65" s="291"/>
      <c r="UUI65" s="290"/>
      <c r="UUJ65" s="291"/>
      <c r="UUK65" s="291"/>
      <c r="UUL65" s="291"/>
      <c r="UUM65" s="291"/>
      <c r="UUN65" s="291"/>
      <c r="UUO65" s="291"/>
      <c r="UUP65" s="291"/>
      <c r="UUQ65" s="291"/>
      <c r="UUR65" s="291"/>
      <c r="UUS65" s="291"/>
      <c r="UUT65" s="291"/>
      <c r="UUU65" s="291"/>
      <c r="UUV65" s="291"/>
      <c r="UUW65" s="291"/>
      <c r="UUX65" s="291"/>
      <c r="UUY65" s="291"/>
      <c r="UUZ65" s="291"/>
      <c r="UVA65" s="291"/>
      <c r="UVB65" s="291"/>
      <c r="UVC65" s="291"/>
      <c r="UVD65" s="291"/>
      <c r="UVE65" s="291"/>
      <c r="UVF65" s="291"/>
      <c r="UVG65" s="291"/>
      <c r="UVH65" s="290"/>
      <c r="UVI65" s="291"/>
      <c r="UVJ65" s="291"/>
      <c r="UVK65" s="291"/>
      <c r="UVL65" s="291"/>
      <c r="UVM65" s="291"/>
      <c r="UVN65" s="291"/>
      <c r="UVO65" s="291"/>
      <c r="UVP65" s="291"/>
      <c r="UVQ65" s="291"/>
      <c r="UVR65" s="291"/>
      <c r="UVS65" s="291"/>
      <c r="UVT65" s="291"/>
      <c r="UVU65" s="291"/>
      <c r="UVV65" s="291"/>
      <c r="UVW65" s="291"/>
      <c r="UVX65" s="291"/>
      <c r="UVY65" s="291"/>
      <c r="UVZ65" s="291"/>
      <c r="UWA65" s="291"/>
      <c r="UWB65" s="291"/>
      <c r="UWC65" s="291"/>
      <c r="UWD65" s="291"/>
      <c r="UWE65" s="291"/>
      <c r="UWF65" s="291"/>
      <c r="UWG65" s="290"/>
      <c r="UWH65" s="291"/>
      <c r="UWI65" s="291"/>
      <c r="UWJ65" s="291"/>
      <c r="UWK65" s="291"/>
      <c r="UWL65" s="291"/>
      <c r="UWM65" s="291"/>
      <c r="UWN65" s="291"/>
      <c r="UWO65" s="291"/>
      <c r="UWP65" s="291"/>
      <c r="UWQ65" s="291"/>
      <c r="UWR65" s="291"/>
      <c r="UWS65" s="291"/>
      <c r="UWT65" s="291"/>
      <c r="UWU65" s="291"/>
      <c r="UWV65" s="291"/>
      <c r="UWW65" s="291"/>
      <c r="UWX65" s="291"/>
      <c r="UWY65" s="291"/>
      <c r="UWZ65" s="291"/>
      <c r="UXA65" s="291"/>
      <c r="UXB65" s="291"/>
      <c r="UXC65" s="291"/>
      <c r="UXD65" s="291"/>
      <c r="UXE65" s="291"/>
      <c r="UXF65" s="290"/>
      <c r="UXG65" s="291"/>
      <c r="UXH65" s="291"/>
      <c r="UXI65" s="291"/>
      <c r="UXJ65" s="291"/>
      <c r="UXK65" s="291"/>
      <c r="UXL65" s="291"/>
      <c r="UXM65" s="291"/>
      <c r="UXN65" s="291"/>
      <c r="UXO65" s="291"/>
      <c r="UXP65" s="291"/>
      <c r="UXQ65" s="291"/>
      <c r="UXR65" s="291"/>
      <c r="UXS65" s="291"/>
      <c r="UXT65" s="291"/>
      <c r="UXU65" s="291"/>
      <c r="UXV65" s="291"/>
      <c r="UXW65" s="291"/>
      <c r="UXX65" s="291"/>
      <c r="UXY65" s="291"/>
      <c r="UXZ65" s="291"/>
      <c r="UYA65" s="291"/>
      <c r="UYB65" s="291"/>
      <c r="UYC65" s="291"/>
      <c r="UYD65" s="291"/>
      <c r="UYE65" s="290"/>
      <c r="UYF65" s="291"/>
      <c r="UYG65" s="291"/>
      <c r="UYH65" s="291"/>
      <c r="UYI65" s="291"/>
      <c r="UYJ65" s="291"/>
      <c r="UYK65" s="291"/>
      <c r="UYL65" s="291"/>
      <c r="UYM65" s="291"/>
      <c r="UYN65" s="291"/>
      <c r="UYO65" s="291"/>
      <c r="UYP65" s="291"/>
      <c r="UYQ65" s="291"/>
      <c r="UYR65" s="291"/>
      <c r="UYS65" s="291"/>
      <c r="UYT65" s="291"/>
      <c r="UYU65" s="291"/>
      <c r="UYV65" s="291"/>
      <c r="UYW65" s="291"/>
      <c r="UYX65" s="291"/>
      <c r="UYY65" s="291"/>
      <c r="UYZ65" s="291"/>
      <c r="UZA65" s="291"/>
      <c r="UZB65" s="291"/>
      <c r="UZC65" s="291"/>
      <c r="UZD65" s="290"/>
      <c r="UZE65" s="291"/>
      <c r="UZF65" s="291"/>
      <c r="UZG65" s="291"/>
      <c r="UZH65" s="291"/>
      <c r="UZI65" s="291"/>
      <c r="UZJ65" s="291"/>
      <c r="UZK65" s="291"/>
      <c r="UZL65" s="291"/>
      <c r="UZM65" s="291"/>
      <c r="UZN65" s="291"/>
      <c r="UZO65" s="291"/>
      <c r="UZP65" s="291"/>
      <c r="UZQ65" s="291"/>
      <c r="UZR65" s="291"/>
      <c r="UZS65" s="291"/>
      <c r="UZT65" s="291"/>
      <c r="UZU65" s="291"/>
      <c r="UZV65" s="291"/>
      <c r="UZW65" s="291"/>
      <c r="UZX65" s="291"/>
      <c r="UZY65" s="291"/>
      <c r="UZZ65" s="291"/>
      <c r="VAA65" s="291"/>
      <c r="VAB65" s="291"/>
      <c r="VAC65" s="290"/>
      <c r="VAD65" s="291"/>
      <c r="VAE65" s="291"/>
      <c r="VAF65" s="291"/>
      <c r="VAG65" s="291"/>
      <c r="VAH65" s="291"/>
      <c r="VAI65" s="291"/>
      <c r="VAJ65" s="291"/>
      <c r="VAK65" s="291"/>
      <c r="VAL65" s="291"/>
      <c r="VAM65" s="291"/>
      <c r="VAN65" s="291"/>
      <c r="VAO65" s="291"/>
      <c r="VAP65" s="291"/>
      <c r="VAQ65" s="291"/>
      <c r="VAR65" s="291"/>
      <c r="VAS65" s="291"/>
      <c r="VAT65" s="291"/>
      <c r="VAU65" s="291"/>
      <c r="VAV65" s="291"/>
      <c r="VAW65" s="291"/>
      <c r="VAX65" s="291"/>
      <c r="VAY65" s="291"/>
      <c r="VAZ65" s="291"/>
      <c r="VBA65" s="291"/>
      <c r="VBB65" s="290"/>
      <c r="VBC65" s="291"/>
      <c r="VBD65" s="291"/>
      <c r="VBE65" s="291"/>
      <c r="VBF65" s="291"/>
      <c r="VBG65" s="291"/>
      <c r="VBH65" s="291"/>
      <c r="VBI65" s="291"/>
      <c r="VBJ65" s="291"/>
      <c r="VBK65" s="291"/>
      <c r="VBL65" s="291"/>
      <c r="VBM65" s="291"/>
      <c r="VBN65" s="291"/>
      <c r="VBO65" s="291"/>
      <c r="VBP65" s="291"/>
      <c r="VBQ65" s="291"/>
      <c r="VBR65" s="291"/>
      <c r="VBS65" s="291"/>
      <c r="VBT65" s="291"/>
      <c r="VBU65" s="291"/>
      <c r="VBV65" s="291"/>
      <c r="VBW65" s="291"/>
      <c r="VBX65" s="291"/>
      <c r="VBY65" s="291"/>
      <c r="VBZ65" s="291"/>
      <c r="VCA65" s="290"/>
      <c r="VCB65" s="291"/>
      <c r="VCC65" s="291"/>
      <c r="VCD65" s="291"/>
      <c r="VCE65" s="291"/>
      <c r="VCF65" s="291"/>
      <c r="VCG65" s="291"/>
      <c r="VCH65" s="291"/>
      <c r="VCI65" s="291"/>
      <c r="VCJ65" s="291"/>
      <c r="VCK65" s="291"/>
      <c r="VCL65" s="291"/>
      <c r="VCM65" s="291"/>
      <c r="VCN65" s="291"/>
      <c r="VCO65" s="291"/>
      <c r="VCP65" s="291"/>
      <c r="VCQ65" s="291"/>
      <c r="VCR65" s="291"/>
      <c r="VCS65" s="291"/>
      <c r="VCT65" s="291"/>
      <c r="VCU65" s="291"/>
      <c r="VCV65" s="291"/>
      <c r="VCW65" s="291"/>
      <c r="VCX65" s="291"/>
      <c r="VCY65" s="291"/>
      <c r="VCZ65" s="290"/>
      <c r="VDA65" s="291"/>
      <c r="VDB65" s="291"/>
      <c r="VDC65" s="291"/>
      <c r="VDD65" s="291"/>
      <c r="VDE65" s="291"/>
      <c r="VDF65" s="291"/>
      <c r="VDG65" s="291"/>
      <c r="VDH65" s="291"/>
      <c r="VDI65" s="291"/>
      <c r="VDJ65" s="291"/>
      <c r="VDK65" s="291"/>
      <c r="VDL65" s="291"/>
      <c r="VDM65" s="291"/>
      <c r="VDN65" s="291"/>
      <c r="VDO65" s="291"/>
      <c r="VDP65" s="291"/>
      <c r="VDQ65" s="291"/>
      <c r="VDR65" s="291"/>
      <c r="VDS65" s="291"/>
      <c r="VDT65" s="291"/>
      <c r="VDU65" s="291"/>
      <c r="VDV65" s="291"/>
      <c r="VDW65" s="291"/>
      <c r="VDX65" s="291"/>
      <c r="VDY65" s="290"/>
      <c r="VDZ65" s="291"/>
      <c r="VEA65" s="291"/>
      <c r="VEB65" s="291"/>
      <c r="VEC65" s="291"/>
      <c r="VED65" s="291"/>
      <c r="VEE65" s="291"/>
      <c r="VEF65" s="291"/>
      <c r="VEG65" s="291"/>
      <c r="VEH65" s="291"/>
      <c r="VEI65" s="291"/>
      <c r="VEJ65" s="291"/>
      <c r="VEK65" s="291"/>
      <c r="VEL65" s="291"/>
      <c r="VEM65" s="291"/>
      <c r="VEN65" s="291"/>
      <c r="VEO65" s="291"/>
      <c r="VEP65" s="291"/>
      <c r="VEQ65" s="291"/>
      <c r="VER65" s="291"/>
      <c r="VES65" s="291"/>
      <c r="VET65" s="291"/>
      <c r="VEU65" s="291"/>
      <c r="VEV65" s="291"/>
      <c r="VEW65" s="291"/>
      <c r="VEX65" s="290"/>
      <c r="VEY65" s="291"/>
      <c r="VEZ65" s="291"/>
      <c r="VFA65" s="291"/>
      <c r="VFB65" s="291"/>
      <c r="VFC65" s="291"/>
      <c r="VFD65" s="291"/>
      <c r="VFE65" s="291"/>
      <c r="VFF65" s="291"/>
      <c r="VFG65" s="291"/>
      <c r="VFH65" s="291"/>
      <c r="VFI65" s="291"/>
      <c r="VFJ65" s="291"/>
      <c r="VFK65" s="291"/>
      <c r="VFL65" s="291"/>
      <c r="VFM65" s="291"/>
      <c r="VFN65" s="291"/>
      <c r="VFO65" s="291"/>
      <c r="VFP65" s="291"/>
      <c r="VFQ65" s="291"/>
      <c r="VFR65" s="291"/>
      <c r="VFS65" s="291"/>
      <c r="VFT65" s="291"/>
      <c r="VFU65" s="291"/>
      <c r="VFV65" s="291"/>
      <c r="VFW65" s="290"/>
      <c r="VFX65" s="291"/>
      <c r="VFY65" s="291"/>
      <c r="VFZ65" s="291"/>
      <c r="VGA65" s="291"/>
      <c r="VGB65" s="291"/>
      <c r="VGC65" s="291"/>
      <c r="VGD65" s="291"/>
      <c r="VGE65" s="291"/>
      <c r="VGF65" s="291"/>
      <c r="VGG65" s="291"/>
      <c r="VGH65" s="291"/>
      <c r="VGI65" s="291"/>
      <c r="VGJ65" s="291"/>
      <c r="VGK65" s="291"/>
      <c r="VGL65" s="291"/>
      <c r="VGM65" s="291"/>
      <c r="VGN65" s="291"/>
      <c r="VGO65" s="291"/>
      <c r="VGP65" s="291"/>
      <c r="VGQ65" s="291"/>
      <c r="VGR65" s="291"/>
      <c r="VGS65" s="291"/>
      <c r="VGT65" s="291"/>
      <c r="VGU65" s="291"/>
      <c r="VGV65" s="290"/>
      <c r="VGW65" s="291"/>
      <c r="VGX65" s="291"/>
      <c r="VGY65" s="291"/>
      <c r="VGZ65" s="291"/>
      <c r="VHA65" s="291"/>
      <c r="VHB65" s="291"/>
      <c r="VHC65" s="291"/>
      <c r="VHD65" s="291"/>
      <c r="VHE65" s="291"/>
      <c r="VHF65" s="291"/>
      <c r="VHG65" s="291"/>
      <c r="VHH65" s="291"/>
      <c r="VHI65" s="291"/>
      <c r="VHJ65" s="291"/>
      <c r="VHK65" s="291"/>
      <c r="VHL65" s="291"/>
      <c r="VHM65" s="291"/>
      <c r="VHN65" s="291"/>
      <c r="VHO65" s="291"/>
      <c r="VHP65" s="291"/>
      <c r="VHQ65" s="291"/>
      <c r="VHR65" s="291"/>
      <c r="VHS65" s="291"/>
      <c r="VHT65" s="291"/>
      <c r="VHU65" s="290"/>
      <c r="VHV65" s="291"/>
      <c r="VHW65" s="291"/>
      <c r="VHX65" s="291"/>
      <c r="VHY65" s="291"/>
      <c r="VHZ65" s="291"/>
      <c r="VIA65" s="291"/>
      <c r="VIB65" s="291"/>
      <c r="VIC65" s="291"/>
      <c r="VID65" s="291"/>
      <c r="VIE65" s="291"/>
      <c r="VIF65" s="291"/>
      <c r="VIG65" s="291"/>
      <c r="VIH65" s="291"/>
      <c r="VII65" s="291"/>
      <c r="VIJ65" s="291"/>
      <c r="VIK65" s="291"/>
      <c r="VIL65" s="291"/>
      <c r="VIM65" s="291"/>
      <c r="VIN65" s="291"/>
      <c r="VIO65" s="291"/>
      <c r="VIP65" s="291"/>
      <c r="VIQ65" s="291"/>
      <c r="VIR65" s="291"/>
      <c r="VIS65" s="291"/>
      <c r="VIT65" s="290"/>
      <c r="VIU65" s="291"/>
      <c r="VIV65" s="291"/>
      <c r="VIW65" s="291"/>
      <c r="VIX65" s="291"/>
      <c r="VIY65" s="291"/>
      <c r="VIZ65" s="291"/>
      <c r="VJA65" s="291"/>
      <c r="VJB65" s="291"/>
      <c r="VJC65" s="291"/>
      <c r="VJD65" s="291"/>
      <c r="VJE65" s="291"/>
      <c r="VJF65" s="291"/>
      <c r="VJG65" s="291"/>
      <c r="VJH65" s="291"/>
      <c r="VJI65" s="291"/>
      <c r="VJJ65" s="291"/>
      <c r="VJK65" s="291"/>
      <c r="VJL65" s="291"/>
      <c r="VJM65" s="291"/>
      <c r="VJN65" s="291"/>
      <c r="VJO65" s="291"/>
      <c r="VJP65" s="291"/>
      <c r="VJQ65" s="291"/>
      <c r="VJR65" s="291"/>
      <c r="VJS65" s="290"/>
      <c r="VJT65" s="291"/>
      <c r="VJU65" s="291"/>
      <c r="VJV65" s="291"/>
      <c r="VJW65" s="291"/>
      <c r="VJX65" s="291"/>
      <c r="VJY65" s="291"/>
      <c r="VJZ65" s="291"/>
      <c r="VKA65" s="291"/>
      <c r="VKB65" s="291"/>
      <c r="VKC65" s="291"/>
      <c r="VKD65" s="291"/>
      <c r="VKE65" s="291"/>
      <c r="VKF65" s="291"/>
      <c r="VKG65" s="291"/>
      <c r="VKH65" s="291"/>
      <c r="VKI65" s="291"/>
      <c r="VKJ65" s="291"/>
      <c r="VKK65" s="291"/>
      <c r="VKL65" s="291"/>
      <c r="VKM65" s="291"/>
      <c r="VKN65" s="291"/>
      <c r="VKO65" s="291"/>
      <c r="VKP65" s="291"/>
      <c r="VKQ65" s="291"/>
      <c r="VKR65" s="290"/>
      <c r="VKS65" s="291"/>
      <c r="VKT65" s="291"/>
      <c r="VKU65" s="291"/>
      <c r="VKV65" s="291"/>
      <c r="VKW65" s="291"/>
      <c r="VKX65" s="291"/>
      <c r="VKY65" s="291"/>
      <c r="VKZ65" s="291"/>
      <c r="VLA65" s="291"/>
      <c r="VLB65" s="291"/>
      <c r="VLC65" s="291"/>
      <c r="VLD65" s="291"/>
      <c r="VLE65" s="291"/>
      <c r="VLF65" s="291"/>
      <c r="VLG65" s="291"/>
      <c r="VLH65" s="291"/>
      <c r="VLI65" s="291"/>
      <c r="VLJ65" s="291"/>
      <c r="VLK65" s="291"/>
      <c r="VLL65" s="291"/>
      <c r="VLM65" s="291"/>
      <c r="VLN65" s="291"/>
      <c r="VLO65" s="291"/>
      <c r="VLP65" s="291"/>
      <c r="VLQ65" s="290"/>
      <c r="VLR65" s="291"/>
      <c r="VLS65" s="291"/>
      <c r="VLT65" s="291"/>
      <c r="VLU65" s="291"/>
      <c r="VLV65" s="291"/>
      <c r="VLW65" s="291"/>
      <c r="VLX65" s="291"/>
      <c r="VLY65" s="291"/>
      <c r="VLZ65" s="291"/>
      <c r="VMA65" s="291"/>
      <c r="VMB65" s="291"/>
      <c r="VMC65" s="291"/>
      <c r="VMD65" s="291"/>
      <c r="VME65" s="291"/>
      <c r="VMF65" s="291"/>
      <c r="VMG65" s="291"/>
      <c r="VMH65" s="291"/>
      <c r="VMI65" s="291"/>
      <c r="VMJ65" s="291"/>
      <c r="VMK65" s="291"/>
      <c r="VML65" s="291"/>
      <c r="VMM65" s="291"/>
      <c r="VMN65" s="291"/>
      <c r="VMO65" s="291"/>
      <c r="VMP65" s="290"/>
      <c r="VMQ65" s="291"/>
      <c r="VMR65" s="291"/>
      <c r="VMS65" s="291"/>
      <c r="VMT65" s="291"/>
      <c r="VMU65" s="291"/>
      <c r="VMV65" s="291"/>
      <c r="VMW65" s="291"/>
      <c r="VMX65" s="291"/>
      <c r="VMY65" s="291"/>
      <c r="VMZ65" s="291"/>
      <c r="VNA65" s="291"/>
      <c r="VNB65" s="291"/>
      <c r="VNC65" s="291"/>
      <c r="VND65" s="291"/>
      <c r="VNE65" s="291"/>
      <c r="VNF65" s="291"/>
      <c r="VNG65" s="291"/>
      <c r="VNH65" s="291"/>
      <c r="VNI65" s="291"/>
      <c r="VNJ65" s="291"/>
      <c r="VNK65" s="291"/>
      <c r="VNL65" s="291"/>
      <c r="VNM65" s="291"/>
      <c r="VNN65" s="291"/>
      <c r="VNO65" s="290"/>
      <c r="VNP65" s="291"/>
      <c r="VNQ65" s="291"/>
      <c r="VNR65" s="291"/>
      <c r="VNS65" s="291"/>
      <c r="VNT65" s="291"/>
      <c r="VNU65" s="291"/>
      <c r="VNV65" s="291"/>
      <c r="VNW65" s="291"/>
      <c r="VNX65" s="291"/>
      <c r="VNY65" s="291"/>
      <c r="VNZ65" s="291"/>
      <c r="VOA65" s="291"/>
      <c r="VOB65" s="291"/>
      <c r="VOC65" s="291"/>
      <c r="VOD65" s="291"/>
      <c r="VOE65" s="291"/>
      <c r="VOF65" s="291"/>
      <c r="VOG65" s="291"/>
      <c r="VOH65" s="291"/>
      <c r="VOI65" s="291"/>
      <c r="VOJ65" s="291"/>
      <c r="VOK65" s="291"/>
      <c r="VOL65" s="291"/>
      <c r="VOM65" s="291"/>
      <c r="VON65" s="290"/>
      <c r="VOO65" s="291"/>
      <c r="VOP65" s="291"/>
      <c r="VOQ65" s="291"/>
      <c r="VOR65" s="291"/>
      <c r="VOS65" s="291"/>
      <c r="VOT65" s="291"/>
      <c r="VOU65" s="291"/>
      <c r="VOV65" s="291"/>
      <c r="VOW65" s="291"/>
      <c r="VOX65" s="291"/>
      <c r="VOY65" s="291"/>
      <c r="VOZ65" s="291"/>
      <c r="VPA65" s="291"/>
      <c r="VPB65" s="291"/>
      <c r="VPC65" s="291"/>
      <c r="VPD65" s="291"/>
      <c r="VPE65" s="291"/>
      <c r="VPF65" s="291"/>
      <c r="VPG65" s="291"/>
      <c r="VPH65" s="291"/>
      <c r="VPI65" s="291"/>
      <c r="VPJ65" s="291"/>
      <c r="VPK65" s="291"/>
      <c r="VPL65" s="291"/>
      <c r="VPM65" s="290"/>
      <c r="VPN65" s="291"/>
      <c r="VPO65" s="291"/>
      <c r="VPP65" s="291"/>
      <c r="VPQ65" s="291"/>
      <c r="VPR65" s="291"/>
      <c r="VPS65" s="291"/>
      <c r="VPT65" s="291"/>
      <c r="VPU65" s="291"/>
      <c r="VPV65" s="291"/>
      <c r="VPW65" s="291"/>
      <c r="VPX65" s="291"/>
      <c r="VPY65" s="291"/>
      <c r="VPZ65" s="291"/>
      <c r="VQA65" s="291"/>
      <c r="VQB65" s="291"/>
      <c r="VQC65" s="291"/>
      <c r="VQD65" s="291"/>
      <c r="VQE65" s="291"/>
      <c r="VQF65" s="291"/>
      <c r="VQG65" s="291"/>
      <c r="VQH65" s="291"/>
      <c r="VQI65" s="291"/>
      <c r="VQJ65" s="291"/>
      <c r="VQK65" s="291"/>
      <c r="VQL65" s="290"/>
      <c r="VQM65" s="291"/>
      <c r="VQN65" s="291"/>
      <c r="VQO65" s="291"/>
      <c r="VQP65" s="291"/>
      <c r="VQQ65" s="291"/>
      <c r="VQR65" s="291"/>
      <c r="VQS65" s="291"/>
      <c r="VQT65" s="291"/>
      <c r="VQU65" s="291"/>
      <c r="VQV65" s="291"/>
      <c r="VQW65" s="291"/>
      <c r="VQX65" s="291"/>
      <c r="VQY65" s="291"/>
      <c r="VQZ65" s="291"/>
      <c r="VRA65" s="291"/>
      <c r="VRB65" s="291"/>
      <c r="VRC65" s="291"/>
      <c r="VRD65" s="291"/>
      <c r="VRE65" s="291"/>
      <c r="VRF65" s="291"/>
      <c r="VRG65" s="291"/>
      <c r="VRH65" s="291"/>
      <c r="VRI65" s="291"/>
      <c r="VRJ65" s="291"/>
      <c r="VRK65" s="290"/>
      <c r="VRL65" s="291"/>
      <c r="VRM65" s="291"/>
      <c r="VRN65" s="291"/>
      <c r="VRO65" s="291"/>
      <c r="VRP65" s="291"/>
      <c r="VRQ65" s="291"/>
      <c r="VRR65" s="291"/>
      <c r="VRS65" s="291"/>
      <c r="VRT65" s="291"/>
      <c r="VRU65" s="291"/>
      <c r="VRV65" s="291"/>
      <c r="VRW65" s="291"/>
      <c r="VRX65" s="291"/>
      <c r="VRY65" s="291"/>
      <c r="VRZ65" s="291"/>
      <c r="VSA65" s="291"/>
      <c r="VSB65" s="291"/>
      <c r="VSC65" s="291"/>
      <c r="VSD65" s="291"/>
      <c r="VSE65" s="291"/>
      <c r="VSF65" s="291"/>
      <c r="VSG65" s="291"/>
      <c r="VSH65" s="291"/>
      <c r="VSI65" s="291"/>
      <c r="VSJ65" s="290"/>
      <c r="VSK65" s="291"/>
      <c r="VSL65" s="291"/>
      <c r="VSM65" s="291"/>
      <c r="VSN65" s="291"/>
      <c r="VSO65" s="291"/>
      <c r="VSP65" s="291"/>
      <c r="VSQ65" s="291"/>
      <c r="VSR65" s="291"/>
      <c r="VSS65" s="291"/>
      <c r="VST65" s="291"/>
      <c r="VSU65" s="291"/>
      <c r="VSV65" s="291"/>
      <c r="VSW65" s="291"/>
      <c r="VSX65" s="291"/>
      <c r="VSY65" s="291"/>
      <c r="VSZ65" s="291"/>
      <c r="VTA65" s="291"/>
      <c r="VTB65" s="291"/>
      <c r="VTC65" s="291"/>
      <c r="VTD65" s="291"/>
      <c r="VTE65" s="291"/>
      <c r="VTF65" s="291"/>
      <c r="VTG65" s="291"/>
      <c r="VTH65" s="291"/>
      <c r="VTI65" s="290"/>
      <c r="VTJ65" s="291"/>
      <c r="VTK65" s="291"/>
      <c r="VTL65" s="291"/>
      <c r="VTM65" s="291"/>
      <c r="VTN65" s="291"/>
      <c r="VTO65" s="291"/>
      <c r="VTP65" s="291"/>
      <c r="VTQ65" s="291"/>
      <c r="VTR65" s="291"/>
      <c r="VTS65" s="291"/>
      <c r="VTT65" s="291"/>
      <c r="VTU65" s="291"/>
      <c r="VTV65" s="291"/>
      <c r="VTW65" s="291"/>
      <c r="VTX65" s="291"/>
      <c r="VTY65" s="291"/>
      <c r="VTZ65" s="291"/>
      <c r="VUA65" s="291"/>
      <c r="VUB65" s="291"/>
      <c r="VUC65" s="291"/>
      <c r="VUD65" s="291"/>
      <c r="VUE65" s="291"/>
      <c r="VUF65" s="291"/>
      <c r="VUG65" s="291"/>
      <c r="VUH65" s="290"/>
      <c r="VUI65" s="291"/>
      <c r="VUJ65" s="291"/>
      <c r="VUK65" s="291"/>
      <c r="VUL65" s="291"/>
      <c r="VUM65" s="291"/>
      <c r="VUN65" s="291"/>
      <c r="VUO65" s="291"/>
      <c r="VUP65" s="291"/>
      <c r="VUQ65" s="291"/>
      <c r="VUR65" s="291"/>
      <c r="VUS65" s="291"/>
      <c r="VUT65" s="291"/>
      <c r="VUU65" s="291"/>
      <c r="VUV65" s="291"/>
      <c r="VUW65" s="291"/>
      <c r="VUX65" s="291"/>
      <c r="VUY65" s="291"/>
      <c r="VUZ65" s="291"/>
      <c r="VVA65" s="291"/>
      <c r="VVB65" s="291"/>
      <c r="VVC65" s="291"/>
      <c r="VVD65" s="291"/>
      <c r="VVE65" s="291"/>
      <c r="VVF65" s="291"/>
      <c r="VVG65" s="290"/>
      <c r="VVH65" s="291"/>
      <c r="VVI65" s="291"/>
      <c r="VVJ65" s="291"/>
      <c r="VVK65" s="291"/>
      <c r="VVL65" s="291"/>
      <c r="VVM65" s="291"/>
      <c r="VVN65" s="291"/>
      <c r="VVO65" s="291"/>
      <c r="VVP65" s="291"/>
      <c r="VVQ65" s="291"/>
      <c r="VVR65" s="291"/>
      <c r="VVS65" s="291"/>
      <c r="VVT65" s="291"/>
      <c r="VVU65" s="291"/>
      <c r="VVV65" s="291"/>
      <c r="VVW65" s="291"/>
      <c r="VVX65" s="291"/>
      <c r="VVY65" s="291"/>
      <c r="VVZ65" s="291"/>
      <c r="VWA65" s="291"/>
      <c r="VWB65" s="291"/>
      <c r="VWC65" s="291"/>
      <c r="VWD65" s="291"/>
      <c r="VWE65" s="291"/>
      <c r="VWF65" s="290"/>
      <c r="VWG65" s="291"/>
      <c r="VWH65" s="291"/>
      <c r="VWI65" s="291"/>
      <c r="VWJ65" s="291"/>
      <c r="VWK65" s="291"/>
      <c r="VWL65" s="291"/>
      <c r="VWM65" s="291"/>
      <c r="VWN65" s="291"/>
      <c r="VWO65" s="291"/>
      <c r="VWP65" s="291"/>
      <c r="VWQ65" s="291"/>
      <c r="VWR65" s="291"/>
      <c r="VWS65" s="291"/>
      <c r="VWT65" s="291"/>
      <c r="VWU65" s="291"/>
      <c r="VWV65" s="291"/>
      <c r="VWW65" s="291"/>
      <c r="VWX65" s="291"/>
      <c r="VWY65" s="291"/>
      <c r="VWZ65" s="291"/>
      <c r="VXA65" s="291"/>
      <c r="VXB65" s="291"/>
      <c r="VXC65" s="291"/>
      <c r="VXD65" s="291"/>
      <c r="VXE65" s="290"/>
      <c r="VXF65" s="291"/>
      <c r="VXG65" s="291"/>
      <c r="VXH65" s="291"/>
      <c r="VXI65" s="291"/>
      <c r="VXJ65" s="291"/>
      <c r="VXK65" s="291"/>
      <c r="VXL65" s="291"/>
      <c r="VXM65" s="291"/>
      <c r="VXN65" s="291"/>
      <c r="VXO65" s="291"/>
      <c r="VXP65" s="291"/>
      <c r="VXQ65" s="291"/>
      <c r="VXR65" s="291"/>
      <c r="VXS65" s="291"/>
      <c r="VXT65" s="291"/>
      <c r="VXU65" s="291"/>
      <c r="VXV65" s="291"/>
      <c r="VXW65" s="291"/>
      <c r="VXX65" s="291"/>
      <c r="VXY65" s="291"/>
      <c r="VXZ65" s="291"/>
      <c r="VYA65" s="291"/>
      <c r="VYB65" s="291"/>
      <c r="VYC65" s="291"/>
      <c r="VYD65" s="290"/>
      <c r="VYE65" s="291"/>
      <c r="VYF65" s="291"/>
      <c r="VYG65" s="291"/>
      <c r="VYH65" s="291"/>
      <c r="VYI65" s="291"/>
      <c r="VYJ65" s="291"/>
      <c r="VYK65" s="291"/>
      <c r="VYL65" s="291"/>
      <c r="VYM65" s="291"/>
      <c r="VYN65" s="291"/>
      <c r="VYO65" s="291"/>
      <c r="VYP65" s="291"/>
      <c r="VYQ65" s="291"/>
      <c r="VYR65" s="291"/>
      <c r="VYS65" s="291"/>
      <c r="VYT65" s="291"/>
      <c r="VYU65" s="291"/>
      <c r="VYV65" s="291"/>
      <c r="VYW65" s="291"/>
      <c r="VYX65" s="291"/>
      <c r="VYY65" s="291"/>
      <c r="VYZ65" s="291"/>
      <c r="VZA65" s="291"/>
      <c r="VZB65" s="291"/>
      <c r="VZC65" s="290"/>
      <c r="VZD65" s="291"/>
      <c r="VZE65" s="291"/>
      <c r="VZF65" s="291"/>
      <c r="VZG65" s="291"/>
      <c r="VZH65" s="291"/>
      <c r="VZI65" s="291"/>
      <c r="VZJ65" s="291"/>
      <c r="VZK65" s="291"/>
      <c r="VZL65" s="291"/>
      <c r="VZM65" s="291"/>
      <c r="VZN65" s="291"/>
      <c r="VZO65" s="291"/>
      <c r="VZP65" s="291"/>
      <c r="VZQ65" s="291"/>
      <c r="VZR65" s="291"/>
      <c r="VZS65" s="291"/>
      <c r="VZT65" s="291"/>
      <c r="VZU65" s="291"/>
      <c r="VZV65" s="291"/>
      <c r="VZW65" s="291"/>
      <c r="VZX65" s="291"/>
      <c r="VZY65" s="291"/>
      <c r="VZZ65" s="291"/>
      <c r="WAA65" s="291"/>
      <c r="WAB65" s="290"/>
      <c r="WAC65" s="291"/>
      <c r="WAD65" s="291"/>
      <c r="WAE65" s="291"/>
      <c r="WAF65" s="291"/>
      <c r="WAG65" s="291"/>
      <c r="WAH65" s="291"/>
      <c r="WAI65" s="291"/>
      <c r="WAJ65" s="291"/>
      <c r="WAK65" s="291"/>
      <c r="WAL65" s="291"/>
      <c r="WAM65" s="291"/>
      <c r="WAN65" s="291"/>
      <c r="WAO65" s="291"/>
      <c r="WAP65" s="291"/>
      <c r="WAQ65" s="291"/>
      <c r="WAR65" s="291"/>
      <c r="WAS65" s="291"/>
      <c r="WAT65" s="291"/>
      <c r="WAU65" s="291"/>
      <c r="WAV65" s="291"/>
      <c r="WAW65" s="291"/>
      <c r="WAX65" s="291"/>
      <c r="WAY65" s="291"/>
      <c r="WAZ65" s="291"/>
      <c r="WBA65" s="290"/>
      <c r="WBB65" s="291"/>
      <c r="WBC65" s="291"/>
      <c r="WBD65" s="291"/>
      <c r="WBE65" s="291"/>
      <c r="WBF65" s="291"/>
      <c r="WBG65" s="291"/>
      <c r="WBH65" s="291"/>
      <c r="WBI65" s="291"/>
      <c r="WBJ65" s="291"/>
      <c r="WBK65" s="291"/>
      <c r="WBL65" s="291"/>
      <c r="WBM65" s="291"/>
      <c r="WBN65" s="291"/>
      <c r="WBO65" s="291"/>
      <c r="WBP65" s="291"/>
      <c r="WBQ65" s="291"/>
      <c r="WBR65" s="291"/>
      <c r="WBS65" s="291"/>
      <c r="WBT65" s="291"/>
      <c r="WBU65" s="291"/>
      <c r="WBV65" s="291"/>
      <c r="WBW65" s="291"/>
      <c r="WBX65" s="291"/>
      <c r="WBY65" s="291"/>
      <c r="WBZ65" s="290"/>
      <c r="WCA65" s="291"/>
      <c r="WCB65" s="291"/>
      <c r="WCC65" s="291"/>
      <c r="WCD65" s="291"/>
      <c r="WCE65" s="291"/>
      <c r="WCF65" s="291"/>
      <c r="WCG65" s="291"/>
      <c r="WCH65" s="291"/>
      <c r="WCI65" s="291"/>
      <c r="WCJ65" s="291"/>
      <c r="WCK65" s="291"/>
      <c r="WCL65" s="291"/>
      <c r="WCM65" s="291"/>
      <c r="WCN65" s="291"/>
      <c r="WCO65" s="291"/>
      <c r="WCP65" s="291"/>
      <c r="WCQ65" s="291"/>
      <c r="WCR65" s="291"/>
      <c r="WCS65" s="291"/>
      <c r="WCT65" s="291"/>
      <c r="WCU65" s="291"/>
      <c r="WCV65" s="291"/>
      <c r="WCW65" s="291"/>
      <c r="WCX65" s="291"/>
      <c r="WCY65" s="290"/>
      <c r="WCZ65" s="291"/>
      <c r="WDA65" s="291"/>
      <c r="WDB65" s="291"/>
      <c r="WDC65" s="291"/>
      <c r="WDD65" s="291"/>
      <c r="WDE65" s="291"/>
      <c r="WDF65" s="291"/>
      <c r="WDG65" s="291"/>
      <c r="WDH65" s="291"/>
      <c r="WDI65" s="291"/>
      <c r="WDJ65" s="291"/>
      <c r="WDK65" s="291"/>
      <c r="WDL65" s="291"/>
      <c r="WDM65" s="291"/>
      <c r="WDN65" s="291"/>
      <c r="WDO65" s="291"/>
      <c r="WDP65" s="291"/>
      <c r="WDQ65" s="291"/>
      <c r="WDR65" s="291"/>
      <c r="WDS65" s="291"/>
      <c r="WDT65" s="291"/>
      <c r="WDU65" s="291"/>
      <c r="WDV65" s="291"/>
      <c r="WDW65" s="291"/>
      <c r="WDX65" s="290"/>
      <c r="WDY65" s="291"/>
      <c r="WDZ65" s="291"/>
      <c r="WEA65" s="291"/>
      <c r="WEB65" s="291"/>
      <c r="WEC65" s="291"/>
      <c r="WED65" s="291"/>
      <c r="WEE65" s="291"/>
      <c r="WEF65" s="291"/>
      <c r="WEG65" s="291"/>
      <c r="WEH65" s="291"/>
      <c r="WEI65" s="291"/>
      <c r="WEJ65" s="291"/>
      <c r="WEK65" s="291"/>
      <c r="WEL65" s="291"/>
      <c r="WEM65" s="291"/>
      <c r="WEN65" s="291"/>
      <c r="WEO65" s="291"/>
      <c r="WEP65" s="291"/>
      <c r="WEQ65" s="291"/>
      <c r="WER65" s="291"/>
      <c r="WES65" s="291"/>
      <c r="WET65" s="291"/>
      <c r="WEU65" s="291"/>
      <c r="WEV65" s="291"/>
      <c r="WEW65" s="290"/>
      <c r="WEX65" s="291"/>
      <c r="WEY65" s="291"/>
      <c r="WEZ65" s="291"/>
      <c r="WFA65" s="291"/>
      <c r="WFB65" s="291"/>
      <c r="WFC65" s="291"/>
      <c r="WFD65" s="291"/>
      <c r="WFE65" s="291"/>
      <c r="WFF65" s="291"/>
      <c r="WFG65" s="291"/>
      <c r="WFH65" s="291"/>
      <c r="WFI65" s="291"/>
      <c r="WFJ65" s="291"/>
      <c r="WFK65" s="291"/>
      <c r="WFL65" s="291"/>
      <c r="WFM65" s="291"/>
      <c r="WFN65" s="291"/>
      <c r="WFO65" s="291"/>
      <c r="WFP65" s="291"/>
      <c r="WFQ65" s="291"/>
      <c r="WFR65" s="291"/>
      <c r="WFS65" s="291"/>
      <c r="WFT65" s="291"/>
      <c r="WFU65" s="291"/>
      <c r="WFV65" s="290"/>
      <c r="WFW65" s="291"/>
      <c r="WFX65" s="291"/>
      <c r="WFY65" s="291"/>
      <c r="WFZ65" s="291"/>
      <c r="WGA65" s="291"/>
      <c r="WGB65" s="291"/>
      <c r="WGC65" s="291"/>
      <c r="WGD65" s="291"/>
      <c r="WGE65" s="291"/>
      <c r="WGF65" s="291"/>
      <c r="WGG65" s="291"/>
      <c r="WGH65" s="291"/>
      <c r="WGI65" s="291"/>
      <c r="WGJ65" s="291"/>
      <c r="WGK65" s="291"/>
      <c r="WGL65" s="291"/>
      <c r="WGM65" s="291"/>
      <c r="WGN65" s="291"/>
      <c r="WGO65" s="291"/>
      <c r="WGP65" s="291"/>
      <c r="WGQ65" s="291"/>
      <c r="WGR65" s="291"/>
      <c r="WGS65" s="291"/>
      <c r="WGT65" s="291"/>
      <c r="WGU65" s="290"/>
      <c r="WGV65" s="291"/>
      <c r="WGW65" s="291"/>
      <c r="WGX65" s="291"/>
      <c r="WGY65" s="291"/>
      <c r="WGZ65" s="291"/>
      <c r="WHA65" s="291"/>
      <c r="WHB65" s="291"/>
      <c r="WHC65" s="291"/>
      <c r="WHD65" s="291"/>
      <c r="WHE65" s="291"/>
      <c r="WHF65" s="291"/>
      <c r="WHG65" s="291"/>
      <c r="WHH65" s="291"/>
      <c r="WHI65" s="291"/>
      <c r="WHJ65" s="291"/>
      <c r="WHK65" s="291"/>
      <c r="WHL65" s="291"/>
      <c r="WHM65" s="291"/>
      <c r="WHN65" s="291"/>
      <c r="WHO65" s="291"/>
      <c r="WHP65" s="291"/>
      <c r="WHQ65" s="291"/>
      <c r="WHR65" s="291"/>
      <c r="WHS65" s="291"/>
      <c r="WHT65" s="290"/>
      <c r="WHU65" s="291"/>
      <c r="WHV65" s="291"/>
      <c r="WHW65" s="291"/>
      <c r="WHX65" s="291"/>
      <c r="WHY65" s="291"/>
      <c r="WHZ65" s="291"/>
      <c r="WIA65" s="291"/>
      <c r="WIB65" s="291"/>
      <c r="WIC65" s="291"/>
      <c r="WID65" s="291"/>
      <c r="WIE65" s="291"/>
      <c r="WIF65" s="291"/>
      <c r="WIG65" s="291"/>
      <c r="WIH65" s="291"/>
      <c r="WII65" s="291"/>
      <c r="WIJ65" s="291"/>
      <c r="WIK65" s="291"/>
      <c r="WIL65" s="291"/>
      <c r="WIM65" s="291"/>
      <c r="WIN65" s="291"/>
      <c r="WIO65" s="291"/>
      <c r="WIP65" s="291"/>
      <c r="WIQ65" s="291"/>
      <c r="WIR65" s="291"/>
      <c r="WIS65" s="290"/>
      <c r="WIT65" s="291"/>
      <c r="WIU65" s="291"/>
      <c r="WIV65" s="291"/>
      <c r="WIW65" s="291"/>
      <c r="WIX65" s="291"/>
      <c r="WIY65" s="291"/>
      <c r="WIZ65" s="291"/>
      <c r="WJA65" s="291"/>
      <c r="WJB65" s="291"/>
      <c r="WJC65" s="291"/>
      <c r="WJD65" s="291"/>
      <c r="WJE65" s="291"/>
      <c r="WJF65" s="291"/>
      <c r="WJG65" s="291"/>
      <c r="WJH65" s="291"/>
      <c r="WJI65" s="291"/>
      <c r="WJJ65" s="291"/>
      <c r="WJK65" s="291"/>
      <c r="WJL65" s="291"/>
      <c r="WJM65" s="291"/>
      <c r="WJN65" s="291"/>
      <c r="WJO65" s="291"/>
      <c r="WJP65" s="291"/>
      <c r="WJQ65" s="291"/>
      <c r="WJR65" s="290"/>
      <c r="WJS65" s="291"/>
      <c r="WJT65" s="291"/>
      <c r="WJU65" s="291"/>
      <c r="WJV65" s="291"/>
      <c r="WJW65" s="291"/>
      <c r="WJX65" s="291"/>
      <c r="WJY65" s="291"/>
      <c r="WJZ65" s="291"/>
      <c r="WKA65" s="291"/>
      <c r="WKB65" s="291"/>
      <c r="WKC65" s="291"/>
      <c r="WKD65" s="291"/>
      <c r="WKE65" s="291"/>
      <c r="WKF65" s="291"/>
      <c r="WKG65" s="291"/>
      <c r="WKH65" s="291"/>
      <c r="WKI65" s="291"/>
      <c r="WKJ65" s="291"/>
      <c r="WKK65" s="291"/>
      <c r="WKL65" s="291"/>
      <c r="WKM65" s="291"/>
      <c r="WKN65" s="291"/>
      <c r="WKO65" s="291"/>
      <c r="WKP65" s="291"/>
      <c r="WKQ65" s="290"/>
      <c r="WKR65" s="291"/>
      <c r="WKS65" s="291"/>
      <c r="WKT65" s="291"/>
      <c r="WKU65" s="291"/>
      <c r="WKV65" s="291"/>
      <c r="WKW65" s="291"/>
      <c r="WKX65" s="291"/>
      <c r="WKY65" s="291"/>
      <c r="WKZ65" s="291"/>
      <c r="WLA65" s="291"/>
      <c r="WLB65" s="291"/>
      <c r="WLC65" s="291"/>
      <c r="WLD65" s="291"/>
      <c r="WLE65" s="291"/>
      <c r="WLF65" s="291"/>
      <c r="WLG65" s="291"/>
      <c r="WLH65" s="291"/>
      <c r="WLI65" s="291"/>
      <c r="WLJ65" s="291"/>
      <c r="WLK65" s="291"/>
      <c r="WLL65" s="291"/>
      <c r="WLM65" s="291"/>
      <c r="WLN65" s="291"/>
      <c r="WLO65" s="291"/>
      <c r="WLP65" s="290"/>
      <c r="WLQ65" s="291"/>
      <c r="WLR65" s="291"/>
      <c r="WLS65" s="291"/>
      <c r="WLT65" s="291"/>
      <c r="WLU65" s="291"/>
      <c r="WLV65" s="291"/>
      <c r="WLW65" s="291"/>
      <c r="WLX65" s="291"/>
      <c r="WLY65" s="291"/>
      <c r="WLZ65" s="291"/>
      <c r="WMA65" s="291"/>
      <c r="WMB65" s="291"/>
      <c r="WMC65" s="291"/>
      <c r="WMD65" s="291"/>
      <c r="WME65" s="291"/>
      <c r="WMF65" s="291"/>
      <c r="WMG65" s="291"/>
      <c r="WMH65" s="291"/>
      <c r="WMI65" s="291"/>
      <c r="WMJ65" s="291"/>
      <c r="WMK65" s="291"/>
      <c r="WML65" s="291"/>
      <c r="WMM65" s="291"/>
      <c r="WMN65" s="291"/>
      <c r="WMO65" s="290"/>
      <c r="WMP65" s="291"/>
      <c r="WMQ65" s="291"/>
      <c r="WMR65" s="291"/>
      <c r="WMS65" s="291"/>
      <c r="WMT65" s="291"/>
      <c r="WMU65" s="291"/>
      <c r="WMV65" s="291"/>
      <c r="WMW65" s="291"/>
      <c r="WMX65" s="291"/>
      <c r="WMY65" s="291"/>
      <c r="WMZ65" s="291"/>
      <c r="WNA65" s="291"/>
      <c r="WNB65" s="291"/>
      <c r="WNC65" s="291"/>
      <c r="WND65" s="291"/>
      <c r="WNE65" s="291"/>
      <c r="WNF65" s="291"/>
      <c r="WNG65" s="291"/>
      <c r="WNH65" s="291"/>
      <c r="WNI65" s="291"/>
      <c r="WNJ65" s="291"/>
      <c r="WNK65" s="291"/>
      <c r="WNL65" s="291"/>
      <c r="WNM65" s="291"/>
      <c r="WNN65" s="290"/>
      <c r="WNO65" s="291"/>
      <c r="WNP65" s="291"/>
      <c r="WNQ65" s="291"/>
      <c r="WNR65" s="291"/>
      <c r="WNS65" s="291"/>
      <c r="WNT65" s="291"/>
      <c r="WNU65" s="291"/>
      <c r="WNV65" s="291"/>
      <c r="WNW65" s="291"/>
      <c r="WNX65" s="291"/>
      <c r="WNY65" s="291"/>
      <c r="WNZ65" s="291"/>
      <c r="WOA65" s="291"/>
      <c r="WOB65" s="291"/>
      <c r="WOC65" s="291"/>
      <c r="WOD65" s="291"/>
      <c r="WOE65" s="291"/>
      <c r="WOF65" s="291"/>
      <c r="WOG65" s="291"/>
      <c r="WOH65" s="291"/>
      <c r="WOI65" s="291"/>
      <c r="WOJ65" s="291"/>
      <c r="WOK65" s="291"/>
      <c r="WOL65" s="291"/>
      <c r="WOM65" s="290"/>
      <c r="WON65" s="291"/>
      <c r="WOO65" s="291"/>
      <c r="WOP65" s="291"/>
      <c r="WOQ65" s="291"/>
      <c r="WOR65" s="291"/>
      <c r="WOS65" s="291"/>
      <c r="WOT65" s="291"/>
      <c r="WOU65" s="291"/>
      <c r="WOV65" s="291"/>
      <c r="WOW65" s="291"/>
      <c r="WOX65" s="291"/>
      <c r="WOY65" s="291"/>
      <c r="WOZ65" s="291"/>
      <c r="WPA65" s="291"/>
      <c r="WPB65" s="291"/>
      <c r="WPC65" s="291"/>
      <c r="WPD65" s="291"/>
      <c r="WPE65" s="291"/>
      <c r="WPF65" s="291"/>
      <c r="WPG65" s="291"/>
      <c r="WPH65" s="291"/>
      <c r="WPI65" s="291"/>
      <c r="WPJ65" s="291"/>
      <c r="WPK65" s="291"/>
      <c r="WPL65" s="290"/>
      <c r="WPM65" s="291"/>
      <c r="WPN65" s="291"/>
      <c r="WPO65" s="291"/>
      <c r="WPP65" s="291"/>
      <c r="WPQ65" s="291"/>
      <c r="WPR65" s="291"/>
      <c r="WPS65" s="291"/>
      <c r="WPT65" s="291"/>
      <c r="WPU65" s="291"/>
      <c r="WPV65" s="291"/>
      <c r="WPW65" s="291"/>
      <c r="WPX65" s="291"/>
      <c r="WPY65" s="291"/>
      <c r="WPZ65" s="291"/>
      <c r="WQA65" s="291"/>
      <c r="WQB65" s="291"/>
      <c r="WQC65" s="291"/>
      <c r="WQD65" s="291"/>
      <c r="WQE65" s="291"/>
      <c r="WQF65" s="291"/>
      <c r="WQG65" s="291"/>
      <c r="WQH65" s="291"/>
      <c r="WQI65" s="291"/>
      <c r="WQJ65" s="291"/>
      <c r="WQK65" s="290"/>
      <c r="WQL65" s="291"/>
      <c r="WQM65" s="291"/>
      <c r="WQN65" s="291"/>
      <c r="WQO65" s="291"/>
      <c r="WQP65" s="291"/>
      <c r="WQQ65" s="291"/>
      <c r="WQR65" s="291"/>
      <c r="WQS65" s="291"/>
      <c r="WQT65" s="291"/>
      <c r="WQU65" s="291"/>
      <c r="WQV65" s="291"/>
      <c r="WQW65" s="291"/>
      <c r="WQX65" s="291"/>
      <c r="WQY65" s="291"/>
      <c r="WQZ65" s="291"/>
      <c r="WRA65" s="291"/>
      <c r="WRB65" s="291"/>
      <c r="WRC65" s="291"/>
      <c r="WRD65" s="291"/>
      <c r="WRE65" s="291"/>
      <c r="WRF65" s="291"/>
      <c r="WRG65" s="291"/>
      <c r="WRH65" s="291"/>
      <c r="WRI65" s="291"/>
      <c r="WRJ65" s="290"/>
      <c r="WRK65" s="291"/>
      <c r="WRL65" s="291"/>
      <c r="WRM65" s="291"/>
      <c r="WRN65" s="291"/>
      <c r="WRO65" s="291"/>
      <c r="WRP65" s="291"/>
      <c r="WRQ65" s="291"/>
      <c r="WRR65" s="291"/>
      <c r="WRS65" s="291"/>
      <c r="WRT65" s="291"/>
      <c r="WRU65" s="291"/>
      <c r="WRV65" s="291"/>
      <c r="WRW65" s="291"/>
      <c r="WRX65" s="291"/>
      <c r="WRY65" s="291"/>
      <c r="WRZ65" s="291"/>
      <c r="WSA65" s="291"/>
      <c r="WSB65" s="291"/>
      <c r="WSC65" s="291"/>
      <c r="WSD65" s="291"/>
      <c r="WSE65" s="291"/>
      <c r="WSF65" s="291"/>
      <c r="WSG65" s="291"/>
      <c r="WSH65" s="291"/>
      <c r="WSI65" s="290"/>
      <c r="WSJ65" s="291"/>
      <c r="WSK65" s="291"/>
      <c r="WSL65" s="291"/>
      <c r="WSM65" s="291"/>
      <c r="WSN65" s="291"/>
      <c r="WSO65" s="291"/>
      <c r="WSP65" s="291"/>
      <c r="WSQ65" s="291"/>
      <c r="WSR65" s="291"/>
      <c r="WSS65" s="291"/>
      <c r="WST65" s="291"/>
      <c r="WSU65" s="291"/>
      <c r="WSV65" s="291"/>
      <c r="WSW65" s="291"/>
      <c r="WSX65" s="291"/>
      <c r="WSY65" s="291"/>
      <c r="WSZ65" s="291"/>
      <c r="WTA65" s="291"/>
      <c r="WTB65" s="291"/>
      <c r="WTC65" s="291"/>
      <c r="WTD65" s="291"/>
      <c r="WTE65" s="291"/>
      <c r="WTF65" s="291"/>
      <c r="WTG65" s="291"/>
      <c r="WTH65" s="290"/>
      <c r="WTI65" s="291"/>
      <c r="WTJ65" s="291"/>
      <c r="WTK65" s="291"/>
      <c r="WTL65" s="291"/>
      <c r="WTM65" s="291"/>
      <c r="WTN65" s="291"/>
      <c r="WTO65" s="291"/>
      <c r="WTP65" s="291"/>
      <c r="WTQ65" s="291"/>
      <c r="WTR65" s="291"/>
      <c r="WTS65" s="291"/>
      <c r="WTT65" s="291"/>
      <c r="WTU65" s="291"/>
      <c r="WTV65" s="291"/>
      <c r="WTW65" s="291"/>
      <c r="WTX65" s="291"/>
      <c r="WTY65" s="291"/>
      <c r="WTZ65" s="291"/>
      <c r="WUA65" s="291"/>
      <c r="WUB65" s="291"/>
      <c r="WUC65" s="291"/>
      <c r="WUD65" s="291"/>
      <c r="WUE65" s="291"/>
      <c r="WUF65" s="291"/>
      <c r="WUG65" s="290"/>
      <c r="WUH65" s="291"/>
      <c r="WUI65" s="291"/>
      <c r="WUJ65" s="291"/>
      <c r="WUK65" s="291"/>
      <c r="WUL65" s="291"/>
      <c r="WUM65" s="291"/>
      <c r="WUN65" s="291"/>
      <c r="WUO65" s="291"/>
      <c r="WUP65" s="291"/>
      <c r="WUQ65" s="291"/>
      <c r="WUR65" s="291"/>
      <c r="WUS65" s="291"/>
      <c r="WUT65" s="291"/>
      <c r="WUU65" s="291"/>
      <c r="WUV65" s="291"/>
      <c r="WUW65" s="291"/>
      <c r="WUX65" s="291"/>
      <c r="WUY65" s="291"/>
      <c r="WUZ65" s="291"/>
      <c r="WVA65" s="291"/>
      <c r="WVB65" s="291"/>
      <c r="WVC65" s="291"/>
      <c r="WVD65" s="291"/>
      <c r="WVE65" s="291"/>
      <c r="WVF65" s="290"/>
      <c r="WVG65" s="291"/>
      <c r="WVH65" s="291"/>
      <c r="WVI65" s="291"/>
      <c r="WVJ65" s="291"/>
      <c r="WVK65" s="291"/>
      <c r="WVL65" s="291"/>
      <c r="WVM65" s="291"/>
      <c r="WVN65" s="291"/>
      <c r="WVO65" s="291"/>
      <c r="WVP65" s="291"/>
      <c r="WVQ65" s="291"/>
      <c r="WVR65" s="291"/>
      <c r="WVS65" s="291"/>
      <c r="WVT65" s="291"/>
      <c r="WVU65" s="291"/>
      <c r="WVV65" s="291"/>
      <c r="WVW65" s="291"/>
      <c r="WVX65" s="291"/>
      <c r="WVY65" s="291"/>
      <c r="WVZ65" s="291"/>
      <c r="WWA65" s="291"/>
      <c r="WWB65" s="291"/>
      <c r="WWC65" s="291"/>
      <c r="WWD65" s="291"/>
      <c r="WWE65" s="290"/>
      <c r="WWF65" s="291"/>
      <c r="WWG65" s="291"/>
      <c r="WWH65" s="291"/>
      <c r="WWI65" s="291"/>
      <c r="WWJ65" s="291"/>
      <c r="WWK65" s="291"/>
      <c r="WWL65" s="291"/>
      <c r="WWM65" s="291"/>
      <c r="WWN65" s="291"/>
      <c r="WWO65" s="291"/>
      <c r="WWP65" s="291"/>
      <c r="WWQ65" s="291"/>
      <c r="WWR65" s="291"/>
      <c r="WWS65" s="291"/>
      <c r="WWT65" s="291"/>
      <c r="WWU65" s="291"/>
      <c r="WWV65" s="291"/>
      <c r="WWW65" s="291"/>
      <c r="WWX65" s="291"/>
      <c r="WWY65" s="291"/>
      <c r="WWZ65" s="291"/>
      <c r="WXA65" s="291"/>
      <c r="WXB65" s="291"/>
      <c r="WXC65" s="291"/>
      <c r="WXD65" s="290"/>
      <c r="WXE65" s="291"/>
      <c r="WXF65" s="291"/>
      <c r="WXG65" s="291"/>
      <c r="WXH65" s="291"/>
      <c r="WXI65" s="291"/>
      <c r="WXJ65" s="291"/>
      <c r="WXK65" s="291"/>
      <c r="WXL65" s="291"/>
      <c r="WXM65" s="291"/>
      <c r="WXN65" s="291"/>
      <c r="WXO65" s="291"/>
      <c r="WXP65" s="291"/>
      <c r="WXQ65" s="291"/>
      <c r="WXR65" s="291"/>
      <c r="WXS65" s="291"/>
      <c r="WXT65" s="291"/>
      <c r="WXU65" s="291"/>
      <c r="WXV65" s="291"/>
      <c r="WXW65" s="291"/>
      <c r="WXX65" s="291"/>
      <c r="WXY65" s="291"/>
      <c r="WXZ65" s="291"/>
      <c r="WYA65" s="291"/>
      <c r="WYB65" s="291"/>
      <c r="WYC65" s="290"/>
      <c r="WYD65" s="291"/>
      <c r="WYE65" s="291"/>
      <c r="WYF65" s="291"/>
      <c r="WYG65" s="291"/>
      <c r="WYH65" s="291"/>
      <c r="WYI65" s="291"/>
      <c r="WYJ65" s="291"/>
      <c r="WYK65" s="291"/>
      <c r="WYL65" s="291"/>
      <c r="WYM65" s="291"/>
      <c r="WYN65" s="291"/>
      <c r="WYO65" s="291"/>
      <c r="WYP65" s="291"/>
      <c r="WYQ65" s="291"/>
      <c r="WYR65" s="291"/>
      <c r="WYS65" s="291"/>
      <c r="WYT65" s="291"/>
      <c r="WYU65" s="291"/>
      <c r="WYV65" s="291"/>
      <c r="WYW65" s="291"/>
      <c r="WYX65" s="291"/>
      <c r="WYY65" s="291"/>
      <c r="WYZ65" s="291"/>
      <c r="WZA65" s="291"/>
      <c r="WZB65" s="290"/>
      <c r="WZC65" s="291"/>
      <c r="WZD65" s="291"/>
      <c r="WZE65" s="291"/>
      <c r="WZF65" s="291"/>
      <c r="WZG65" s="291"/>
      <c r="WZH65" s="291"/>
      <c r="WZI65" s="291"/>
      <c r="WZJ65" s="291"/>
      <c r="WZK65" s="291"/>
      <c r="WZL65" s="291"/>
      <c r="WZM65" s="291"/>
      <c r="WZN65" s="291"/>
      <c r="WZO65" s="291"/>
      <c r="WZP65" s="291"/>
      <c r="WZQ65" s="291"/>
      <c r="WZR65" s="291"/>
      <c r="WZS65" s="291"/>
      <c r="WZT65" s="291"/>
      <c r="WZU65" s="291"/>
      <c r="WZV65" s="291"/>
      <c r="WZW65" s="291"/>
      <c r="WZX65" s="291"/>
      <c r="WZY65" s="291"/>
      <c r="WZZ65" s="291"/>
      <c r="XAA65" s="290"/>
      <c r="XAB65" s="291"/>
      <c r="XAC65" s="291"/>
      <c r="XAD65" s="291"/>
      <c r="XAE65" s="291"/>
      <c r="XAF65" s="291"/>
      <c r="XAG65" s="291"/>
      <c r="XAH65" s="291"/>
      <c r="XAI65" s="291"/>
      <c r="XAJ65" s="291"/>
      <c r="XAK65" s="291"/>
      <c r="XAL65" s="291"/>
      <c r="XAM65" s="291"/>
      <c r="XAN65" s="291"/>
      <c r="XAO65" s="291"/>
      <c r="XAP65" s="291"/>
      <c r="XAQ65" s="291"/>
      <c r="XAR65" s="291"/>
      <c r="XAS65" s="291"/>
      <c r="XAT65" s="291"/>
      <c r="XAU65" s="291"/>
      <c r="XAV65" s="291"/>
      <c r="XAW65" s="291"/>
      <c r="XAX65" s="291"/>
      <c r="XAY65" s="291"/>
      <c r="XAZ65" s="290"/>
      <c r="XBA65" s="291"/>
      <c r="XBB65" s="291"/>
      <c r="XBC65" s="291"/>
      <c r="XBD65" s="291"/>
      <c r="XBE65" s="291"/>
      <c r="XBF65" s="291"/>
      <c r="XBG65" s="291"/>
      <c r="XBH65" s="291"/>
      <c r="XBI65" s="291"/>
      <c r="XBJ65" s="291"/>
      <c r="XBK65" s="291"/>
      <c r="XBL65" s="291"/>
      <c r="XBM65" s="291"/>
      <c r="XBN65" s="291"/>
      <c r="XBO65" s="291"/>
      <c r="XBP65" s="291"/>
      <c r="XBQ65" s="291"/>
      <c r="XBR65" s="291"/>
      <c r="XBS65" s="291"/>
      <c r="XBT65" s="291"/>
      <c r="XBU65" s="291"/>
      <c r="XBV65" s="291"/>
      <c r="XBW65" s="291"/>
      <c r="XBX65" s="291"/>
      <c r="XBY65" s="290"/>
      <c r="XBZ65" s="291"/>
      <c r="XCA65" s="291"/>
      <c r="XCB65" s="291"/>
      <c r="XCC65" s="291"/>
      <c r="XCD65" s="291"/>
      <c r="XCE65" s="291"/>
      <c r="XCF65" s="291"/>
      <c r="XCG65" s="291"/>
      <c r="XCH65" s="291"/>
      <c r="XCI65" s="291"/>
      <c r="XCJ65" s="291"/>
      <c r="XCK65" s="291"/>
      <c r="XCL65" s="291"/>
      <c r="XCM65" s="291"/>
      <c r="XCN65" s="291"/>
      <c r="XCO65" s="291"/>
      <c r="XCP65" s="291"/>
      <c r="XCQ65" s="291"/>
      <c r="XCR65" s="291"/>
      <c r="XCS65" s="291"/>
      <c r="XCT65" s="291"/>
      <c r="XCU65" s="291"/>
      <c r="XCV65" s="291"/>
      <c r="XCW65" s="291"/>
      <c r="XCX65" s="290"/>
      <c r="XCY65" s="291"/>
      <c r="XCZ65" s="291"/>
      <c r="XDA65" s="291"/>
      <c r="XDB65" s="291"/>
      <c r="XDC65" s="291"/>
      <c r="XDD65" s="291"/>
      <c r="XDE65" s="291"/>
      <c r="XDF65" s="291"/>
      <c r="XDG65" s="291"/>
      <c r="XDH65" s="291"/>
      <c r="XDI65" s="291"/>
      <c r="XDJ65" s="291"/>
      <c r="XDK65" s="291"/>
      <c r="XDL65" s="291"/>
      <c r="XDM65" s="291"/>
      <c r="XDN65" s="291"/>
      <c r="XDO65" s="291"/>
      <c r="XDP65" s="291"/>
      <c r="XDQ65" s="291"/>
      <c r="XDR65" s="291"/>
      <c r="XDS65" s="291"/>
      <c r="XDT65" s="291"/>
      <c r="XDU65" s="291"/>
      <c r="XDV65" s="291"/>
      <c r="XDW65" s="290"/>
      <c r="XDX65" s="291"/>
      <c r="XDY65" s="291"/>
      <c r="XDZ65" s="291"/>
      <c r="XEA65" s="291"/>
      <c r="XEB65" s="291"/>
      <c r="XEC65" s="291"/>
      <c r="XED65" s="291"/>
      <c r="XEE65" s="291"/>
      <c r="XEF65" s="291"/>
      <c r="XEG65" s="291"/>
      <c r="XEH65" s="291"/>
      <c r="XEI65" s="291"/>
      <c r="XEJ65" s="291"/>
      <c r="XEK65" s="291"/>
      <c r="XEL65" s="291"/>
      <c r="XEM65" s="291"/>
      <c r="XEN65" s="291"/>
      <c r="XEO65" s="291"/>
      <c r="XEP65" s="291"/>
      <c r="XEQ65" s="291"/>
      <c r="XER65" s="291"/>
      <c r="XES65" s="291"/>
      <c r="XET65" s="291"/>
      <c r="XEU65" s="291"/>
      <c r="XEV65" s="290"/>
      <c r="XEW65" s="291"/>
      <c r="XEX65" s="291"/>
      <c r="XEY65" s="291"/>
      <c r="XEZ65" s="291"/>
      <c r="XFA65" s="291"/>
      <c r="XFB65" s="291"/>
      <c r="XFC65" s="291"/>
      <c r="XFD65" s="291"/>
    </row>
    <row r="66" spans="1:16384" ht="12.75" customHeight="1" x14ac:dyDescent="0.3">
      <c r="A66" s="33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16384" x14ac:dyDescent="0.2">
      <c r="B67" s="25"/>
      <c r="C67" s="25"/>
      <c r="D67" s="25"/>
      <c r="E67" s="25"/>
      <c r="F67" s="25"/>
      <c r="G67" s="25"/>
      <c r="H67" s="25"/>
      <c r="I67" s="25"/>
      <c r="J67" s="25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3"/>
    </row>
    <row r="68" spans="1:16384" ht="13.5" customHeight="1" x14ac:dyDescent="0.2">
      <c r="A68" s="13"/>
      <c r="B68" s="369" t="s">
        <v>154</v>
      </c>
      <c r="C68" s="369"/>
      <c r="D68" s="369"/>
      <c r="E68" s="369"/>
      <c r="F68" s="369"/>
      <c r="G68" s="369"/>
      <c r="H68" s="369"/>
      <c r="I68" s="369"/>
      <c r="J68" s="369"/>
      <c r="K68" s="24"/>
      <c r="L68" s="24"/>
      <c r="M68" s="24"/>
      <c r="N68" s="369" t="s">
        <v>155</v>
      </c>
      <c r="O68" s="369"/>
      <c r="P68" s="369"/>
      <c r="Q68" s="369"/>
      <c r="R68" s="369"/>
      <c r="S68" s="369"/>
      <c r="T68" s="369"/>
      <c r="U68" s="369"/>
      <c r="V68" s="369"/>
      <c r="W68" s="24"/>
      <c r="X68" s="23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  <c r="IW68" s="31"/>
      <c r="IX68" s="31"/>
      <c r="IY68" s="31"/>
      <c r="IZ68" s="31"/>
      <c r="JA68" s="31"/>
      <c r="JB68" s="31"/>
      <c r="JC68" s="31"/>
      <c r="JD68" s="31"/>
      <c r="JE68" s="31"/>
      <c r="JF68" s="31"/>
      <c r="JG68" s="31"/>
      <c r="JH68" s="31"/>
      <c r="JI68" s="31"/>
      <c r="JJ68" s="31"/>
      <c r="JK68" s="31"/>
      <c r="JL68" s="31"/>
      <c r="JM68" s="31"/>
      <c r="JN68" s="31"/>
      <c r="JO68" s="31"/>
      <c r="JP68" s="31"/>
      <c r="JQ68" s="31"/>
      <c r="JR68" s="31"/>
      <c r="JS68" s="31"/>
      <c r="JT68" s="31"/>
      <c r="JU68" s="31"/>
      <c r="JV68" s="31"/>
      <c r="JW68" s="31"/>
      <c r="JX68" s="31"/>
      <c r="JY68" s="31"/>
      <c r="JZ68" s="31"/>
      <c r="KA68" s="31"/>
      <c r="KB68" s="31"/>
      <c r="KC68" s="31"/>
      <c r="KD68" s="31"/>
      <c r="KE68" s="31"/>
      <c r="KF68" s="31"/>
      <c r="KG68" s="31"/>
      <c r="KH68" s="31"/>
      <c r="KI68" s="31"/>
      <c r="KJ68" s="31"/>
      <c r="KK68" s="31"/>
      <c r="KL68" s="31"/>
      <c r="KM68" s="31"/>
      <c r="KN68" s="31"/>
      <c r="KO68" s="31"/>
      <c r="KP68" s="31"/>
      <c r="KQ68" s="31"/>
      <c r="KR68" s="31"/>
      <c r="KS68" s="31"/>
      <c r="KT68" s="31"/>
      <c r="KU68" s="31"/>
      <c r="KV68" s="31"/>
      <c r="KW68" s="31"/>
      <c r="KX68" s="31"/>
      <c r="KY68" s="31"/>
      <c r="KZ68" s="31"/>
      <c r="LA68" s="31"/>
      <c r="LB68" s="31"/>
      <c r="LC68" s="31"/>
      <c r="LD68" s="31"/>
      <c r="LE68" s="31"/>
      <c r="LF68" s="31"/>
      <c r="LG68" s="31"/>
      <c r="LH68" s="31"/>
      <c r="LI68" s="31"/>
      <c r="LJ68" s="31"/>
      <c r="LK68" s="31"/>
      <c r="LL68" s="31"/>
      <c r="LM68" s="31"/>
      <c r="LN68" s="31"/>
      <c r="LO68" s="31"/>
      <c r="LP68" s="31"/>
      <c r="LQ68" s="31"/>
      <c r="LR68" s="31"/>
      <c r="LS68" s="31"/>
      <c r="LT68" s="31"/>
      <c r="LU68" s="31"/>
      <c r="LV68" s="31"/>
      <c r="LW68" s="31"/>
      <c r="LX68" s="31"/>
      <c r="LY68" s="31"/>
      <c r="LZ68" s="31"/>
      <c r="MA68" s="31"/>
      <c r="MB68" s="31"/>
      <c r="MC68" s="31"/>
      <c r="MD68" s="31"/>
      <c r="ME68" s="31"/>
      <c r="MF68" s="31"/>
      <c r="MG68" s="31"/>
      <c r="MH68" s="31"/>
      <c r="MI68" s="31"/>
      <c r="MJ68" s="31"/>
      <c r="MK68" s="31"/>
      <c r="ML68" s="31"/>
      <c r="MM68" s="31"/>
      <c r="MN68" s="31"/>
      <c r="MO68" s="31"/>
      <c r="MP68" s="31"/>
      <c r="MQ68" s="31"/>
      <c r="MR68" s="31"/>
      <c r="MS68" s="31"/>
      <c r="MT68" s="31"/>
      <c r="MU68" s="31"/>
      <c r="MV68" s="31"/>
      <c r="MW68" s="31"/>
      <c r="MX68" s="31"/>
      <c r="MY68" s="31"/>
      <c r="MZ68" s="31"/>
      <c r="NA68" s="31"/>
      <c r="NB68" s="31"/>
      <c r="NC68" s="31"/>
      <c r="ND68" s="31"/>
      <c r="NE68" s="31"/>
      <c r="NF68" s="31"/>
      <c r="NG68" s="31"/>
      <c r="NH68" s="31"/>
      <c r="NI68" s="31"/>
      <c r="NJ68" s="31"/>
      <c r="NK68" s="31"/>
      <c r="NL68" s="31"/>
      <c r="NM68" s="31"/>
      <c r="NN68" s="31"/>
      <c r="NO68" s="31"/>
      <c r="NP68" s="31"/>
      <c r="NQ68" s="31"/>
      <c r="NR68" s="31"/>
      <c r="NS68" s="31"/>
      <c r="NT68" s="31"/>
      <c r="NU68" s="31"/>
      <c r="NV68" s="31"/>
      <c r="NW68" s="31"/>
      <c r="NX68" s="31"/>
      <c r="NY68" s="31"/>
      <c r="NZ68" s="31"/>
      <c r="OA68" s="31"/>
      <c r="OB68" s="31"/>
      <c r="OC68" s="31"/>
      <c r="OD68" s="31"/>
      <c r="OE68" s="31"/>
      <c r="OF68" s="31"/>
      <c r="OG68" s="31"/>
      <c r="OH68" s="31"/>
      <c r="OI68" s="31"/>
      <c r="OJ68" s="31"/>
      <c r="OK68" s="31"/>
      <c r="OL68" s="31"/>
      <c r="OM68" s="31"/>
      <c r="ON68" s="31"/>
      <c r="OO68" s="31"/>
      <c r="OP68" s="31"/>
      <c r="OQ68" s="31"/>
      <c r="OR68" s="31"/>
      <c r="OS68" s="31"/>
      <c r="OT68" s="31"/>
      <c r="OU68" s="31"/>
      <c r="OV68" s="31"/>
      <c r="OW68" s="31"/>
      <c r="OX68" s="31"/>
      <c r="OY68" s="31"/>
      <c r="OZ68" s="31"/>
      <c r="PA68" s="31"/>
      <c r="PB68" s="31"/>
      <c r="PC68" s="31"/>
      <c r="PD68" s="31"/>
      <c r="PE68" s="31"/>
      <c r="PF68" s="31"/>
      <c r="PG68" s="31"/>
      <c r="PH68" s="31"/>
      <c r="PI68" s="31"/>
      <c r="PJ68" s="31"/>
      <c r="PK68" s="31"/>
      <c r="PL68" s="31"/>
      <c r="PM68" s="31"/>
      <c r="PN68" s="31"/>
      <c r="PO68" s="31"/>
      <c r="PP68" s="31"/>
      <c r="PQ68" s="31"/>
      <c r="PR68" s="31"/>
      <c r="PS68" s="31"/>
      <c r="PT68" s="31"/>
      <c r="PU68" s="31"/>
      <c r="PV68" s="31"/>
      <c r="PW68" s="31"/>
      <c r="PX68" s="31"/>
      <c r="PY68" s="31"/>
      <c r="PZ68" s="31"/>
      <c r="QA68" s="31"/>
      <c r="QB68" s="31"/>
      <c r="QC68" s="31"/>
      <c r="QD68" s="31"/>
      <c r="QE68" s="31"/>
      <c r="QF68" s="31"/>
      <c r="QG68" s="31"/>
      <c r="QH68" s="31"/>
      <c r="QI68" s="31"/>
      <c r="QJ68" s="31"/>
      <c r="QK68" s="31"/>
      <c r="QL68" s="31"/>
      <c r="QM68" s="31"/>
      <c r="QN68" s="31"/>
      <c r="QO68" s="31"/>
      <c r="QP68" s="31"/>
      <c r="QQ68" s="31"/>
      <c r="QR68" s="31"/>
      <c r="QS68" s="31"/>
      <c r="QT68" s="31"/>
      <c r="QU68" s="31"/>
      <c r="QV68" s="31"/>
      <c r="QW68" s="31"/>
      <c r="QX68" s="31"/>
      <c r="QY68" s="31"/>
      <c r="QZ68" s="31"/>
      <c r="RA68" s="31"/>
      <c r="RB68" s="31"/>
      <c r="RC68" s="31"/>
      <c r="RD68" s="31"/>
      <c r="RE68" s="31"/>
      <c r="RF68" s="31"/>
      <c r="RG68" s="31"/>
      <c r="RH68" s="31"/>
      <c r="RI68" s="31"/>
      <c r="RJ68" s="31"/>
      <c r="RK68" s="31"/>
      <c r="RL68" s="31"/>
      <c r="RM68" s="31"/>
      <c r="RN68" s="31"/>
      <c r="RO68" s="31"/>
      <c r="RP68" s="31"/>
      <c r="RQ68" s="31"/>
      <c r="RR68" s="31"/>
      <c r="RS68" s="31"/>
      <c r="RT68" s="31"/>
      <c r="RU68" s="31"/>
      <c r="RV68" s="31"/>
      <c r="RW68" s="31"/>
      <c r="RX68" s="31"/>
      <c r="RY68" s="31"/>
      <c r="RZ68" s="31"/>
      <c r="SA68" s="31"/>
      <c r="SB68" s="31"/>
      <c r="SC68" s="31"/>
      <c r="SD68" s="31"/>
      <c r="SE68" s="31"/>
      <c r="SF68" s="31"/>
      <c r="SG68" s="31"/>
      <c r="SH68" s="31"/>
      <c r="SI68" s="31"/>
      <c r="SJ68" s="31"/>
      <c r="SK68" s="31"/>
      <c r="SL68" s="31"/>
      <c r="SM68" s="31"/>
      <c r="SN68" s="31"/>
      <c r="SO68" s="31"/>
      <c r="SP68" s="31"/>
      <c r="SQ68" s="31"/>
      <c r="SR68" s="31"/>
      <c r="SS68" s="31"/>
      <c r="ST68" s="31"/>
      <c r="SU68" s="31"/>
      <c r="SV68" s="31"/>
      <c r="SW68" s="31"/>
      <c r="SX68" s="31"/>
      <c r="SY68" s="31"/>
      <c r="SZ68" s="31"/>
      <c r="TA68" s="31"/>
      <c r="TB68" s="31"/>
      <c r="TC68" s="31"/>
      <c r="TD68" s="31"/>
      <c r="TE68" s="31"/>
      <c r="TF68" s="31"/>
      <c r="TG68" s="31"/>
      <c r="TH68" s="31"/>
      <c r="TI68" s="31"/>
      <c r="TJ68" s="31"/>
      <c r="TK68" s="31"/>
      <c r="TL68" s="31"/>
      <c r="TM68" s="31"/>
      <c r="TN68" s="31"/>
      <c r="TO68" s="31"/>
      <c r="TP68" s="31"/>
      <c r="TQ68" s="31"/>
      <c r="TR68" s="31"/>
      <c r="TS68" s="31"/>
      <c r="TT68" s="31"/>
      <c r="TU68" s="31"/>
      <c r="TV68" s="31"/>
      <c r="TW68" s="31"/>
      <c r="TX68" s="31"/>
      <c r="TY68" s="31"/>
      <c r="TZ68" s="31"/>
      <c r="UA68" s="31"/>
      <c r="UB68" s="31"/>
      <c r="UC68" s="31"/>
      <c r="UD68" s="31"/>
      <c r="UE68" s="31"/>
      <c r="UF68" s="31"/>
      <c r="UG68" s="31"/>
      <c r="UH68" s="31"/>
      <c r="UI68" s="31"/>
      <c r="UJ68" s="31"/>
      <c r="UK68" s="31"/>
      <c r="UL68" s="31"/>
      <c r="UM68" s="31"/>
      <c r="UN68" s="31"/>
      <c r="UO68" s="31"/>
      <c r="UP68" s="31"/>
      <c r="UQ68" s="31"/>
      <c r="UR68" s="31"/>
      <c r="US68" s="31"/>
      <c r="UT68" s="31"/>
      <c r="UU68" s="31"/>
      <c r="UV68" s="31"/>
      <c r="UW68" s="31"/>
      <c r="UX68" s="31"/>
      <c r="UY68" s="31"/>
      <c r="UZ68" s="31"/>
      <c r="VA68" s="31"/>
      <c r="VB68" s="31"/>
      <c r="VC68" s="31"/>
      <c r="VD68" s="31"/>
      <c r="VE68" s="31"/>
      <c r="VF68" s="31"/>
      <c r="VG68" s="31"/>
      <c r="VH68" s="31"/>
      <c r="VI68" s="31"/>
      <c r="VJ68" s="31"/>
      <c r="VK68" s="31"/>
      <c r="VL68" s="31"/>
      <c r="VM68" s="31"/>
      <c r="VN68" s="31"/>
      <c r="VO68" s="31"/>
      <c r="VP68" s="31"/>
      <c r="VQ68" s="31"/>
      <c r="VR68" s="31"/>
      <c r="VS68" s="31"/>
      <c r="VT68" s="31"/>
      <c r="VU68" s="31"/>
      <c r="VV68" s="31"/>
      <c r="VW68" s="31"/>
      <c r="VX68" s="31"/>
      <c r="VY68" s="31"/>
      <c r="VZ68" s="31"/>
      <c r="WA68" s="31"/>
      <c r="WB68" s="31"/>
      <c r="WC68" s="31"/>
      <c r="WD68" s="31"/>
      <c r="WE68" s="31"/>
      <c r="WF68" s="31"/>
      <c r="WG68" s="31"/>
      <c r="WH68" s="31"/>
      <c r="WI68" s="31"/>
      <c r="WJ68" s="31"/>
      <c r="WK68" s="31"/>
      <c r="WL68" s="31"/>
      <c r="WM68" s="31"/>
      <c r="WN68" s="31"/>
      <c r="WO68" s="31"/>
      <c r="WP68" s="31"/>
      <c r="WQ68" s="31"/>
      <c r="WR68" s="31"/>
      <c r="WS68" s="31"/>
      <c r="WT68" s="31"/>
      <c r="WU68" s="31"/>
      <c r="WV68" s="31"/>
      <c r="WW68" s="31"/>
      <c r="WX68" s="31"/>
      <c r="WY68" s="31"/>
      <c r="WZ68" s="31"/>
      <c r="XA68" s="31"/>
      <c r="XB68" s="31"/>
      <c r="XC68" s="31"/>
      <c r="XD68" s="31"/>
      <c r="XE68" s="31"/>
      <c r="XF68" s="31"/>
      <c r="XG68" s="31"/>
      <c r="XH68" s="31"/>
      <c r="XI68" s="31"/>
      <c r="XJ68" s="31"/>
      <c r="XK68" s="31"/>
      <c r="XL68" s="31"/>
      <c r="XM68" s="31"/>
      <c r="XN68" s="31"/>
      <c r="XO68" s="31"/>
      <c r="XP68" s="31"/>
      <c r="XQ68" s="31"/>
      <c r="XR68" s="31"/>
      <c r="XS68" s="31"/>
      <c r="XT68" s="31"/>
      <c r="XU68" s="31"/>
      <c r="XV68" s="31"/>
      <c r="XW68" s="31"/>
      <c r="XX68" s="31"/>
      <c r="XY68" s="31"/>
      <c r="XZ68" s="31"/>
      <c r="YA68" s="31"/>
      <c r="YB68" s="31"/>
      <c r="YC68" s="31"/>
      <c r="YD68" s="31"/>
      <c r="YE68" s="31"/>
      <c r="YF68" s="31"/>
      <c r="YG68" s="31"/>
      <c r="YH68" s="31"/>
      <c r="YI68" s="31"/>
      <c r="YJ68" s="31"/>
      <c r="YK68" s="31"/>
      <c r="YL68" s="31"/>
      <c r="YM68" s="31"/>
      <c r="YN68" s="31"/>
      <c r="YO68" s="31"/>
      <c r="YP68" s="31"/>
      <c r="YQ68" s="31"/>
      <c r="YR68" s="31"/>
      <c r="YS68" s="31"/>
      <c r="YT68" s="31"/>
      <c r="YU68" s="31"/>
      <c r="YV68" s="31"/>
      <c r="YW68" s="31"/>
      <c r="YX68" s="31"/>
      <c r="YY68" s="31"/>
      <c r="YZ68" s="31"/>
      <c r="ZA68" s="31"/>
      <c r="ZB68" s="31"/>
      <c r="ZC68" s="31"/>
      <c r="ZD68" s="31"/>
      <c r="ZE68" s="31"/>
      <c r="ZF68" s="31"/>
      <c r="ZG68" s="31"/>
      <c r="ZH68" s="31"/>
      <c r="ZI68" s="31"/>
      <c r="ZJ68" s="31"/>
      <c r="ZK68" s="31"/>
      <c r="ZL68" s="31"/>
      <c r="ZM68" s="31"/>
      <c r="ZN68" s="31"/>
      <c r="ZO68" s="31"/>
      <c r="ZP68" s="31"/>
      <c r="ZQ68" s="31"/>
      <c r="ZR68" s="31"/>
      <c r="ZS68" s="31"/>
      <c r="ZT68" s="31"/>
      <c r="ZU68" s="31"/>
      <c r="ZV68" s="31"/>
      <c r="ZW68" s="31"/>
      <c r="ZX68" s="31"/>
      <c r="ZY68" s="31"/>
      <c r="ZZ68" s="31"/>
      <c r="AAA68" s="31"/>
      <c r="AAB68" s="31"/>
      <c r="AAC68" s="31"/>
      <c r="AAD68" s="31"/>
      <c r="AAE68" s="31"/>
      <c r="AAF68" s="31"/>
      <c r="AAG68" s="31"/>
      <c r="AAH68" s="31"/>
      <c r="AAI68" s="31"/>
      <c r="AAJ68" s="31"/>
      <c r="AAK68" s="31"/>
      <c r="AAL68" s="31"/>
      <c r="AAM68" s="31"/>
      <c r="AAN68" s="31"/>
      <c r="AAO68" s="31"/>
      <c r="AAP68" s="31"/>
      <c r="AAQ68" s="31"/>
      <c r="AAR68" s="31"/>
      <c r="AAS68" s="31"/>
      <c r="AAT68" s="31"/>
      <c r="AAU68" s="31"/>
      <c r="AAV68" s="31"/>
      <c r="AAW68" s="31"/>
      <c r="AAX68" s="31"/>
      <c r="AAY68" s="31"/>
      <c r="AAZ68" s="31"/>
      <c r="ABA68" s="31"/>
      <c r="ABB68" s="31"/>
      <c r="ABC68" s="31"/>
      <c r="ABD68" s="31"/>
      <c r="ABE68" s="31"/>
      <c r="ABF68" s="31"/>
      <c r="ABG68" s="31"/>
      <c r="ABH68" s="31"/>
      <c r="ABI68" s="31"/>
      <c r="ABJ68" s="31"/>
      <c r="ABK68" s="31"/>
      <c r="ABL68" s="31"/>
      <c r="ABM68" s="31"/>
      <c r="ABN68" s="31"/>
      <c r="ABO68" s="31"/>
      <c r="ABP68" s="31"/>
      <c r="ABQ68" s="31"/>
      <c r="ABR68" s="31"/>
      <c r="ABS68" s="31"/>
      <c r="ABT68" s="31"/>
      <c r="ABU68" s="31"/>
      <c r="ABV68" s="31"/>
      <c r="ABW68" s="31"/>
      <c r="ABX68" s="31"/>
      <c r="ABY68" s="31"/>
      <c r="ABZ68" s="31"/>
      <c r="ACA68" s="31"/>
      <c r="ACB68" s="31"/>
      <c r="ACC68" s="31"/>
      <c r="ACD68" s="31"/>
      <c r="ACE68" s="31"/>
      <c r="ACF68" s="31"/>
      <c r="ACG68" s="31"/>
      <c r="ACH68" s="31"/>
      <c r="ACI68" s="31"/>
      <c r="ACJ68" s="31"/>
      <c r="ACK68" s="31"/>
      <c r="ACL68" s="31"/>
      <c r="ACM68" s="31"/>
      <c r="ACN68" s="31"/>
      <c r="ACO68" s="31"/>
      <c r="ACP68" s="31"/>
      <c r="ACQ68" s="31"/>
      <c r="ACR68" s="31"/>
      <c r="ACS68" s="31"/>
      <c r="ACT68" s="31"/>
      <c r="ACU68" s="31"/>
      <c r="ACV68" s="31"/>
      <c r="ACW68" s="31"/>
      <c r="ACX68" s="31"/>
      <c r="ACY68" s="31"/>
      <c r="ACZ68" s="31"/>
      <c r="ADA68" s="31"/>
      <c r="ADB68" s="31"/>
      <c r="ADC68" s="31"/>
      <c r="ADD68" s="31"/>
      <c r="ADE68" s="31"/>
      <c r="ADF68" s="31"/>
      <c r="ADG68" s="31"/>
      <c r="ADH68" s="31"/>
      <c r="ADI68" s="31"/>
      <c r="ADJ68" s="31"/>
      <c r="ADK68" s="31"/>
      <c r="ADL68" s="31"/>
      <c r="ADM68" s="31"/>
      <c r="ADN68" s="31"/>
      <c r="ADO68" s="31"/>
      <c r="ADP68" s="31"/>
      <c r="ADQ68" s="31"/>
      <c r="ADR68" s="31"/>
      <c r="ADS68" s="31"/>
      <c r="ADT68" s="31"/>
      <c r="ADU68" s="31"/>
      <c r="ADV68" s="31"/>
      <c r="ADW68" s="31"/>
      <c r="ADX68" s="31"/>
      <c r="ADY68" s="31"/>
      <c r="ADZ68" s="31"/>
      <c r="AEA68" s="31"/>
      <c r="AEB68" s="31"/>
      <c r="AEC68" s="31"/>
      <c r="AED68" s="31"/>
      <c r="AEE68" s="31"/>
      <c r="AEF68" s="31"/>
      <c r="AEG68" s="31"/>
      <c r="AEH68" s="31"/>
      <c r="AEI68" s="31"/>
      <c r="AEJ68" s="31"/>
      <c r="AEK68" s="31"/>
      <c r="AEL68" s="31"/>
      <c r="AEM68" s="31"/>
      <c r="AEN68" s="31"/>
      <c r="AEO68" s="31"/>
      <c r="AEP68" s="31"/>
      <c r="AEQ68" s="31"/>
      <c r="AER68" s="31"/>
      <c r="AES68" s="31"/>
      <c r="AET68" s="31"/>
      <c r="AEU68" s="31"/>
      <c r="AEV68" s="31"/>
      <c r="AEW68" s="31"/>
      <c r="AEX68" s="31"/>
      <c r="AEY68" s="31"/>
      <c r="AEZ68" s="31"/>
      <c r="AFA68" s="31"/>
      <c r="AFB68" s="31"/>
      <c r="AFC68" s="31"/>
      <c r="AFD68" s="31"/>
      <c r="AFE68" s="31"/>
      <c r="AFF68" s="31"/>
      <c r="AFG68" s="31"/>
      <c r="AFH68" s="31"/>
      <c r="AFI68" s="31"/>
      <c r="AFJ68" s="31"/>
      <c r="AFK68" s="31"/>
      <c r="AFL68" s="31"/>
      <c r="AFM68" s="31"/>
      <c r="AFN68" s="31"/>
      <c r="AFO68" s="31"/>
      <c r="AFP68" s="31"/>
      <c r="AFQ68" s="31"/>
      <c r="AFR68" s="31"/>
      <c r="AFS68" s="31"/>
      <c r="AFT68" s="31"/>
      <c r="AFU68" s="31"/>
      <c r="AFV68" s="31"/>
      <c r="AFW68" s="31"/>
      <c r="AFX68" s="31"/>
      <c r="AFY68" s="31"/>
      <c r="AFZ68" s="31"/>
      <c r="AGA68" s="31"/>
      <c r="AGB68" s="31"/>
      <c r="AGC68" s="31"/>
      <c r="AGD68" s="31"/>
      <c r="AGE68" s="31"/>
      <c r="AGF68" s="31"/>
      <c r="AGG68" s="31"/>
      <c r="AGH68" s="31"/>
      <c r="AGI68" s="31"/>
      <c r="AGJ68" s="31"/>
      <c r="AGK68" s="31"/>
      <c r="AGL68" s="31"/>
      <c r="AGM68" s="31"/>
      <c r="AGN68" s="31"/>
      <c r="AGO68" s="31"/>
      <c r="AGP68" s="31"/>
      <c r="AGQ68" s="31"/>
      <c r="AGR68" s="31"/>
      <c r="AGS68" s="31"/>
      <c r="AGT68" s="31"/>
      <c r="AGU68" s="31"/>
      <c r="AGV68" s="31"/>
      <c r="AGW68" s="31"/>
      <c r="AGX68" s="31"/>
      <c r="AGY68" s="31"/>
      <c r="AGZ68" s="31"/>
      <c r="AHA68" s="31"/>
      <c r="AHB68" s="31"/>
      <c r="AHC68" s="31"/>
      <c r="AHD68" s="31"/>
      <c r="AHE68" s="31"/>
      <c r="AHF68" s="31"/>
      <c r="AHG68" s="31"/>
      <c r="AHH68" s="31"/>
      <c r="AHI68" s="31"/>
      <c r="AHJ68" s="31"/>
      <c r="AHK68" s="31"/>
      <c r="AHL68" s="31"/>
      <c r="AHM68" s="31"/>
      <c r="AHN68" s="31"/>
      <c r="AHO68" s="31"/>
      <c r="AHP68" s="31"/>
      <c r="AHQ68" s="31"/>
      <c r="AHR68" s="31"/>
      <c r="AHS68" s="31"/>
      <c r="AHT68" s="31"/>
      <c r="AHU68" s="31"/>
      <c r="AHV68" s="31"/>
      <c r="AHW68" s="31"/>
      <c r="AHX68" s="31"/>
      <c r="AHY68" s="31"/>
      <c r="AHZ68" s="31"/>
      <c r="AIA68" s="31"/>
      <c r="AIB68" s="31"/>
      <c r="AIC68" s="31"/>
      <c r="AID68" s="31"/>
      <c r="AIE68" s="31"/>
      <c r="AIF68" s="31"/>
      <c r="AIG68" s="31"/>
      <c r="AIH68" s="31"/>
      <c r="AII68" s="31"/>
      <c r="AIJ68" s="31"/>
      <c r="AIK68" s="31"/>
      <c r="AIL68" s="31"/>
      <c r="AIM68" s="31"/>
      <c r="AIN68" s="31"/>
      <c r="AIO68" s="31"/>
      <c r="AIP68" s="31"/>
      <c r="AIQ68" s="31"/>
      <c r="AIR68" s="31"/>
      <c r="AIS68" s="31"/>
      <c r="AIT68" s="31"/>
      <c r="AIU68" s="31"/>
      <c r="AIV68" s="31"/>
      <c r="AIW68" s="31"/>
      <c r="AIX68" s="31"/>
      <c r="AIY68" s="31"/>
      <c r="AIZ68" s="31"/>
      <c r="AJA68" s="31"/>
      <c r="AJB68" s="31"/>
      <c r="AJC68" s="31"/>
      <c r="AJD68" s="31"/>
      <c r="AJE68" s="31"/>
      <c r="AJF68" s="31"/>
      <c r="AJG68" s="31"/>
      <c r="AJH68" s="31"/>
      <c r="AJI68" s="31"/>
      <c r="AJJ68" s="31"/>
      <c r="AJK68" s="31"/>
      <c r="AJL68" s="31"/>
      <c r="AJM68" s="31"/>
      <c r="AJN68" s="31"/>
      <c r="AJO68" s="31"/>
      <c r="AJP68" s="31"/>
      <c r="AJQ68" s="31"/>
      <c r="AJR68" s="31"/>
      <c r="AJS68" s="31"/>
      <c r="AJT68" s="31"/>
      <c r="AJU68" s="31"/>
      <c r="AJV68" s="31"/>
      <c r="AJW68" s="31"/>
      <c r="AJX68" s="31"/>
      <c r="AJY68" s="31"/>
      <c r="AJZ68" s="31"/>
      <c r="AKA68" s="31"/>
      <c r="AKB68" s="31"/>
      <c r="AKC68" s="31"/>
      <c r="AKD68" s="31"/>
      <c r="AKE68" s="31"/>
      <c r="AKF68" s="31"/>
      <c r="AKG68" s="31"/>
      <c r="AKH68" s="31"/>
      <c r="AKI68" s="31"/>
      <c r="AKJ68" s="31"/>
      <c r="AKK68" s="31"/>
      <c r="AKL68" s="31"/>
      <c r="AKM68" s="31"/>
      <c r="AKN68" s="31"/>
      <c r="AKO68" s="31"/>
      <c r="AKP68" s="31"/>
      <c r="AKQ68" s="31"/>
      <c r="AKR68" s="31"/>
      <c r="AKS68" s="31"/>
      <c r="AKT68" s="31"/>
      <c r="AKU68" s="31"/>
      <c r="AKV68" s="31"/>
      <c r="AKW68" s="31"/>
      <c r="AKX68" s="31"/>
      <c r="AKY68" s="31"/>
      <c r="AKZ68" s="31"/>
      <c r="ALA68" s="31"/>
      <c r="ALB68" s="31"/>
      <c r="ALC68" s="31"/>
      <c r="ALD68" s="31"/>
      <c r="ALE68" s="31"/>
      <c r="ALF68" s="31"/>
      <c r="ALG68" s="31"/>
      <c r="ALH68" s="31"/>
      <c r="ALI68" s="31"/>
      <c r="ALJ68" s="31"/>
      <c r="ALK68" s="31"/>
      <c r="ALL68" s="31"/>
      <c r="ALM68" s="31"/>
      <c r="ALN68" s="31"/>
      <c r="ALO68" s="31"/>
      <c r="ALP68" s="31"/>
      <c r="ALQ68" s="31"/>
      <c r="ALR68" s="31"/>
      <c r="ALS68" s="31"/>
      <c r="ALT68" s="31"/>
      <c r="ALU68" s="31"/>
      <c r="ALV68" s="31"/>
      <c r="ALW68" s="31"/>
      <c r="ALX68" s="31"/>
      <c r="ALY68" s="31"/>
      <c r="ALZ68" s="31"/>
      <c r="AMA68" s="31"/>
      <c r="AMB68" s="31"/>
      <c r="AMC68" s="31"/>
      <c r="AMD68" s="31"/>
      <c r="AME68" s="31"/>
      <c r="AMF68" s="31"/>
      <c r="AMG68" s="31"/>
      <c r="AMH68" s="31"/>
      <c r="AMI68" s="31"/>
      <c r="AMJ68" s="31"/>
      <c r="AMK68" s="31"/>
      <c r="AML68" s="31"/>
      <c r="AMM68" s="31"/>
      <c r="AMN68" s="31"/>
      <c r="AMO68" s="31"/>
      <c r="AMP68" s="31"/>
      <c r="AMQ68" s="31"/>
      <c r="AMR68" s="31"/>
      <c r="AMS68" s="31"/>
      <c r="AMT68" s="31"/>
      <c r="AMU68" s="31"/>
      <c r="AMV68" s="31"/>
      <c r="AMW68" s="31"/>
      <c r="AMX68" s="31"/>
      <c r="AMY68" s="31"/>
      <c r="AMZ68" s="31"/>
      <c r="ANA68" s="31"/>
      <c r="ANB68" s="31"/>
      <c r="ANC68" s="31"/>
      <c r="AND68" s="31"/>
      <c r="ANE68" s="31"/>
      <c r="ANF68" s="31"/>
      <c r="ANG68" s="31"/>
      <c r="ANH68" s="31"/>
      <c r="ANI68" s="31"/>
      <c r="ANJ68" s="31"/>
      <c r="ANK68" s="31"/>
      <c r="ANL68" s="31"/>
      <c r="ANM68" s="31"/>
      <c r="ANN68" s="31"/>
      <c r="ANO68" s="31"/>
      <c r="ANP68" s="31"/>
      <c r="ANQ68" s="31"/>
      <c r="ANR68" s="31"/>
      <c r="ANS68" s="31"/>
      <c r="ANT68" s="31"/>
      <c r="ANU68" s="31"/>
      <c r="ANV68" s="31"/>
      <c r="ANW68" s="31"/>
      <c r="ANX68" s="31"/>
      <c r="ANY68" s="31"/>
      <c r="ANZ68" s="31"/>
      <c r="AOA68" s="31"/>
      <c r="AOB68" s="31"/>
      <c r="AOC68" s="31"/>
      <c r="AOD68" s="31"/>
      <c r="AOE68" s="31"/>
      <c r="AOF68" s="31"/>
      <c r="AOG68" s="31"/>
      <c r="AOH68" s="31"/>
      <c r="AOI68" s="31"/>
      <c r="AOJ68" s="31"/>
      <c r="AOK68" s="31"/>
      <c r="AOL68" s="31"/>
      <c r="AOM68" s="31"/>
      <c r="AON68" s="31"/>
      <c r="AOO68" s="31"/>
      <c r="AOP68" s="31"/>
      <c r="AOQ68" s="31"/>
      <c r="AOR68" s="31"/>
      <c r="AOS68" s="31"/>
      <c r="AOT68" s="31"/>
      <c r="AOU68" s="31"/>
      <c r="AOV68" s="31"/>
      <c r="AOW68" s="31"/>
      <c r="AOX68" s="31"/>
      <c r="AOY68" s="31"/>
      <c r="AOZ68" s="31"/>
      <c r="APA68" s="31"/>
      <c r="APB68" s="31"/>
      <c r="APC68" s="31"/>
      <c r="APD68" s="31"/>
      <c r="APE68" s="31"/>
      <c r="APF68" s="31"/>
      <c r="APG68" s="31"/>
      <c r="APH68" s="31"/>
      <c r="API68" s="31"/>
      <c r="APJ68" s="31"/>
      <c r="APK68" s="31"/>
      <c r="APL68" s="31"/>
      <c r="APM68" s="31"/>
      <c r="APN68" s="31"/>
      <c r="APO68" s="31"/>
      <c r="APP68" s="31"/>
      <c r="APQ68" s="31"/>
      <c r="APR68" s="31"/>
      <c r="APS68" s="31"/>
      <c r="APT68" s="31"/>
      <c r="APU68" s="31"/>
      <c r="APV68" s="31"/>
      <c r="APW68" s="31"/>
      <c r="APX68" s="31"/>
      <c r="APY68" s="31"/>
      <c r="APZ68" s="31"/>
      <c r="AQA68" s="31"/>
      <c r="AQB68" s="31"/>
      <c r="AQC68" s="31"/>
      <c r="AQD68" s="31"/>
      <c r="AQE68" s="31"/>
      <c r="AQF68" s="31"/>
      <c r="AQG68" s="31"/>
      <c r="AQH68" s="31"/>
      <c r="AQI68" s="31"/>
      <c r="AQJ68" s="31"/>
      <c r="AQK68" s="31"/>
      <c r="AQL68" s="31"/>
      <c r="AQM68" s="31"/>
      <c r="AQN68" s="31"/>
      <c r="AQO68" s="31"/>
      <c r="AQP68" s="31"/>
      <c r="AQQ68" s="31"/>
      <c r="AQR68" s="31"/>
      <c r="AQS68" s="31"/>
      <c r="AQT68" s="31"/>
      <c r="AQU68" s="31"/>
      <c r="AQV68" s="31"/>
      <c r="AQW68" s="31"/>
      <c r="AQX68" s="31"/>
      <c r="AQY68" s="31"/>
      <c r="AQZ68" s="31"/>
      <c r="ARA68" s="31"/>
      <c r="ARB68" s="31"/>
      <c r="ARC68" s="31"/>
      <c r="ARD68" s="31"/>
      <c r="ARE68" s="31"/>
      <c r="ARF68" s="31"/>
      <c r="ARG68" s="31"/>
      <c r="ARH68" s="31"/>
      <c r="ARI68" s="31"/>
      <c r="ARJ68" s="31"/>
      <c r="ARK68" s="31"/>
      <c r="ARL68" s="31"/>
      <c r="ARM68" s="31"/>
      <c r="ARN68" s="31"/>
      <c r="ARO68" s="31"/>
      <c r="ARP68" s="31"/>
      <c r="ARQ68" s="31"/>
      <c r="ARR68" s="31"/>
      <c r="ARS68" s="31"/>
      <c r="ART68" s="31"/>
      <c r="ARU68" s="31"/>
      <c r="ARV68" s="31"/>
      <c r="ARW68" s="31"/>
      <c r="ARX68" s="31"/>
      <c r="ARY68" s="31"/>
      <c r="ARZ68" s="31"/>
      <c r="ASA68" s="31"/>
      <c r="ASB68" s="31"/>
      <c r="ASC68" s="31"/>
      <c r="ASD68" s="31"/>
      <c r="ASE68" s="31"/>
      <c r="ASF68" s="31"/>
      <c r="ASG68" s="31"/>
      <c r="ASH68" s="31"/>
      <c r="ASI68" s="31"/>
      <c r="ASJ68" s="31"/>
      <c r="ASK68" s="31"/>
      <c r="ASL68" s="31"/>
      <c r="ASM68" s="31"/>
      <c r="ASN68" s="31"/>
      <c r="ASO68" s="31"/>
      <c r="ASP68" s="31"/>
      <c r="ASQ68" s="31"/>
      <c r="ASR68" s="31"/>
      <c r="ASS68" s="31"/>
      <c r="AST68" s="31"/>
      <c r="ASU68" s="31"/>
      <c r="ASV68" s="31"/>
      <c r="ASW68" s="31"/>
      <c r="ASX68" s="31"/>
      <c r="ASY68" s="31"/>
      <c r="ASZ68" s="31"/>
      <c r="ATA68" s="31"/>
      <c r="ATB68" s="31"/>
      <c r="ATC68" s="31"/>
      <c r="ATD68" s="31"/>
      <c r="ATE68" s="31"/>
      <c r="ATF68" s="31"/>
      <c r="ATG68" s="31"/>
      <c r="ATH68" s="31"/>
      <c r="ATI68" s="31"/>
      <c r="ATJ68" s="31"/>
      <c r="ATK68" s="31"/>
      <c r="ATL68" s="31"/>
      <c r="ATM68" s="31"/>
      <c r="ATN68" s="31"/>
      <c r="ATO68" s="31"/>
      <c r="ATP68" s="31"/>
      <c r="ATQ68" s="31"/>
      <c r="ATR68" s="31"/>
      <c r="ATS68" s="31"/>
      <c r="ATT68" s="31"/>
      <c r="ATU68" s="31"/>
      <c r="ATV68" s="31"/>
      <c r="ATW68" s="31"/>
      <c r="ATX68" s="31"/>
      <c r="ATY68" s="31"/>
      <c r="ATZ68" s="31"/>
      <c r="AUA68" s="31"/>
      <c r="AUB68" s="31"/>
      <c r="AUC68" s="31"/>
      <c r="AUD68" s="31"/>
      <c r="AUE68" s="31"/>
      <c r="AUF68" s="31"/>
      <c r="AUG68" s="31"/>
      <c r="AUH68" s="31"/>
      <c r="AUI68" s="31"/>
      <c r="AUJ68" s="31"/>
      <c r="AUK68" s="31"/>
      <c r="AUL68" s="31"/>
      <c r="AUM68" s="31"/>
      <c r="AUN68" s="31"/>
      <c r="AUO68" s="31"/>
      <c r="AUP68" s="31"/>
      <c r="AUQ68" s="31"/>
      <c r="AUR68" s="31"/>
      <c r="AUS68" s="31"/>
      <c r="AUT68" s="31"/>
      <c r="AUU68" s="31"/>
      <c r="AUV68" s="31"/>
      <c r="AUW68" s="31"/>
      <c r="AUX68" s="31"/>
      <c r="AUY68" s="31"/>
      <c r="AUZ68" s="31"/>
      <c r="AVA68" s="31"/>
      <c r="AVB68" s="31"/>
      <c r="AVC68" s="31"/>
      <c r="AVD68" s="31"/>
      <c r="AVE68" s="31"/>
      <c r="AVF68" s="31"/>
      <c r="AVG68" s="31"/>
      <c r="AVH68" s="31"/>
      <c r="AVI68" s="31"/>
      <c r="AVJ68" s="31"/>
      <c r="AVK68" s="31"/>
      <c r="AVL68" s="31"/>
      <c r="AVM68" s="31"/>
      <c r="AVN68" s="31"/>
      <c r="AVO68" s="31"/>
      <c r="AVP68" s="31"/>
      <c r="AVQ68" s="31"/>
      <c r="AVR68" s="31"/>
      <c r="AVS68" s="31"/>
      <c r="AVT68" s="31"/>
      <c r="AVU68" s="31"/>
      <c r="AVV68" s="31"/>
      <c r="AVW68" s="31"/>
      <c r="AVX68" s="31"/>
      <c r="AVY68" s="31"/>
      <c r="AVZ68" s="31"/>
      <c r="AWA68" s="31"/>
      <c r="AWB68" s="31"/>
      <c r="AWC68" s="31"/>
      <c r="AWD68" s="31"/>
      <c r="AWE68" s="31"/>
      <c r="AWF68" s="31"/>
      <c r="AWG68" s="31"/>
      <c r="AWH68" s="31"/>
      <c r="AWI68" s="31"/>
      <c r="AWJ68" s="31"/>
      <c r="AWK68" s="31"/>
      <c r="AWL68" s="31"/>
      <c r="AWM68" s="31"/>
      <c r="AWN68" s="31"/>
      <c r="AWO68" s="31"/>
      <c r="AWP68" s="31"/>
      <c r="AWQ68" s="31"/>
      <c r="AWR68" s="31"/>
      <c r="AWS68" s="31"/>
      <c r="AWT68" s="31"/>
      <c r="AWU68" s="31"/>
      <c r="AWV68" s="31"/>
      <c r="AWW68" s="31"/>
      <c r="AWX68" s="31"/>
      <c r="AWY68" s="31"/>
      <c r="AWZ68" s="31"/>
      <c r="AXA68" s="31"/>
      <c r="AXB68" s="31"/>
      <c r="AXC68" s="31"/>
      <c r="AXD68" s="31"/>
      <c r="AXE68" s="31"/>
      <c r="AXF68" s="31"/>
      <c r="AXG68" s="31"/>
      <c r="AXH68" s="31"/>
      <c r="AXI68" s="31"/>
      <c r="AXJ68" s="31"/>
      <c r="AXK68" s="31"/>
      <c r="AXL68" s="31"/>
      <c r="AXM68" s="31"/>
      <c r="AXN68" s="31"/>
      <c r="AXO68" s="31"/>
      <c r="AXP68" s="31"/>
      <c r="AXQ68" s="31"/>
      <c r="AXR68" s="31"/>
      <c r="AXS68" s="31"/>
      <c r="AXT68" s="31"/>
      <c r="AXU68" s="31"/>
      <c r="AXV68" s="31"/>
      <c r="AXW68" s="31"/>
      <c r="AXX68" s="31"/>
      <c r="AXY68" s="31"/>
      <c r="AXZ68" s="31"/>
      <c r="AYA68" s="31"/>
      <c r="AYB68" s="31"/>
      <c r="AYC68" s="31"/>
      <c r="AYD68" s="31"/>
      <c r="AYE68" s="31"/>
      <c r="AYF68" s="31"/>
      <c r="AYG68" s="31"/>
      <c r="AYH68" s="31"/>
      <c r="AYI68" s="31"/>
      <c r="AYJ68" s="31"/>
      <c r="AYK68" s="31"/>
      <c r="AYL68" s="31"/>
      <c r="AYM68" s="31"/>
      <c r="AYN68" s="31"/>
      <c r="AYO68" s="31"/>
      <c r="AYP68" s="31"/>
      <c r="AYQ68" s="31"/>
      <c r="AYR68" s="31"/>
      <c r="AYS68" s="31"/>
      <c r="AYT68" s="31"/>
      <c r="AYU68" s="31"/>
      <c r="AYV68" s="31"/>
      <c r="AYW68" s="31"/>
      <c r="AYX68" s="31"/>
      <c r="AYY68" s="31"/>
      <c r="AYZ68" s="31"/>
      <c r="AZA68" s="31"/>
      <c r="AZB68" s="31"/>
      <c r="AZC68" s="31"/>
      <c r="AZD68" s="31"/>
      <c r="AZE68" s="31"/>
      <c r="AZF68" s="31"/>
      <c r="AZG68" s="31"/>
      <c r="AZH68" s="31"/>
      <c r="AZI68" s="31"/>
      <c r="AZJ68" s="31"/>
      <c r="AZK68" s="31"/>
      <c r="AZL68" s="31"/>
      <c r="AZM68" s="31"/>
      <c r="AZN68" s="31"/>
      <c r="AZO68" s="31"/>
      <c r="AZP68" s="31"/>
      <c r="AZQ68" s="31"/>
      <c r="AZR68" s="31"/>
      <c r="AZS68" s="31"/>
      <c r="AZT68" s="31"/>
      <c r="AZU68" s="31"/>
      <c r="AZV68" s="31"/>
      <c r="AZW68" s="31"/>
      <c r="AZX68" s="31"/>
      <c r="AZY68" s="31"/>
      <c r="AZZ68" s="31"/>
      <c r="BAA68" s="31"/>
      <c r="BAB68" s="31"/>
      <c r="BAC68" s="31"/>
      <c r="BAD68" s="31"/>
      <c r="BAE68" s="31"/>
      <c r="BAF68" s="31"/>
      <c r="BAG68" s="31"/>
      <c r="BAH68" s="31"/>
      <c r="BAI68" s="31"/>
      <c r="BAJ68" s="31"/>
      <c r="BAK68" s="31"/>
      <c r="BAL68" s="31"/>
      <c r="BAM68" s="31"/>
      <c r="BAN68" s="31"/>
      <c r="BAO68" s="31"/>
      <c r="BAP68" s="31"/>
      <c r="BAQ68" s="31"/>
      <c r="BAR68" s="31"/>
      <c r="BAS68" s="31"/>
      <c r="BAT68" s="31"/>
      <c r="BAU68" s="31"/>
      <c r="BAV68" s="31"/>
      <c r="BAW68" s="31"/>
      <c r="BAX68" s="31"/>
      <c r="BAY68" s="31"/>
      <c r="BAZ68" s="31"/>
      <c r="BBA68" s="31"/>
      <c r="BBB68" s="31"/>
      <c r="BBC68" s="31"/>
      <c r="BBD68" s="31"/>
      <c r="BBE68" s="31"/>
      <c r="BBF68" s="31"/>
      <c r="BBG68" s="31"/>
      <c r="BBH68" s="31"/>
      <c r="BBI68" s="31"/>
      <c r="BBJ68" s="31"/>
      <c r="BBK68" s="31"/>
      <c r="BBL68" s="31"/>
      <c r="BBM68" s="31"/>
      <c r="BBN68" s="31"/>
      <c r="BBO68" s="31"/>
      <c r="BBP68" s="31"/>
      <c r="BBQ68" s="31"/>
      <c r="BBR68" s="31"/>
      <c r="BBS68" s="31"/>
      <c r="BBT68" s="31"/>
      <c r="BBU68" s="31"/>
      <c r="BBV68" s="31"/>
      <c r="BBW68" s="31"/>
      <c r="BBX68" s="31"/>
      <c r="BBY68" s="31"/>
      <c r="BBZ68" s="31"/>
      <c r="BCA68" s="31"/>
      <c r="BCB68" s="31"/>
      <c r="BCC68" s="31"/>
      <c r="BCD68" s="31"/>
      <c r="BCE68" s="31"/>
      <c r="BCF68" s="31"/>
      <c r="BCG68" s="31"/>
      <c r="BCH68" s="31"/>
      <c r="BCI68" s="31"/>
      <c r="BCJ68" s="31"/>
      <c r="BCK68" s="31"/>
      <c r="BCL68" s="31"/>
      <c r="BCM68" s="31"/>
      <c r="BCN68" s="31"/>
      <c r="BCO68" s="31"/>
      <c r="BCP68" s="31"/>
      <c r="BCQ68" s="31"/>
      <c r="BCR68" s="31"/>
      <c r="BCS68" s="31"/>
      <c r="BCT68" s="31"/>
      <c r="BCU68" s="31"/>
      <c r="BCV68" s="31"/>
      <c r="BCW68" s="31"/>
      <c r="BCX68" s="31"/>
      <c r="BCY68" s="31"/>
      <c r="BCZ68" s="31"/>
      <c r="BDA68" s="31"/>
      <c r="BDB68" s="31"/>
      <c r="BDC68" s="31"/>
      <c r="BDD68" s="31"/>
      <c r="BDE68" s="31"/>
      <c r="BDF68" s="31"/>
      <c r="BDG68" s="31"/>
      <c r="BDH68" s="31"/>
      <c r="BDI68" s="31"/>
      <c r="BDJ68" s="31"/>
      <c r="BDK68" s="31"/>
      <c r="BDL68" s="31"/>
      <c r="BDM68" s="31"/>
      <c r="BDN68" s="31"/>
      <c r="BDO68" s="31"/>
      <c r="BDP68" s="31"/>
      <c r="BDQ68" s="31"/>
      <c r="BDR68" s="31"/>
      <c r="BDS68" s="31"/>
      <c r="BDT68" s="31"/>
      <c r="BDU68" s="31"/>
      <c r="BDV68" s="31"/>
      <c r="BDW68" s="31"/>
      <c r="BDX68" s="31"/>
      <c r="BDY68" s="31"/>
      <c r="BDZ68" s="31"/>
      <c r="BEA68" s="31"/>
      <c r="BEB68" s="31"/>
      <c r="BEC68" s="31"/>
      <c r="BED68" s="31"/>
      <c r="BEE68" s="31"/>
      <c r="BEF68" s="31"/>
      <c r="BEG68" s="31"/>
      <c r="BEH68" s="31"/>
      <c r="BEI68" s="31"/>
      <c r="BEJ68" s="31"/>
      <c r="BEK68" s="31"/>
      <c r="BEL68" s="31"/>
      <c r="BEM68" s="31"/>
      <c r="BEN68" s="31"/>
      <c r="BEO68" s="31"/>
      <c r="BEP68" s="31"/>
      <c r="BEQ68" s="31"/>
      <c r="BER68" s="31"/>
      <c r="BES68" s="31"/>
      <c r="BET68" s="31"/>
      <c r="BEU68" s="31"/>
      <c r="BEV68" s="31"/>
      <c r="BEW68" s="31"/>
      <c r="BEX68" s="31"/>
      <c r="BEY68" s="31"/>
      <c r="BEZ68" s="31"/>
      <c r="BFA68" s="31"/>
      <c r="BFB68" s="31"/>
      <c r="BFC68" s="31"/>
      <c r="BFD68" s="31"/>
      <c r="BFE68" s="31"/>
      <c r="BFF68" s="31"/>
      <c r="BFG68" s="31"/>
      <c r="BFH68" s="31"/>
      <c r="BFI68" s="31"/>
      <c r="BFJ68" s="31"/>
      <c r="BFK68" s="31"/>
      <c r="BFL68" s="31"/>
      <c r="BFM68" s="31"/>
      <c r="BFN68" s="31"/>
      <c r="BFO68" s="31"/>
      <c r="BFP68" s="31"/>
      <c r="BFQ68" s="31"/>
      <c r="BFR68" s="31"/>
      <c r="BFS68" s="31"/>
      <c r="BFT68" s="31"/>
      <c r="BFU68" s="31"/>
      <c r="BFV68" s="31"/>
      <c r="BFW68" s="31"/>
      <c r="BFX68" s="31"/>
      <c r="BFY68" s="31"/>
      <c r="BFZ68" s="31"/>
      <c r="BGA68" s="31"/>
      <c r="BGB68" s="31"/>
      <c r="BGC68" s="31"/>
      <c r="BGD68" s="31"/>
      <c r="BGE68" s="31"/>
      <c r="BGF68" s="31"/>
      <c r="BGG68" s="31"/>
      <c r="BGH68" s="31"/>
      <c r="BGI68" s="31"/>
      <c r="BGJ68" s="31"/>
      <c r="BGK68" s="31"/>
      <c r="BGL68" s="31"/>
      <c r="BGM68" s="31"/>
      <c r="BGN68" s="31"/>
      <c r="BGO68" s="31"/>
      <c r="BGP68" s="31"/>
      <c r="BGQ68" s="31"/>
      <c r="BGR68" s="31"/>
      <c r="BGS68" s="31"/>
      <c r="BGT68" s="31"/>
      <c r="BGU68" s="31"/>
      <c r="BGV68" s="31"/>
      <c r="BGW68" s="31"/>
      <c r="BGX68" s="31"/>
      <c r="BGY68" s="31"/>
      <c r="BGZ68" s="31"/>
      <c r="BHA68" s="31"/>
      <c r="BHB68" s="31"/>
      <c r="BHC68" s="31"/>
      <c r="BHD68" s="31"/>
      <c r="BHE68" s="31"/>
      <c r="BHF68" s="31"/>
      <c r="BHG68" s="31"/>
      <c r="BHH68" s="31"/>
      <c r="BHI68" s="31"/>
      <c r="BHJ68" s="31"/>
      <c r="BHK68" s="31"/>
      <c r="BHL68" s="31"/>
      <c r="BHM68" s="31"/>
      <c r="BHN68" s="31"/>
      <c r="BHO68" s="31"/>
      <c r="BHP68" s="31"/>
      <c r="BHQ68" s="31"/>
      <c r="BHR68" s="31"/>
      <c r="BHS68" s="31"/>
      <c r="BHT68" s="31"/>
      <c r="BHU68" s="31"/>
      <c r="BHV68" s="31"/>
      <c r="BHW68" s="31"/>
      <c r="BHX68" s="31"/>
      <c r="BHY68" s="31"/>
      <c r="BHZ68" s="31"/>
      <c r="BIA68" s="31"/>
      <c r="BIB68" s="31"/>
      <c r="BIC68" s="31"/>
      <c r="BID68" s="31"/>
      <c r="BIE68" s="31"/>
      <c r="BIF68" s="31"/>
      <c r="BIG68" s="31"/>
      <c r="BIH68" s="31"/>
      <c r="BII68" s="31"/>
      <c r="BIJ68" s="31"/>
      <c r="BIK68" s="31"/>
      <c r="BIL68" s="31"/>
      <c r="BIM68" s="31"/>
      <c r="BIN68" s="31"/>
      <c r="BIO68" s="31"/>
      <c r="BIP68" s="31"/>
      <c r="BIQ68" s="31"/>
      <c r="BIR68" s="31"/>
      <c r="BIS68" s="31"/>
      <c r="BIT68" s="31"/>
      <c r="BIU68" s="31"/>
      <c r="BIV68" s="31"/>
      <c r="BIW68" s="31"/>
      <c r="BIX68" s="31"/>
      <c r="BIY68" s="31"/>
      <c r="BIZ68" s="31"/>
      <c r="BJA68" s="31"/>
      <c r="BJB68" s="31"/>
      <c r="BJC68" s="31"/>
      <c r="BJD68" s="31"/>
      <c r="BJE68" s="31"/>
      <c r="BJF68" s="31"/>
      <c r="BJG68" s="31"/>
      <c r="BJH68" s="31"/>
      <c r="BJI68" s="31"/>
      <c r="BJJ68" s="31"/>
      <c r="BJK68" s="31"/>
      <c r="BJL68" s="31"/>
      <c r="BJM68" s="31"/>
      <c r="BJN68" s="31"/>
      <c r="BJO68" s="31"/>
      <c r="BJP68" s="31"/>
      <c r="BJQ68" s="31"/>
      <c r="BJR68" s="31"/>
      <c r="BJS68" s="31"/>
      <c r="BJT68" s="31"/>
      <c r="BJU68" s="31"/>
      <c r="BJV68" s="31"/>
      <c r="BJW68" s="31"/>
      <c r="BJX68" s="31"/>
      <c r="BJY68" s="31"/>
      <c r="BJZ68" s="31"/>
      <c r="BKA68" s="31"/>
      <c r="BKB68" s="31"/>
      <c r="BKC68" s="31"/>
      <c r="BKD68" s="31"/>
      <c r="BKE68" s="31"/>
      <c r="BKF68" s="31"/>
      <c r="BKG68" s="31"/>
      <c r="BKH68" s="31"/>
      <c r="BKI68" s="31"/>
      <c r="BKJ68" s="31"/>
      <c r="BKK68" s="31"/>
      <c r="BKL68" s="31"/>
      <c r="BKM68" s="31"/>
      <c r="BKN68" s="31"/>
      <c r="BKO68" s="31"/>
      <c r="BKP68" s="31"/>
      <c r="BKQ68" s="31"/>
      <c r="BKR68" s="31"/>
      <c r="BKS68" s="31"/>
      <c r="BKT68" s="31"/>
      <c r="BKU68" s="31"/>
      <c r="BKV68" s="31"/>
      <c r="BKW68" s="31"/>
      <c r="BKX68" s="31"/>
      <c r="BKY68" s="31"/>
      <c r="BKZ68" s="31"/>
      <c r="BLA68" s="31"/>
      <c r="BLB68" s="31"/>
      <c r="BLC68" s="31"/>
      <c r="BLD68" s="31"/>
      <c r="BLE68" s="31"/>
      <c r="BLF68" s="31"/>
      <c r="BLG68" s="31"/>
      <c r="BLH68" s="31"/>
      <c r="BLI68" s="31"/>
      <c r="BLJ68" s="31"/>
      <c r="BLK68" s="31"/>
      <c r="BLL68" s="31"/>
      <c r="BLM68" s="31"/>
      <c r="BLN68" s="31"/>
      <c r="BLO68" s="31"/>
      <c r="BLP68" s="31"/>
      <c r="BLQ68" s="31"/>
      <c r="BLR68" s="31"/>
      <c r="BLS68" s="31"/>
      <c r="BLT68" s="31"/>
      <c r="BLU68" s="31"/>
      <c r="BLV68" s="31"/>
      <c r="BLW68" s="31"/>
      <c r="BLX68" s="31"/>
      <c r="BLY68" s="31"/>
      <c r="BLZ68" s="31"/>
      <c r="BMA68" s="31"/>
      <c r="BMB68" s="31"/>
      <c r="BMC68" s="31"/>
      <c r="BMD68" s="31"/>
      <c r="BME68" s="31"/>
      <c r="BMF68" s="31"/>
      <c r="BMG68" s="31"/>
      <c r="BMH68" s="31"/>
      <c r="BMI68" s="31"/>
      <c r="BMJ68" s="31"/>
      <c r="BMK68" s="31"/>
      <c r="BML68" s="31"/>
      <c r="BMM68" s="31"/>
      <c r="BMN68" s="31"/>
      <c r="BMO68" s="31"/>
      <c r="BMP68" s="31"/>
      <c r="BMQ68" s="31"/>
      <c r="BMR68" s="31"/>
      <c r="BMS68" s="31"/>
      <c r="BMT68" s="31"/>
      <c r="BMU68" s="31"/>
      <c r="BMV68" s="31"/>
      <c r="BMW68" s="31"/>
      <c r="BMX68" s="31"/>
      <c r="BMY68" s="31"/>
      <c r="BMZ68" s="31"/>
      <c r="BNA68" s="31"/>
      <c r="BNB68" s="31"/>
      <c r="BNC68" s="31"/>
      <c r="BND68" s="31"/>
      <c r="BNE68" s="31"/>
      <c r="BNF68" s="31"/>
      <c r="BNG68" s="31"/>
      <c r="BNH68" s="31"/>
      <c r="BNI68" s="31"/>
      <c r="BNJ68" s="31"/>
      <c r="BNK68" s="31"/>
      <c r="BNL68" s="31"/>
      <c r="BNM68" s="31"/>
      <c r="BNN68" s="31"/>
      <c r="BNO68" s="31"/>
      <c r="BNP68" s="31"/>
      <c r="BNQ68" s="31"/>
      <c r="BNR68" s="31"/>
      <c r="BNS68" s="31"/>
      <c r="BNT68" s="31"/>
      <c r="BNU68" s="31"/>
      <c r="BNV68" s="31"/>
      <c r="BNW68" s="31"/>
      <c r="BNX68" s="31"/>
      <c r="BNY68" s="31"/>
      <c r="BNZ68" s="31"/>
      <c r="BOA68" s="31"/>
      <c r="BOB68" s="31"/>
      <c r="BOC68" s="31"/>
      <c r="BOD68" s="31"/>
      <c r="BOE68" s="31"/>
      <c r="BOF68" s="31"/>
      <c r="BOG68" s="31"/>
      <c r="BOH68" s="31"/>
      <c r="BOI68" s="31"/>
      <c r="BOJ68" s="31"/>
      <c r="BOK68" s="31"/>
      <c r="BOL68" s="31"/>
      <c r="BOM68" s="31"/>
      <c r="BON68" s="31"/>
      <c r="BOO68" s="31"/>
      <c r="BOP68" s="31"/>
      <c r="BOQ68" s="31"/>
      <c r="BOR68" s="31"/>
      <c r="BOS68" s="31"/>
      <c r="BOT68" s="31"/>
      <c r="BOU68" s="31"/>
      <c r="BOV68" s="31"/>
      <c r="BOW68" s="31"/>
      <c r="BOX68" s="31"/>
      <c r="BOY68" s="31"/>
      <c r="BOZ68" s="31"/>
      <c r="BPA68" s="31"/>
      <c r="BPB68" s="31"/>
      <c r="BPC68" s="31"/>
      <c r="BPD68" s="31"/>
      <c r="BPE68" s="31"/>
      <c r="BPF68" s="31"/>
      <c r="BPG68" s="31"/>
      <c r="BPH68" s="31"/>
      <c r="BPI68" s="31"/>
      <c r="BPJ68" s="31"/>
      <c r="BPK68" s="31"/>
      <c r="BPL68" s="31"/>
      <c r="BPM68" s="31"/>
      <c r="BPN68" s="31"/>
      <c r="BPO68" s="31"/>
      <c r="BPP68" s="31"/>
      <c r="BPQ68" s="31"/>
      <c r="BPR68" s="31"/>
      <c r="BPS68" s="31"/>
      <c r="BPT68" s="31"/>
      <c r="BPU68" s="31"/>
      <c r="BPV68" s="31"/>
      <c r="BPW68" s="31"/>
      <c r="BPX68" s="31"/>
      <c r="BPY68" s="31"/>
      <c r="BPZ68" s="31"/>
      <c r="BQA68" s="31"/>
      <c r="BQB68" s="31"/>
      <c r="BQC68" s="31"/>
      <c r="BQD68" s="31"/>
      <c r="BQE68" s="31"/>
      <c r="BQF68" s="31"/>
      <c r="BQG68" s="31"/>
      <c r="BQH68" s="31"/>
      <c r="BQI68" s="31"/>
      <c r="BQJ68" s="31"/>
      <c r="BQK68" s="31"/>
      <c r="BQL68" s="31"/>
      <c r="BQM68" s="31"/>
      <c r="BQN68" s="31"/>
      <c r="BQO68" s="31"/>
      <c r="BQP68" s="31"/>
      <c r="BQQ68" s="31"/>
      <c r="BQR68" s="31"/>
      <c r="BQS68" s="31"/>
      <c r="BQT68" s="31"/>
      <c r="BQU68" s="31"/>
      <c r="BQV68" s="31"/>
      <c r="BQW68" s="31"/>
      <c r="BQX68" s="31"/>
      <c r="BQY68" s="31"/>
      <c r="BQZ68" s="31"/>
      <c r="BRA68" s="31"/>
      <c r="BRB68" s="31"/>
      <c r="BRC68" s="31"/>
      <c r="BRD68" s="31"/>
      <c r="BRE68" s="31"/>
      <c r="BRF68" s="31"/>
      <c r="BRG68" s="31"/>
      <c r="BRH68" s="31"/>
      <c r="BRI68" s="31"/>
      <c r="BRJ68" s="31"/>
      <c r="BRK68" s="31"/>
      <c r="BRL68" s="31"/>
      <c r="BRM68" s="31"/>
      <c r="BRN68" s="31"/>
      <c r="BRO68" s="31"/>
      <c r="BRP68" s="31"/>
      <c r="BRQ68" s="31"/>
      <c r="BRR68" s="31"/>
      <c r="BRS68" s="31"/>
      <c r="BRT68" s="31"/>
      <c r="BRU68" s="31"/>
      <c r="BRV68" s="31"/>
      <c r="BRW68" s="31"/>
      <c r="BRX68" s="31"/>
      <c r="BRY68" s="31"/>
      <c r="BRZ68" s="31"/>
      <c r="BSA68" s="31"/>
      <c r="BSB68" s="31"/>
      <c r="BSC68" s="31"/>
      <c r="BSD68" s="31"/>
      <c r="BSE68" s="31"/>
      <c r="BSF68" s="31"/>
      <c r="BSG68" s="31"/>
      <c r="BSH68" s="31"/>
      <c r="BSI68" s="31"/>
      <c r="BSJ68" s="31"/>
      <c r="BSK68" s="31"/>
      <c r="BSL68" s="31"/>
      <c r="BSM68" s="31"/>
      <c r="BSN68" s="31"/>
      <c r="BSO68" s="31"/>
      <c r="BSP68" s="31"/>
      <c r="BSQ68" s="31"/>
      <c r="BSR68" s="31"/>
      <c r="BSS68" s="31"/>
      <c r="BST68" s="31"/>
      <c r="BSU68" s="31"/>
      <c r="BSV68" s="31"/>
      <c r="BSW68" s="31"/>
      <c r="BSX68" s="31"/>
      <c r="BSY68" s="31"/>
      <c r="BSZ68" s="31"/>
      <c r="BTA68" s="31"/>
      <c r="BTB68" s="31"/>
      <c r="BTC68" s="31"/>
      <c r="BTD68" s="31"/>
      <c r="BTE68" s="31"/>
      <c r="BTF68" s="31"/>
      <c r="BTG68" s="31"/>
      <c r="BTH68" s="31"/>
      <c r="BTI68" s="31"/>
      <c r="BTJ68" s="31"/>
      <c r="BTK68" s="31"/>
      <c r="BTL68" s="31"/>
      <c r="BTM68" s="31"/>
      <c r="BTN68" s="31"/>
      <c r="BTO68" s="31"/>
      <c r="BTP68" s="31"/>
      <c r="BTQ68" s="31"/>
      <c r="BTR68" s="31"/>
      <c r="BTS68" s="31"/>
      <c r="BTT68" s="31"/>
      <c r="BTU68" s="31"/>
      <c r="BTV68" s="31"/>
      <c r="BTW68" s="31"/>
      <c r="BTX68" s="31"/>
      <c r="BTY68" s="31"/>
      <c r="BTZ68" s="31"/>
      <c r="BUA68" s="31"/>
      <c r="BUB68" s="31"/>
      <c r="BUC68" s="31"/>
      <c r="BUD68" s="31"/>
      <c r="BUE68" s="31"/>
      <c r="BUF68" s="31"/>
      <c r="BUG68" s="31"/>
      <c r="BUH68" s="31"/>
      <c r="BUI68" s="31"/>
      <c r="BUJ68" s="31"/>
      <c r="BUK68" s="31"/>
      <c r="BUL68" s="31"/>
      <c r="BUM68" s="31"/>
      <c r="BUN68" s="31"/>
      <c r="BUO68" s="31"/>
      <c r="BUP68" s="31"/>
      <c r="BUQ68" s="31"/>
      <c r="BUR68" s="31"/>
      <c r="BUS68" s="31"/>
      <c r="BUT68" s="31"/>
      <c r="BUU68" s="31"/>
      <c r="BUV68" s="31"/>
      <c r="BUW68" s="31"/>
      <c r="BUX68" s="31"/>
      <c r="BUY68" s="31"/>
      <c r="BUZ68" s="31"/>
      <c r="BVA68" s="31"/>
      <c r="BVB68" s="31"/>
      <c r="BVC68" s="31"/>
      <c r="BVD68" s="31"/>
      <c r="BVE68" s="31"/>
      <c r="BVF68" s="31"/>
      <c r="BVG68" s="31"/>
      <c r="BVH68" s="31"/>
      <c r="BVI68" s="31"/>
      <c r="BVJ68" s="31"/>
      <c r="BVK68" s="31"/>
      <c r="BVL68" s="31"/>
      <c r="BVM68" s="31"/>
      <c r="BVN68" s="31"/>
      <c r="BVO68" s="31"/>
      <c r="BVP68" s="31"/>
      <c r="BVQ68" s="31"/>
      <c r="BVR68" s="31"/>
      <c r="BVS68" s="31"/>
      <c r="BVT68" s="31"/>
      <c r="BVU68" s="31"/>
      <c r="BVV68" s="31"/>
      <c r="BVW68" s="31"/>
      <c r="BVX68" s="31"/>
      <c r="BVY68" s="31"/>
      <c r="BVZ68" s="31"/>
      <c r="BWA68" s="31"/>
      <c r="BWB68" s="31"/>
      <c r="BWC68" s="31"/>
      <c r="BWD68" s="31"/>
      <c r="BWE68" s="31"/>
      <c r="BWF68" s="31"/>
      <c r="BWG68" s="31"/>
      <c r="BWH68" s="31"/>
      <c r="BWI68" s="31"/>
      <c r="BWJ68" s="31"/>
      <c r="BWK68" s="31"/>
      <c r="BWL68" s="31"/>
      <c r="BWM68" s="31"/>
      <c r="BWN68" s="31"/>
      <c r="BWO68" s="31"/>
      <c r="BWP68" s="31"/>
      <c r="BWQ68" s="31"/>
      <c r="BWR68" s="31"/>
      <c r="BWS68" s="31"/>
      <c r="BWT68" s="31"/>
      <c r="BWU68" s="31"/>
      <c r="BWV68" s="31"/>
      <c r="BWW68" s="31"/>
      <c r="BWX68" s="31"/>
      <c r="BWY68" s="31"/>
      <c r="BWZ68" s="31"/>
      <c r="BXA68" s="31"/>
      <c r="BXB68" s="31"/>
      <c r="BXC68" s="31"/>
      <c r="BXD68" s="31"/>
      <c r="BXE68" s="31"/>
      <c r="BXF68" s="31"/>
      <c r="BXG68" s="31"/>
      <c r="BXH68" s="31"/>
      <c r="BXI68" s="31"/>
      <c r="BXJ68" s="31"/>
      <c r="BXK68" s="31"/>
      <c r="BXL68" s="31"/>
      <c r="BXM68" s="31"/>
      <c r="BXN68" s="31"/>
      <c r="BXO68" s="31"/>
      <c r="BXP68" s="31"/>
      <c r="BXQ68" s="31"/>
      <c r="BXR68" s="31"/>
      <c r="BXS68" s="31"/>
      <c r="BXT68" s="31"/>
      <c r="BXU68" s="31"/>
      <c r="BXV68" s="31"/>
      <c r="BXW68" s="31"/>
      <c r="BXX68" s="31"/>
      <c r="BXY68" s="31"/>
      <c r="BXZ68" s="31"/>
      <c r="BYA68" s="31"/>
      <c r="BYB68" s="31"/>
      <c r="BYC68" s="31"/>
      <c r="BYD68" s="31"/>
      <c r="BYE68" s="31"/>
      <c r="BYF68" s="31"/>
      <c r="BYG68" s="31"/>
      <c r="BYH68" s="31"/>
      <c r="BYI68" s="31"/>
      <c r="BYJ68" s="31"/>
      <c r="BYK68" s="31"/>
      <c r="BYL68" s="31"/>
      <c r="BYM68" s="31"/>
      <c r="BYN68" s="31"/>
      <c r="BYO68" s="31"/>
      <c r="BYP68" s="31"/>
      <c r="BYQ68" s="31"/>
      <c r="BYR68" s="31"/>
      <c r="BYS68" s="31"/>
      <c r="BYT68" s="31"/>
      <c r="BYU68" s="31"/>
      <c r="BYV68" s="31"/>
      <c r="BYW68" s="31"/>
      <c r="BYX68" s="31"/>
      <c r="BYY68" s="31"/>
      <c r="BYZ68" s="31"/>
      <c r="BZA68" s="31"/>
      <c r="BZB68" s="31"/>
      <c r="BZC68" s="31"/>
      <c r="BZD68" s="31"/>
      <c r="BZE68" s="31"/>
      <c r="BZF68" s="31"/>
      <c r="BZG68" s="31"/>
      <c r="BZH68" s="31"/>
      <c r="BZI68" s="31"/>
      <c r="BZJ68" s="31"/>
      <c r="BZK68" s="31"/>
      <c r="BZL68" s="31"/>
      <c r="BZM68" s="31"/>
      <c r="BZN68" s="31"/>
      <c r="BZO68" s="31"/>
      <c r="BZP68" s="31"/>
      <c r="BZQ68" s="31"/>
      <c r="BZR68" s="31"/>
      <c r="BZS68" s="31"/>
      <c r="BZT68" s="31"/>
      <c r="BZU68" s="31"/>
      <c r="BZV68" s="31"/>
      <c r="BZW68" s="31"/>
      <c r="BZX68" s="31"/>
      <c r="BZY68" s="31"/>
      <c r="BZZ68" s="31"/>
      <c r="CAA68" s="31"/>
      <c r="CAB68" s="31"/>
      <c r="CAC68" s="31"/>
      <c r="CAD68" s="31"/>
      <c r="CAE68" s="31"/>
      <c r="CAF68" s="31"/>
      <c r="CAG68" s="31"/>
      <c r="CAH68" s="31"/>
      <c r="CAI68" s="31"/>
      <c r="CAJ68" s="31"/>
      <c r="CAK68" s="31"/>
      <c r="CAL68" s="31"/>
      <c r="CAM68" s="31"/>
      <c r="CAN68" s="31"/>
      <c r="CAO68" s="31"/>
      <c r="CAP68" s="31"/>
      <c r="CAQ68" s="31"/>
      <c r="CAR68" s="31"/>
      <c r="CAS68" s="31"/>
      <c r="CAT68" s="31"/>
      <c r="CAU68" s="31"/>
      <c r="CAV68" s="31"/>
      <c r="CAW68" s="31"/>
      <c r="CAX68" s="31"/>
      <c r="CAY68" s="31"/>
      <c r="CAZ68" s="31"/>
      <c r="CBA68" s="31"/>
      <c r="CBB68" s="31"/>
      <c r="CBC68" s="31"/>
      <c r="CBD68" s="31"/>
      <c r="CBE68" s="31"/>
      <c r="CBF68" s="31"/>
      <c r="CBG68" s="31"/>
      <c r="CBH68" s="31"/>
      <c r="CBI68" s="31"/>
      <c r="CBJ68" s="31"/>
      <c r="CBK68" s="31"/>
      <c r="CBL68" s="31"/>
      <c r="CBM68" s="31"/>
      <c r="CBN68" s="31"/>
      <c r="CBO68" s="31"/>
      <c r="CBP68" s="31"/>
      <c r="CBQ68" s="31"/>
      <c r="CBR68" s="31"/>
      <c r="CBS68" s="31"/>
      <c r="CBT68" s="31"/>
      <c r="CBU68" s="31"/>
      <c r="CBV68" s="31"/>
      <c r="CBW68" s="31"/>
      <c r="CBX68" s="31"/>
      <c r="CBY68" s="31"/>
      <c r="CBZ68" s="31"/>
      <c r="CCA68" s="31"/>
      <c r="CCB68" s="31"/>
      <c r="CCC68" s="31"/>
      <c r="CCD68" s="31"/>
      <c r="CCE68" s="31"/>
      <c r="CCF68" s="31"/>
      <c r="CCG68" s="31"/>
      <c r="CCH68" s="31"/>
      <c r="CCI68" s="31"/>
      <c r="CCJ68" s="31"/>
      <c r="CCK68" s="31"/>
      <c r="CCL68" s="31"/>
      <c r="CCM68" s="31"/>
      <c r="CCN68" s="31"/>
      <c r="CCO68" s="31"/>
      <c r="CCP68" s="31"/>
      <c r="CCQ68" s="31"/>
      <c r="CCR68" s="31"/>
      <c r="CCS68" s="31"/>
      <c r="CCT68" s="31"/>
      <c r="CCU68" s="31"/>
      <c r="CCV68" s="31"/>
      <c r="CCW68" s="31"/>
      <c r="CCX68" s="31"/>
      <c r="CCY68" s="31"/>
      <c r="CCZ68" s="31"/>
      <c r="CDA68" s="31"/>
      <c r="CDB68" s="31"/>
      <c r="CDC68" s="31"/>
      <c r="CDD68" s="31"/>
      <c r="CDE68" s="31"/>
      <c r="CDF68" s="31"/>
      <c r="CDG68" s="31"/>
      <c r="CDH68" s="31"/>
      <c r="CDI68" s="31"/>
      <c r="CDJ68" s="31"/>
      <c r="CDK68" s="31"/>
      <c r="CDL68" s="31"/>
      <c r="CDM68" s="31"/>
      <c r="CDN68" s="31"/>
      <c r="CDO68" s="31"/>
      <c r="CDP68" s="31"/>
      <c r="CDQ68" s="31"/>
      <c r="CDR68" s="31"/>
      <c r="CDS68" s="31"/>
      <c r="CDT68" s="31"/>
      <c r="CDU68" s="31"/>
      <c r="CDV68" s="31"/>
      <c r="CDW68" s="31"/>
      <c r="CDX68" s="31"/>
      <c r="CDY68" s="31"/>
      <c r="CDZ68" s="31"/>
      <c r="CEA68" s="31"/>
      <c r="CEB68" s="31"/>
      <c r="CEC68" s="31"/>
      <c r="CED68" s="31"/>
      <c r="CEE68" s="31"/>
      <c r="CEF68" s="31"/>
      <c r="CEG68" s="31"/>
      <c r="CEH68" s="31"/>
      <c r="CEI68" s="31"/>
      <c r="CEJ68" s="31"/>
      <c r="CEK68" s="31"/>
      <c r="CEL68" s="31"/>
      <c r="CEM68" s="31"/>
      <c r="CEN68" s="31"/>
      <c r="CEO68" s="31"/>
      <c r="CEP68" s="31"/>
      <c r="CEQ68" s="31"/>
      <c r="CER68" s="31"/>
      <c r="CES68" s="31"/>
      <c r="CET68" s="31"/>
      <c r="CEU68" s="31"/>
      <c r="CEV68" s="31"/>
      <c r="CEW68" s="31"/>
      <c r="CEX68" s="31"/>
      <c r="CEY68" s="31"/>
      <c r="CEZ68" s="31"/>
      <c r="CFA68" s="31"/>
      <c r="CFB68" s="31"/>
      <c r="CFC68" s="31"/>
      <c r="CFD68" s="31"/>
      <c r="CFE68" s="31"/>
      <c r="CFF68" s="31"/>
      <c r="CFG68" s="31"/>
      <c r="CFH68" s="31"/>
      <c r="CFI68" s="31"/>
      <c r="CFJ68" s="31"/>
      <c r="CFK68" s="31"/>
      <c r="CFL68" s="31"/>
      <c r="CFM68" s="31"/>
      <c r="CFN68" s="31"/>
      <c r="CFO68" s="31"/>
      <c r="CFP68" s="31"/>
      <c r="CFQ68" s="31"/>
      <c r="CFR68" s="31"/>
      <c r="CFS68" s="31"/>
      <c r="CFT68" s="31"/>
      <c r="CFU68" s="31"/>
      <c r="CFV68" s="31"/>
      <c r="CFW68" s="31"/>
      <c r="CFX68" s="31"/>
      <c r="CFY68" s="31"/>
      <c r="CFZ68" s="31"/>
      <c r="CGA68" s="31"/>
      <c r="CGB68" s="31"/>
      <c r="CGC68" s="31"/>
      <c r="CGD68" s="31"/>
      <c r="CGE68" s="31"/>
      <c r="CGF68" s="31"/>
      <c r="CGG68" s="31"/>
      <c r="CGH68" s="31"/>
      <c r="CGI68" s="31"/>
      <c r="CGJ68" s="31"/>
      <c r="CGK68" s="31"/>
      <c r="CGL68" s="31"/>
      <c r="CGM68" s="31"/>
      <c r="CGN68" s="31"/>
      <c r="CGO68" s="31"/>
      <c r="CGP68" s="31"/>
      <c r="CGQ68" s="31"/>
      <c r="CGR68" s="31"/>
      <c r="CGS68" s="31"/>
      <c r="CGT68" s="31"/>
      <c r="CGU68" s="31"/>
      <c r="CGV68" s="31"/>
      <c r="CGW68" s="31"/>
      <c r="CGX68" s="31"/>
      <c r="CGY68" s="31"/>
      <c r="CGZ68" s="31"/>
      <c r="CHA68" s="31"/>
      <c r="CHB68" s="31"/>
      <c r="CHC68" s="31"/>
      <c r="CHD68" s="31"/>
      <c r="CHE68" s="31"/>
      <c r="CHF68" s="31"/>
      <c r="CHG68" s="31"/>
      <c r="CHH68" s="31"/>
      <c r="CHI68" s="31"/>
      <c r="CHJ68" s="31"/>
      <c r="CHK68" s="31"/>
      <c r="CHL68" s="31"/>
      <c r="CHM68" s="31"/>
      <c r="CHN68" s="31"/>
      <c r="CHO68" s="31"/>
      <c r="CHP68" s="31"/>
      <c r="CHQ68" s="31"/>
      <c r="CHR68" s="31"/>
      <c r="CHS68" s="31"/>
      <c r="CHT68" s="31"/>
      <c r="CHU68" s="31"/>
      <c r="CHV68" s="31"/>
      <c r="CHW68" s="31"/>
      <c r="CHX68" s="31"/>
      <c r="CHY68" s="31"/>
      <c r="CHZ68" s="31"/>
      <c r="CIA68" s="31"/>
      <c r="CIB68" s="31"/>
      <c r="CIC68" s="31"/>
      <c r="CID68" s="31"/>
      <c r="CIE68" s="31"/>
      <c r="CIF68" s="31"/>
      <c r="CIG68" s="31"/>
      <c r="CIH68" s="31"/>
      <c r="CII68" s="31"/>
      <c r="CIJ68" s="31"/>
      <c r="CIK68" s="31"/>
      <c r="CIL68" s="31"/>
      <c r="CIM68" s="31"/>
      <c r="CIN68" s="31"/>
      <c r="CIO68" s="31"/>
      <c r="CIP68" s="31"/>
      <c r="CIQ68" s="31"/>
      <c r="CIR68" s="31"/>
      <c r="CIS68" s="31"/>
      <c r="CIT68" s="31"/>
      <c r="CIU68" s="31"/>
      <c r="CIV68" s="31"/>
      <c r="CIW68" s="31"/>
      <c r="CIX68" s="31"/>
      <c r="CIY68" s="31"/>
      <c r="CIZ68" s="31"/>
      <c r="CJA68" s="31"/>
      <c r="CJB68" s="31"/>
      <c r="CJC68" s="31"/>
      <c r="CJD68" s="31"/>
      <c r="CJE68" s="31"/>
      <c r="CJF68" s="31"/>
      <c r="CJG68" s="31"/>
      <c r="CJH68" s="31"/>
      <c r="CJI68" s="31"/>
      <c r="CJJ68" s="31"/>
      <c r="CJK68" s="31"/>
      <c r="CJL68" s="31"/>
      <c r="CJM68" s="31"/>
      <c r="CJN68" s="31"/>
      <c r="CJO68" s="31"/>
      <c r="CJP68" s="31"/>
      <c r="CJQ68" s="31"/>
      <c r="CJR68" s="31"/>
      <c r="CJS68" s="31"/>
      <c r="CJT68" s="31"/>
      <c r="CJU68" s="31"/>
      <c r="CJV68" s="31"/>
      <c r="CJW68" s="31"/>
      <c r="CJX68" s="31"/>
      <c r="CJY68" s="31"/>
      <c r="CJZ68" s="31"/>
      <c r="CKA68" s="31"/>
      <c r="CKB68" s="31"/>
      <c r="CKC68" s="31"/>
      <c r="CKD68" s="31"/>
      <c r="CKE68" s="31"/>
      <c r="CKF68" s="31"/>
      <c r="CKG68" s="31"/>
      <c r="CKH68" s="31"/>
      <c r="CKI68" s="31"/>
      <c r="CKJ68" s="31"/>
      <c r="CKK68" s="31"/>
      <c r="CKL68" s="31"/>
      <c r="CKM68" s="31"/>
      <c r="CKN68" s="31"/>
      <c r="CKO68" s="31"/>
      <c r="CKP68" s="31"/>
      <c r="CKQ68" s="31"/>
      <c r="CKR68" s="31"/>
      <c r="CKS68" s="31"/>
      <c r="CKT68" s="31"/>
      <c r="CKU68" s="31"/>
      <c r="CKV68" s="31"/>
      <c r="CKW68" s="31"/>
      <c r="CKX68" s="31"/>
      <c r="CKY68" s="31"/>
      <c r="CKZ68" s="31"/>
      <c r="CLA68" s="31"/>
      <c r="CLB68" s="31"/>
      <c r="CLC68" s="31"/>
      <c r="CLD68" s="31"/>
      <c r="CLE68" s="31"/>
      <c r="CLF68" s="31"/>
      <c r="CLG68" s="31"/>
      <c r="CLH68" s="31"/>
      <c r="CLI68" s="31"/>
      <c r="CLJ68" s="31"/>
      <c r="CLK68" s="31"/>
      <c r="CLL68" s="31"/>
      <c r="CLM68" s="31"/>
      <c r="CLN68" s="31"/>
      <c r="CLO68" s="31"/>
      <c r="CLP68" s="31"/>
      <c r="CLQ68" s="31"/>
      <c r="CLR68" s="31"/>
      <c r="CLS68" s="31"/>
      <c r="CLT68" s="31"/>
      <c r="CLU68" s="31"/>
      <c r="CLV68" s="31"/>
      <c r="CLW68" s="31"/>
      <c r="CLX68" s="31"/>
      <c r="CLY68" s="31"/>
      <c r="CLZ68" s="31"/>
      <c r="CMA68" s="31"/>
      <c r="CMB68" s="31"/>
      <c r="CMC68" s="31"/>
      <c r="CMD68" s="31"/>
      <c r="CME68" s="31"/>
      <c r="CMF68" s="31"/>
      <c r="CMG68" s="31"/>
      <c r="CMH68" s="31"/>
      <c r="CMI68" s="31"/>
      <c r="CMJ68" s="31"/>
      <c r="CMK68" s="31"/>
      <c r="CML68" s="31"/>
      <c r="CMM68" s="31"/>
      <c r="CMN68" s="31"/>
      <c r="CMO68" s="31"/>
      <c r="CMP68" s="31"/>
      <c r="CMQ68" s="31"/>
      <c r="CMR68" s="31"/>
      <c r="CMS68" s="31"/>
      <c r="CMT68" s="31"/>
      <c r="CMU68" s="31"/>
      <c r="CMV68" s="31"/>
      <c r="CMW68" s="31"/>
      <c r="CMX68" s="31"/>
      <c r="CMY68" s="31"/>
      <c r="CMZ68" s="31"/>
      <c r="CNA68" s="31"/>
      <c r="CNB68" s="31"/>
      <c r="CNC68" s="31"/>
      <c r="CND68" s="31"/>
      <c r="CNE68" s="31"/>
      <c r="CNF68" s="31"/>
      <c r="CNG68" s="31"/>
      <c r="CNH68" s="31"/>
      <c r="CNI68" s="31"/>
      <c r="CNJ68" s="31"/>
      <c r="CNK68" s="31"/>
      <c r="CNL68" s="31"/>
      <c r="CNM68" s="31"/>
      <c r="CNN68" s="31"/>
      <c r="CNO68" s="31"/>
      <c r="CNP68" s="31"/>
      <c r="CNQ68" s="31"/>
      <c r="CNR68" s="31"/>
      <c r="CNS68" s="31"/>
      <c r="CNT68" s="31"/>
      <c r="CNU68" s="31"/>
      <c r="CNV68" s="31"/>
      <c r="CNW68" s="31"/>
      <c r="CNX68" s="31"/>
      <c r="CNY68" s="31"/>
      <c r="CNZ68" s="31"/>
      <c r="COA68" s="31"/>
      <c r="COB68" s="31"/>
      <c r="COC68" s="31"/>
      <c r="COD68" s="31"/>
      <c r="COE68" s="31"/>
      <c r="COF68" s="31"/>
      <c r="COG68" s="31"/>
      <c r="COH68" s="31"/>
      <c r="COI68" s="31"/>
      <c r="COJ68" s="31"/>
      <c r="COK68" s="31"/>
      <c r="COL68" s="31"/>
      <c r="COM68" s="31"/>
      <c r="CON68" s="31"/>
      <c r="COO68" s="31"/>
      <c r="COP68" s="31"/>
      <c r="COQ68" s="31"/>
      <c r="COR68" s="31"/>
      <c r="COS68" s="31"/>
      <c r="COT68" s="31"/>
      <c r="COU68" s="31"/>
      <c r="COV68" s="31"/>
      <c r="COW68" s="31"/>
      <c r="COX68" s="31"/>
      <c r="COY68" s="31"/>
      <c r="COZ68" s="31"/>
      <c r="CPA68" s="31"/>
      <c r="CPB68" s="31"/>
      <c r="CPC68" s="31"/>
      <c r="CPD68" s="31"/>
      <c r="CPE68" s="31"/>
      <c r="CPF68" s="31"/>
      <c r="CPG68" s="31"/>
      <c r="CPH68" s="31"/>
      <c r="CPI68" s="31"/>
      <c r="CPJ68" s="31"/>
      <c r="CPK68" s="31"/>
      <c r="CPL68" s="31"/>
      <c r="CPM68" s="31"/>
      <c r="CPN68" s="31"/>
      <c r="CPO68" s="31"/>
      <c r="CPP68" s="31"/>
      <c r="CPQ68" s="31"/>
      <c r="CPR68" s="31"/>
      <c r="CPS68" s="31"/>
      <c r="CPT68" s="31"/>
      <c r="CPU68" s="31"/>
      <c r="CPV68" s="31"/>
      <c r="CPW68" s="31"/>
      <c r="CPX68" s="31"/>
      <c r="CPY68" s="31"/>
      <c r="CPZ68" s="31"/>
      <c r="CQA68" s="31"/>
      <c r="CQB68" s="31"/>
      <c r="CQC68" s="31"/>
      <c r="CQD68" s="31"/>
      <c r="CQE68" s="31"/>
      <c r="CQF68" s="31"/>
      <c r="CQG68" s="31"/>
      <c r="CQH68" s="31"/>
      <c r="CQI68" s="31"/>
      <c r="CQJ68" s="31"/>
      <c r="CQK68" s="31"/>
      <c r="CQL68" s="31"/>
      <c r="CQM68" s="31"/>
      <c r="CQN68" s="31"/>
      <c r="CQO68" s="31"/>
      <c r="CQP68" s="31"/>
      <c r="CQQ68" s="31"/>
      <c r="CQR68" s="31"/>
      <c r="CQS68" s="31"/>
      <c r="CQT68" s="31"/>
      <c r="CQU68" s="31"/>
      <c r="CQV68" s="31"/>
      <c r="CQW68" s="31"/>
      <c r="CQX68" s="31"/>
      <c r="CQY68" s="31"/>
      <c r="CQZ68" s="31"/>
      <c r="CRA68" s="31"/>
      <c r="CRB68" s="31"/>
      <c r="CRC68" s="31"/>
      <c r="CRD68" s="31"/>
      <c r="CRE68" s="31"/>
      <c r="CRF68" s="31"/>
      <c r="CRG68" s="31"/>
      <c r="CRH68" s="31"/>
      <c r="CRI68" s="31"/>
      <c r="CRJ68" s="31"/>
      <c r="CRK68" s="31"/>
      <c r="CRL68" s="31"/>
      <c r="CRM68" s="31"/>
      <c r="CRN68" s="31"/>
      <c r="CRO68" s="31"/>
      <c r="CRP68" s="31"/>
      <c r="CRQ68" s="31"/>
      <c r="CRR68" s="31"/>
      <c r="CRS68" s="31"/>
      <c r="CRT68" s="31"/>
      <c r="CRU68" s="31"/>
      <c r="CRV68" s="31"/>
      <c r="CRW68" s="31"/>
      <c r="CRX68" s="31"/>
      <c r="CRY68" s="31"/>
      <c r="CRZ68" s="31"/>
      <c r="CSA68" s="31"/>
      <c r="CSB68" s="31"/>
      <c r="CSC68" s="31"/>
      <c r="CSD68" s="31"/>
      <c r="CSE68" s="31"/>
      <c r="CSF68" s="31"/>
      <c r="CSG68" s="31"/>
      <c r="CSH68" s="31"/>
      <c r="CSI68" s="31"/>
      <c r="CSJ68" s="31"/>
      <c r="CSK68" s="31"/>
      <c r="CSL68" s="31"/>
      <c r="CSM68" s="31"/>
      <c r="CSN68" s="31"/>
      <c r="CSO68" s="31"/>
      <c r="CSP68" s="31"/>
      <c r="CSQ68" s="31"/>
      <c r="CSR68" s="31"/>
      <c r="CSS68" s="31"/>
      <c r="CST68" s="31"/>
      <c r="CSU68" s="31"/>
      <c r="CSV68" s="31"/>
      <c r="CSW68" s="31"/>
      <c r="CSX68" s="31"/>
      <c r="CSY68" s="31"/>
      <c r="CSZ68" s="31"/>
      <c r="CTA68" s="31"/>
      <c r="CTB68" s="31"/>
      <c r="CTC68" s="31"/>
      <c r="CTD68" s="31"/>
      <c r="CTE68" s="31"/>
      <c r="CTF68" s="31"/>
      <c r="CTG68" s="31"/>
      <c r="CTH68" s="31"/>
      <c r="CTI68" s="31"/>
      <c r="CTJ68" s="31"/>
      <c r="CTK68" s="31"/>
      <c r="CTL68" s="31"/>
      <c r="CTM68" s="31"/>
      <c r="CTN68" s="31"/>
      <c r="CTO68" s="31"/>
      <c r="CTP68" s="31"/>
      <c r="CTQ68" s="31"/>
      <c r="CTR68" s="31"/>
      <c r="CTS68" s="31"/>
      <c r="CTT68" s="31"/>
      <c r="CTU68" s="31"/>
      <c r="CTV68" s="31"/>
      <c r="CTW68" s="31"/>
      <c r="CTX68" s="31"/>
      <c r="CTY68" s="31"/>
      <c r="CTZ68" s="31"/>
      <c r="CUA68" s="31"/>
      <c r="CUB68" s="31"/>
      <c r="CUC68" s="31"/>
      <c r="CUD68" s="31"/>
      <c r="CUE68" s="31"/>
      <c r="CUF68" s="31"/>
      <c r="CUG68" s="31"/>
      <c r="CUH68" s="31"/>
      <c r="CUI68" s="31"/>
      <c r="CUJ68" s="31"/>
      <c r="CUK68" s="31"/>
      <c r="CUL68" s="31"/>
      <c r="CUM68" s="31"/>
      <c r="CUN68" s="31"/>
      <c r="CUO68" s="31"/>
      <c r="CUP68" s="31"/>
      <c r="CUQ68" s="31"/>
      <c r="CUR68" s="31"/>
      <c r="CUS68" s="31"/>
      <c r="CUT68" s="31"/>
      <c r="CUU68" s="31"/>
      <c r="CUV68" s="31"/>
      <c r="CUW68" s="31"/>
      <c r="CUX68" s="31"/>
      <c r="CUY68" s="31"/>
      <c r="CUZ68" s="31"/>
      <c r="CVA68" s="31"/>
      <c r="CVB68" s="31"/>
      <c r="CVC68" s="31"/>
      <c r="CVD68" s="31"/>
      <c r="CVE68" s="31"/>
      <c r="CVF68" s="31"/>
      <c r="CVG68" s="31"/>
      <c r="CVH68" s="31"/>
      <c r="CVI68" s="31"/>
      <c r="CVJ68" s="31"/>
      <c r="CVK68" s="31"/>
      <c r="CVL68" s="31"/>
      <c r="CVM68" s="31"/>
      <c r="CVN68" s="31"/>
      <c r="CVO68" s="31"/>
      <c r="CVP68" s="31"/>
      <c r="CVQ68" s="31"/>
      <c r="CVR68" s="31"/>
      <c r="CVS68" s="31"/>
      <c r="CVT68" s="31"/>
      <c r="CVU68" s="31"/>
      <c r="CVV68" s="31"/>
      <c r="CVW68" s="31"/>
      <c r="CVX68" s="31"/>
      <c r="CVY68" s="31"/>
      <c r="CVZ68" s="31"/>
      <c r="CWA68" s="31"/>
      <c r="CWB68" s="31"/>
      <c r="CWC68" s="31"/>
      <c r="CWD68" s="31"/>
      <c r="CWE68" s="31"/>
      <c r="CWF68" s="31"/>
      <c r="CWG68" s="31"/>
      <c r="CWH68" s="31"/>
      <c r="CWI68" s="31"/>
      <c r="CWJ68" s="31"/>
      <c r="CWK68" s="31"/>
      <c r="CWL68" s="31"/>
      <c r="CWM68" s="31"/>
      <c r="CWN68" s="31"/>
      <c r="CWO68" s="31"/>
      <c r="CWP68" s="31"/>
      <c r="CWQ68" s="31"/>
      <c r="CWR68" s="31"/>
      <c r="CWS68" s="31"/>
      <c r="CWT68" s="31"/>
      <c r="CWU68" s="31"/>
      <c r="CWV68" s="31"/>
      <c r="CWW68" s="31"/>
      <c r="CWX68" s="31"/>
      <c r="CWY68" s="31"/>
      <c r="CWZ68" s="31"/>
      <c r="CXA68" s="31"/>
      <c r="CXB68" s="31"/>
      <c r="CXC68" s="31"/>
      <c r="CXD68" s="31"/>
      <c r="CXE68" s="31"/>
      <c r="CXF68" s="31"/>
      <c r="CXG68" s="31"/>
      <c r="CXH68" s="31"/>
      <c r="CXI68" s="31"/>
      <c r="CXJ68" s="31"/>
      <c r="CXK68" s="31"/>
      <c r="CXL68" s="31"/>
      <c r="CXM68" s="31"/>
      <c r="CXN68" s="31"/>
      <c r="CXO68" s="31"/>
      <c r="CXP68" s="31"/>
      <c r="CXQ68" s="31"/>
      <c r="CXR68" s="31"/>
      <c r="CXS68" s="31"/>
      <c r="CXT68" s="31"/>
      <c r="CXU68" s="31"/>
      <c r="CXV68" s="31"/>
      <c r="CXW68" s="31"/>
      <c r="CXX68" s="31"/>
      <c r="CXY68" s="31"/>
      <c r="CXZ68" s="31"/>
      <c r="CYA68" s="31"/>
      <c r="CYB68" s="31"/>
      <c r="CYC68" s="31"/>
      <c r="CYD68" s="31"/>
      <c r="CYE68" s="31"/>
      <c r="CYF68" s="31"/>
      <c r="CYG68" s="31"/>
      <c r="CYH68" s="31"/>
      <c r="CYI68" s="31"/>
      <c r="CYJ68" s="31"/>
      <c r="CYK68" s="31"/>
      <c r="CYL68" s="31"/>
      <c r="CYM68" s="31"/>
      <c r="CYN68" s="31"/>
      <c r="CYO68" s="31"/>
      <c r="CYP68" s="31"/>
      <c r="CYQ68" s="31"/>
      <c r="CYR68" s="31"/>
      <c r="CYS68" s="31"/>
      <c r="CYT68" s="31"/>
      <c r="CYU68" s="31"/>
      <c r="CYV68" s="31"/>
      <c r="CYW68" s="31"/>
      <c r="CYX68" s="31"/>
      <c r="CYY68" s="31"/>
      <c r="CYZ68" s="31"/>
      <c r="CZA68" s="31"/>
      <c r="CZB68" s="31"/>
      <c r="CZC68" s="31"/>
      <c r="CZD68" s="31"/>
      <c r="CZE68" s="31"/>
      <c r="CZF68" s="31"/>
      <c r="CZG68" s="31"/>
      <c r="CZH68" s="31"/>
      <c r="CZI68" s="31"/>
      <c r="CZJ68" s="31"/>
      <c r="CZK68" s="31"/>
      <c r="CZL68" s="31"/>
      <c r="CZM68" s="31"/>
      <c r="CZN68" s="31"/>
      <c r="CZO68" s="31"/>
      <c r="CZP68" s="31"/>
      <c r="CZQ68" s="31"/>
      <c r="CZR68" s="31"/>
      <c r="CZS68" s="31"/>
      <c r="CZT68" s="31"/>
      <c r="CZU68" s="31"/>
      <c r="CZV68" s="31"/>
      <c r="CZW68" s="31"/>
      <c r="CZX68" s="31"/>
      <c r="CZY68" s="31"/>
      <c r="CZZ68" s="31"/>
      <c r="DAA68" s="31"/>
      <c r="DAB68" s="31"/>
      <c r="DAC68" s="31"/>
      <c r="DAD68" s="31"/>
      <c r="DAE68" s="31"/>
      <c r="DAF68" s="31"/>
      <c r="DAG68" s="31"/>
      <c r="DAH68" s="31"/>
      <c r="DAI68" s="31"/>
      <c r="DAJ68" s="31"/>
      <c r="DAK68" s="31"/>
      <c r="DAL68" s="31"/>
      <c r="DAM68" s="31"/>
      <c r="DAN68" s="31"/>
      <c r="DAO68" s="31"/>
      <c r="DAP68" s="31"/>
      <c r="DAQ68" s="31"/>
      <c r="DAR68" s="31"/>
      <c r="DAS68" s="31"/>
      <c r="DAT68" s="31"/>
      <c r="DAU68" s="31"/>
      <c r="DAV68" s="31"/>
      <c r="DAW68" s="31"/>
      <c r="DAX68" s="31"/>
      <c r="DAY68" s="31"/>
      <c r="DAZ68" s="31"/>
      <c r="DBA68" s="31"/>
      <c r="DBB68" s="31"/>
      <c r="DBC68" s="31"/>
      <c r="DBD68" s="31"/>
      <c r="DBE68" s="31"/>
      <c r="DBF68" s="31"/>
      <c r="DBG68" s="31"/>
      <c r="DBH68" s="31"/>
      <c r="DBI68" s="31"/>
      <c r="DBJ68" s="31"/>
      <c r="DBK68" s="31"/>
      <c r="DBL68" s="31"/>
      <c r="DBM68" s="31"/>
      <c r="DBN68" s="31"/>
      <c r="DBO68" s="31"/>
      <c r="DBP68" s="31"/>
      <c r="DBQ68" s="31"/>
      <c r="DBR68" s="31"/>
      <c r="DBS68" s="31"/>
      <c r="DBT68" s="31"/>
      <c r="DBU68" s="31"/>
      <c r="DBV68" s="31"/>
      <c r="DBW68" s="31"/>
      <c r="DBX68" s="31"/>
      <c r="DBY68" s="31"/>
      <c r="DBZ68" s="31"/>
      <c r="DCA68" s="31"/>
      <c r="DCB68" s="31"/>
      <c r="DCC68" s="31"/>
      <c r="DCD68" s="31"/>
      <c r="DCE68" s="31"/>
      <c r="DCF68" s="31"/>
      <c r="DCG68" s="31"/>
      <c r="DCH68" s="31"/>
      <c r="DCI68" s="31"/>
      <c r="DCJ68" s="31"/>
      <c r="DCK68" s="31"/>
      <c r="DCL68" s="31"/>
      <c r="DCM68" s="31"/>
      <c r="DCN68" s="31"/>
      <c r="DCO68" s="31"/>
      <c r="DCP68" s="31"/>
      <c r="DCQ68" s="31"/>
      <c r="DCR68" s="31"/>
      <c r="DCS68" s="31"/>
      <c r="DCT68" s="31"/>
      <c r="DCU68" s="31"/>
      <c r="DCV68" s="31"/>
      <c r="DCW68" s="31"/>
      <c r="DCX68" s="31"/>
      <c r="DCY68" s="31"/>
      <c r="DCZ68" s="31"/>
      <c r="DDA68" s="31"/>
      <c r="DDB68" s="31"/>
      <c r="DDC68" s="31"/>
      <c r="DDD68" s="31"/>
      <c r="DDE68" s="31"/>
      <c r="DDF68" s="31"/>
      <c r="DDG68" s="31"/>
      <c r="DDH68" s="31"/>
      <c r="DDI68" s="31"/>
      <c r="DDJ68" s="31"/>
      <c r="DDK68" s="31"/>
      <c r="DDL68" s="31"/>
      <c r="DDM68" s="31"/>
      <c r="DDN68" s="31"/>
      <c r="DDO68" s="31"/>
      <c r="DDP68" s="31"/>
      <c r="DDQ68" s="31"/>
      <c r="DDR68" s="31"/>
      <c r="DDS68" s="31"/>
      <c r="DDT68" s="31"/>
      <c r="DDU68" s="31"/>
      <c r="DDV68" s="31"/>
      <c r="DDW68" s="31"/>
      <c r="DDX68" s="31"/>
      <c r="DDY68" s="31"/>
      <c r="DDZ68" s="31"/>
      <c r="DEA68" s="31"/>
      <c r="DEB68" s="31"/>
      <c r="DEC68" s="31"/>
      <c r="DED68" s="31"/>
      <c r="DEE68" s="31"/>
      <c r="DEF68" s="31"/>
      <c r="DEG68" s="31"/>
      <c r="DEH68" s="31"/>
      <c r="DEI68" s="31"/>
      <c r="DEJ68" s="31"/>
      <c r="DEK68" s="31"/>
      <c r="DEL68" s="31"/>
      <c r="DEM68" s="31"/>
      <c r="DEN68" s="31"/>
      <c r="DEO68" s="31"/>
      <c r="DEP68" s="31"/>
      <c r="DEQ68" s="31"/>
      <c r="DER68" s="31"/>
      <c r="DES68" s="31"/>
      <c r="DET68" s="31"/>
      <c r="DEU68" s="31"/>
      <c r="DEV68" s="31"/>
      <c r="DEW68" s="31"/>
      <c r="DEX68" s="31"/>
      <c r="DEY68" s="31"/>
      <c r="DEZ68" s="31"/>
      <c r="DFA68" s="31"/>
      <c r="DFB68" s="31"/>
      <c r="DFC68" s="31"/>
      <c r="DFD68" s="31"/>
      <c r="DFE68" s="31"/>
      <c r="DFF68" s="31"/>
      <c r="DFG68" s="31"/>
      <c r="DFH68" s="31"/>
      <c r="DFI68" s="31"/>
      <c r="DFJ68" s="31"/>
      <c r="DFK68" s="31"/>
      <c r="DFL68" s="31"/>
      <c r="DFM68" s="31"/>
      <c r="DFN68" s="31"/>
      <c r="DFO68" s="31"/>
      <c r="DFP68" s="31"/>
      <c r="DFQ68" s="31"/>
      <c r="DFR68" s="31"/>
      <c r="DFS68" s="31"/>
      <c r="DFT68" s="31"/>
      <c r="DFU68" s="31"/>
      <c r="DFV68" s="31"/>
      <c r="DFW68" s="31"/>
      <c r="DFX68" s="31"/>
      <c r="DFY68" s="31"/>
      <c r="DFZ68" s="31"/>
      <c r="DGA68" s="31"/>
      <c r="DGB68" s="31"/>
      <c r="DGC68" s="31"/>
      <c r="DGD68" s="31"/>
      <c r="DGE68" s="31"/>
      <c r="DGF68" s="31"/>
      <c r="DGG68" s="31"/>
      <c r="DGH68" s="31"/>
      <c r="DGI68" s="31"/>
      <c r="DGJ68" s="31"/>
      <c r="DGK68" s="31"/>
      <c r="DGL68" s="31"/>
      <c r="DGM68" s="31"/>
      <c r="DGN68" s="31"/>
      <c r="DGO68" s="31"/>
      <c r="DGP68" s="31"/>
      <c r="DGQ68" s="31"/>
      <c r="DGR68" s="31"/>
      <c r="DGS68" s="31"/>
      <c r="DGT68" s="31"/>
      <c r="DGU68" s="31"/>
      <c r="DGV68" s="31"/>
      <c r="DGW68" s="31"/>
      <c r="DGX68" s="31"/>
      <c r="DGY68" s="31"/>
      <c r="DGZ68" s="31"/>
      <c r="DHA68" s="31"/>
      <c r="DHB68" s="31"/>
      <c r="DHC68" s="31"/>
      <c r="DHD68" s="31"/>
      <c r="DHE68" s="31"/>
      <c r="DHF68" s="31"/>
      <c r="DHG68" s="31"/>
      <c r="DHH68" s="31"/>
      <c r="DHI68" s="31"/>
      <c r="DHJ68" s="31"/>
      <c r="DHK68" s="31"/>
      <c r="DHL68" s="31"/>
      <c r="DHM68" s="31"/>
      <c r="DHN68" s="31"/>
      <c r="DHO68" s="31"/>
      <c r="DHP68" s="31"/>
      <c r="DHQ68" s="31"/>
      <c r="DHR68" s="31"/>
      <c r="DHS68" s="31"/>
      <c r="DHT68" s="31"/>
      <c r="DHU68" s="31"/>
      <c r="DHV68" s="31"/>
      <c r="DHW68" s="31"/>
      <c r="DHX68" s="31"/>
      <c r="DHY68" s="31"/>
      <c r="DHZ68" s="31"/>
      <c r="DIA68" s="31"/>
      <c r="DIB68" s="31"/>
      <c r="DIC68" s="31"/>
      <c r="DID68" s="31"/>
      <c r="DIE68" s="31"/>
      <c r="DIF68" s="31"/>
      <c r="DIG68" s="31"/>
      <c r="DIH68" s="31"/>
      <c r="DII68" s="31"/>
      <c r="DIJ68" s="31"/>
      <c r="DIK68" s="31"/>
      <c r="DIL68" s="31"/>
      <c r="DIM68" s="31"/>
      <c r="DIN68" s="31"/>
      <c r="DIO68" s="31"/>
      <c r="DIP68" s="31"/>
      <c r="DIQ68" s="31"/>
      <c r="DIR68" s="31"/>
      <c r="DIS68" s="31"/>
      <c r="DIT68" s="31"/>
      <c r="DIU68" s="31"/>
      <c r="DIV68" s="31"/>
      <c r="DIW68" s="31"/>
      <c r="DIX68" s="31"/>
      <c r="DIY68" s="31"/>
      <c r="DIZ68" s="31"/>
      <c r="DJA68" s="31"/>
      <c r="DJB68" s="31"/>
      <c r="DJC68" s="31"/>
      <c r="DJD68" s="31"/>
      <c r="DJE68" s="31"/>
      <c r="DJF68" s="31"/>
      <c r="DJG68" s="31"/>
      <c r="DJH68" s="31"/>
      <c r="DJI68" s="31"/>
      <c r="DJJ68" s="31"/>
      <c r="DJK68" s="31"/>
      <c r="DJL68" s="31"/>
      <c r="DJM68" s="31"/>
      <c r="DJN68" s="31"/>
      <c r="DJO68" s="31"/>
      <c r="DJP68" s="31"/>
      <c r="DJQ68" s="31"/>
      <c r="DJR68" s="31"/>
      <c r="DJS68" s="31"/>
      <c r="DJT68" s="31"/>
      <c r="DJU68" s="31"/>
      <c r="DJV68" s="31"/>
      <c r="DJW68" s="31"/>
      <c r="DJX68" s="31"/>
      <c r="DJY68" s="31"/>
      <c r="DJZ68" s="31"/>
      <c r="DKA68" s="31"/>
      <c r="DKB68" s="31"/>
      <c r="DKC68" s="31"/>
      <c r="DKD68" s="31"/>
      <c r="DKE68" s="31"/>
      <c r="DKF68" s="31"/>
      <c r="DKG68" s="31"/>
      <c r="DKH68" s="31"/>
      <c r="DKI68" s="31"/>
      <c r="DKJ68" s="31"/>
      <c r="DKK68" s="31"/>
      <c r="DKL68" s="31"/>
      <c r="DKM68" s="31"/>
      <c r="DKN68" s="31"/>
      <c r="DKO68" s="31"/>
      <c r="DKP68" s="31"/>
      <c r="DKQ68" s="31"/>
      <c r="DKR68" s="31"/>
      <c r="DKS68" s="31"/>
      <c r="DKT68" s="31"/>
      <c r="DKU68" s="31"/>
      <c r="DKV68" s="31"/>
      <c r="DKW68" s="31"/>
      <c r="DKX68" s="31"/>
      <c r="DKY68" s="31"/>
      <c r="DKZ68" s="31"/>
      <c r="DLA68" s="31"/>
      <c r="DLB68" s="31"/>
      <c r="DLC68" s="31"/>
      <c r="DLD68" s="31"/>
      <c r="DLE68" s="31"/>
      <c r="DLF68" s="31"/>
      <c r="DLG68" s="31"/>
      <c r="DLH68" s="31"/>
      <c r="DLI68" s="31"/>
      <c r="DLJ68" s="31"/>
      <c r="DLK68" s="31"/>
      <c r="DLL68" s="31"/>
      <c r="DLM68" s="31"/>
      <c r="DLN68" s="31"/>
      <c r="DLO68" s="31"/>
      <c r="DLP68" s="31"/>
      <c r="DLQ68" s="31"/>
      <c r="DLR68" s="31"/>
      <c r="DLS68" s="31"/>
      <c r="DLT68" s="31"/>
      <c r="DLU68" s="31"/>
      <c r="DLV68" s="31"/>
      <c r="DLW68" s="31"/>
      <c r="DLX68" s="31"/>
      <c r="DLY68" s="31"/>
      <c r="DLZ68" s="31"/>
      <c r="DMA68" s="31"/>
      <c r="DMB68" s="31"/>
      <c r="DMC68" s="31"/>
      <c r="DMD68" s="31"/>
      <c r="DME68" s="31"/>
      <c r="DMF68" s="31"/>
      <c r="DMG68" s="31"/>
      <c r="DMH68" s="31"/>
      <c r="DMI68" s="31"/>
      <c r="DMJ68" s="31"/>
      <c r="DMK68" s="31"/>
      <c r="DML68" s="31"/>
      <c r="DMM68" s="31"/>
      <c r="DMN68" s="31"/>
      <c r="DMO68" s="31"/>
      <c r="DMP68" s="31"/>
      <c r="DMQ68" s="31"/>
      <c r="DMR68" s="31"/>
      <c r="DMS68" s="31"/>
      <c r="DMT68" s="31"/>
      <c r="DMU68" s="31"/>
      <c r="DMV68" s="31"/>
      <c r="DMW68" s="31"/>
      <c r="DMX68" s="31"/>
      <c r="DMY68" s="31"/>
      <c r="DMZ68" s="31"/>
      <c r="DNA68" s="31"/>
      <c r="DNB68" s="31"/>
      <c r="DNC68" s="31"/>
      <c r="DND68" s="31"/>
      <c r="DNE68" s="31"/>
      <c r="DNF68" s="31"/>
      <c r="DNG68" s="31"/>
      <c r="DNH68" s="31"/>
      <c r="DNI68" s="31"/>
      <c r="DNJ68" s="31"/>
      <c r="DNK68" s="31"/>
      <c r="DNL68" s="31"/>
      <c r="DNM68" s="31"/>
      <c r="DNN68" s="31"/>
      <c r="DNO68" s="31"/>
      <c r="DNP68" s="31"/>
      <c r="DNQ68" s="31"/>
      <c r="DNR68" s="31"/>
      <c r="DNS68" s="31"/>
      <c r="DNT68" s="31"/>
      <c r="DNU68" s="31"/>
      <c r="DNV68" s="31"/>
      <c r="DNW68" s="31"/>
      <c r="DNX68" s="31"/>
      <c r="DNY68" s="31"/>
      <c r="DNZ68" s="31"/>
      <c r="DOA68" s="31"/>
      <c r="DOB68" s="31"/>
      <c r="DOC68" s="31"/>
      <c r="DOD68" s="31"/>
      <c r="DOE68" s="31"/>
      <c r="DOF68" s="31"/>
      <c r="DOG68" s="31"/>
      <c r="DOH68" s="31"/>
      <c r="DOI68" s="31"/>
      <c r="DOJ68" s="31"/>
      <c r="DOK68" s="31"/>
      <c r="DOL68" s="31"/>
      <c r="DOM68" s="31"/>
      <c r="DON68" s="31"/>
      <c r="DOO68" s="31"/>
      <c r="DOP68" s="31"/>
      <c r="DOQ68" s="31"/>
      <c r="DOR68" s="31"/>
      <c r="DOS68" s="31"/>
      <c r="DOT68" s="31"/>
      <c r="DOU68" s="31"/>
      <c r="DOV68" s="31"/>
      <c r="DOW68" s="31"/>
      <c r="DOX68" s="31"/>
      <c r="DOY68" s="31"/>
      <c r="DOZ68" s="31"/>
      <c r="DPA68" s="31"/>
      <c r="DPB68" s="31"/>
      <c r="DPC68" s="31"/>
      <c r="DPD68" s="31"/>
      <c r="DPE68" s="31"/>
      <c r="DPF68" s="31"/>
      <c r="DPG68" s="31"/>
      <c r="DPH68" s="31"/>
      <c r="DPI68" s="31"/>
      <c r="DPJ68" s="31"/>
      <c r="DPK68" s="31"/>
      <c r="DPL68" s="31"/>
      <c r="DPM68" s="31"/>
      <c r="DPN68" s="31"/>
      <c r="DPO68" s="31"/>
      <c r="DPP68" s="31"/>
      <c r="DPQ68" s="31"/>
      <c r="DPR68" s="31"/>
      <c r="DPS68" s="31"/>
      <c r="DPT68" s="31"/>
      <c r="DPU68" s="31"/>
      <c r="DPV68" s="31"/>
      <c r="DPW68" s="31"/>
      <c r="DPX68" s="31"/>
      <c r="DPY68" s="31"/>
      <c r="DPZ68" s="31"/>
      <c r="DQA68" s="31"/>
      <c r="DQB68" s="31"/>
      <c r="DQC68" s="31"/>
      <c r="DQD68" s="31"/>
      <c r="DQE68" s="31"/>
      <c r="DQF68" s="31"/>
      <c r="DQG68" s="31"/>
      <c r="DQH68" s="31"/>
      <c r="DQI68" s="31"/>
      <c r="DQJ68" s="31"/>
      <c r="DQK68" s="31"/>
      <c r="DQL68" s="31"/>
      <c r="DQM68" s="31"/>
      <c r="DQN68" s="31"/>
      <c r="DQO68" s="31"/>
      <c r="DQP68" s="31"/>
      <c r="DQQ68" s="31"/>
      <c r="DQR68" s="31"/>
      <c r="DQS68" s="31"/>
      <c r="DQT68" s="31"/>
      <c r="DQU68" s="31"/>
      <c r="DQV68" s="31"/>
      <c r="DQW68" s="31"/>
      <c r="DQX68" s="31"/>
      <c r="DQY68" s="31"/>
      <c r="DQZ68" s="31"/>
      <c r="DRA68" s="31"/>
      <c r="DRB68" s="31"/>
      <c r="DRC68" s="31"/>
      <c r="DRD68" s="31"/>
      <c r="DRE68" s="31"/>
      <c r="DRF68" s="31"/>
      <c r="DRG68" s="31"/>
      <c r="DRH68" s="31"/>
      <c r="DRI68" s="31"/>
      <c r="DRJ68" s="31"/>
      <c r="DRK68" s="31"/>
      <c r="DRL68" s="31"/>
      <c r="DRM68" s="31"/>
      <c r="DRN68" s="31"/>
      <c r="DRO68" s="31"/>
      <c r="DRP68" s="31"/>
      <c r="DRQ68" s="31"/>
      <c r="DRR68" s="31"/>
      <c r="DRS68" s="31"/>
      <c r="DRT68" s="31"/>
      <c r="DRU68" s="31"/>
      <c r="DRV68" s="31"/>
      <c r="DRW68" s="31"/>
      <c r="DRX68" s="31"/>
      <c r="DRY68" s="31"/>
      <c r="DRZ68" s="31"/>
      <c r="DSA68" s="31"/>
      <c r="DSB68" s="31"/>
      <c r="DSC68" s="31"/>
      <c r="DSD68" s="31"/>
      <c r="DSE68" s="31"/>
      <c r="DSF68" s="31"/>
      <c r="DSG68" s="31"/>
      <c r="DSH68" s="31"/>
      <c r="DSI68" s="31"/>
      <c r="DSJ68" s="31"/>
      <c r="DSK68" s="31"/>
      <c r="DSL68" s="31"/>
      <c r="DSM68" s="31"/>
      <c r="DSN68" s="31"/>
      <c r="DSO68" s="31"/>
      <c r="DSP68" s="31"/>
      <c r="DSQ68" s="31"/>
      <c r="DSR68" s="31"/>
      <c r="DSS68" s="31"/>
      <c r="DST68" s="31"/>
      <c r="DSU68" s="31"/>
      <c r="DSV68" s="31"/>
      <c r="DSW68" s="31"/>
      <c r="DSX68" s="31"/>
      <c r="DSY68" s="31"/>
      <c r="DSZ68" s="31"/>
      <c r="DTA68" s="31"/>
      <c r="DTB68" s="31"/>
      <c r="DTC68" s="31"/>
      <c r="DTD68" s="31"/>
      <c r="DTE68" s="31"/>
      <c r="DTF68" s="31"/>
      <c r="DTG68" s="31"/>
      <c r="DTH68" s="31"/>
      <c r="DTI68" s="31"/>
      <c r="DTJ68" s="31"/>
      <c r="DTK68" s="31"/>
      <c r="DTL68" s="31"/>
      <c r="DTM68" s="31"/>
      <c r="DTN68" s="31"/>
      <c r="DTO68" s="31"/>
      <c r="DTP68" s="31"/>
      <c r="DTQ68" s="31"/>
      <c r="DTR68" s="31"/>
      <c r="DTS68" s="31"/>
      <c r="DTT68" s="31"/>
      <c r="DTU68" s="31"/>
      <c r="DTV68" s="31"/>
      <c r="DTW68" s="31"/>
      <c r="DTX68" s="31"/>
      <c r="DTY68" s="31"/>
      <c r="DTZ68" s="31"/>
      <c r="DUA68" s="31"/>
      <c r="DUB68" s="31"/>
      <c r="DUC68" s="31"/>
      <c r="DUD68" s="31"/>
      <c r="DUE68" s="31"/>
      <c r="DUF68" s="31"/>
      <c r="DUG68" s="31"/>
      <c r="DUH68" s="31"/>
      <c r="DUI68" s="31"/>
      <c r="DUJ68" s="31"/>
      <c r="DUK68" s="31"/>
      <c r="DUL68" s="31"/>
      <c r="DUM68" s="31"/>
      <c r="DUN68" s="31"/>
      <c r="DUO68" s="31"/>
      <c r="DUP68" s="31"/>
      <c r="DUQ68" s="31"/>
      <c r="DUR68" s="31"/>
      <c r="DUS68" s="31"/>
      <c r="DUT68" s="31"/>
      <c r="DUU68" s="31"/>
      <c r="DUV68" s="31"/>
      <c r="DUW68" s="31"/>
      <c r="DUX68" s="31"/>
      <c r="DUY68" s="31"/>
      <c r="DUZ68" s="31"/>
      <c r="DVA68" s="31"/>
      <c r="DVB68" s="31"/>
      <c r="DVC68" s="31"/>
      <c r="DVD68" s="31"/>
      <c r="DVE68" s="31"/>
      <c r="DVF68" s="31"/>
      <c r="DVG68" s="31"/>
      <c r="DVH68" s="31"/>
      <c r="DVI68" s="31"/>
      <c r="DVJ68" s="31"/>
      <c r="DVK68" s="31"/>
      <c r="DVL68" s="31"/>
      <c r="DVM68" s="31"/>
      <c r="DVN68" s="31"/>
      <c r="DVO68" s="31"/>
      <c r="DVP68" s="31"/>
      <c r="DVQ68" s="31"/>
      <c r="DVR68" s="31"/>
      <c r="DVS68" s="31"/>
      <c r="DVT68" s="31"/>
      <c r="DVU68" s="31"/>
      <c r="DVV68" s="31"/>
      <c r="DVW68" s="31"/>
      <c r="DVX68" s="31"/>
      <c r="DVY68" s="31"/>
      <c r="DVZ68" s="31"/>
      <c r="DWA68" s="31"/>
      <c r="DWB68" s="31"/>
      <c r="DWC68" s="31"/>
      <c r="DWD68" s="31"/>
      <c r="DWE68" s="31"/>
      <c r="DWF68" s="31"/>
      <c r="DWG68" s="31"/>
      <c r="DWH68" s="31"/>
      <c r="DWI68" s="31"/>
      <c r="DWJ68" s="31"/>
      <c r="DWK68" s="31"/>
      <c r="DWL68" s="31"/>
      <c r="DWM68" s="31"/>
      <c r="DWN68" s="31"/>
      <c r="DWO68" s="31"/>
      <c r="DWP68" s="31"/>
      <c r="DWQ68" s="31"/>
      <c r="DWR68" s="31"/>
      <c r="DWS68" s="31"/>
      <c r="DWT68" s="31"/>
      <c r="DWU68" s="31"/>
      <c r="DWV68" s="31"/>
      <c r="DWW68" s="31"/>
      <c r="DWX68" s="31"/>
      <c r="DWY68" s="31"/>
      <c r="DWZ68" s="31"/>
      <c r="DXA68" s="31"/>
      <c r="DXB68" s="31"/>
      <c r="DXC68" s="31"/>
      <c r="DXD68" s="31"/>
      <c r="DXE68" s="31"/>
      <c r="DXF68" s="31"/>
      <c r="DXG68" s="31"/>
      <c r="DXH68" s="31"/>
      <c r="DXI68" s="31"/>
      <c r="DXJ68" s="31"/>
      <c r="DXK68" s="31"/>
      <c r="DXL68" s="31"/>
      <c r="DXM68" s="31"/>
      <c r="DXN68" s="31"/>
      <c r="DXO68" s="31"/>
      <c r="DXP68" s="31"/>
      <c r="DXQ68" s="31"/>
      <c r="DXR68" s="31"/>
      <c r="DXS68" s="31"/>
      <c r="DXT68" s="31"/>
      <c r="DXU68" s="31"/>
      <c r="DXV68" s="31"/>
      <c r="DXW68" s="31"/>
      <c r="DXX68" s="31"/>
      <c r="DXY68" s="31"/>
      <c r="DXZ68" s="31"/>
      <c r="DYA68" s="31"/>
      <c r="DYB68" s="31"/>
      <c r="DYC68" s="31"/>
      <c r="DYD68" s="31"/>
      <c r="DYE68" s="31"/>
      <c r="DYF68" s="31"/>
      <c r="DYG68" s="31"/>
      <c r="DYH68" s="31"/>
      <c r="DYI68" s="31"/>
      <c r="DYJ68" s="31"/>
      <c r="DYK68" s="31"/>
      <c r="DYL68" s="31"/>
      <c r="DYM68" s="31"/>
      <c r="DYN68" s="31"/>
      <c r="DYO68" s="31"/>
      <c r="DYP68" s="31"/>
      <c r="DYQ68" s="31"/>
      <c r="DYR68" s="31"/>
      <c r="DYS68" s="31"/>
      <c r="DYT68" s="31"/>
      <c r="DYU68" s="31"/>
      <c r="DYV68" s="31"/>
      <c r="DYW68" s="31"/>
      <c r="DYX68" s="31"/>
      <c r="DYY68" s="31"/>
      <c r="DYZ68" s="31"/>
      <c r="DZA68" s="31"/>
      <c r="DZB68" s="31"/>
      <c r="DZC68" s="31"/>
      <c r="DZD68" s="31"/>
      <c r="DZE68" s="31"/>
      <c r="DZF68" s="31"/>
      <c r="DZG68" s="31"/>
      <c r="DZH68" s="31"/>
      <c r="DZI68" s="31"/>
      <c r="DZJ68" s="31"/>
      <c r="DZK68" s="31"/>
      <c r="DZL68" s="31"/>
      <c r="DZM68" s="31"/>
      <c r="DZN68" s="31"/>
      <c r="DZO68" s="31"/>
      <c r="DZP68" s="31"/>
      <c r="DZQ68" s="31"/>
      <c r="DZR68" s="31"/>
      <c r="DZS68" s="31"/>
      <c r="DZT68" s="31"/>
      <c r="DZU68" s="31"/>
      <c r="DZV68" s="31"/>
      <c r="DZW68" s="31"/>
      <c r="DZX68" s="31"/>
      <c r="DZY68" s="31"/>
      <c r="DZZ68" s="31"/>
      <c r="EAA68" s="31"/>
      <c r="EAB68" s="31"/>
      <c r="EAC68" s="31"/>
      <c r="EAD68" s="31"/>
      <c r="EAE68" s="31"/>
      <c r="EAF68" s="31"/>
      <c r="EAG68" s="31"/>
      <c r="EAH68" s="31"/>
      <c r="EAI68" s="31"/>
      <c r="EAJ68" s="31"/>
      <c r="EAK68" s="31"/>
      <c r="EAL68" s="31"/>
      <c r="EAM68" s="31"/>
      <c r="EAN68" s="31"/>
      <c r="EAO68" s="31"/>
      <c r="EAP68" s="31"/>
      <c r="EAQ68" s="31"/>
      <c r="EAR68" s="31"/>
      <c r="EAS68" s="31"/>
      <c r="EAT68" s="31"/>
      <c r="EAU68" s="31"/>
      <c r="EAV68" s="31"/>
      <c r="EAW68" s="31"/>
      <c r="EAX68" s="31"/>
      <c r="EAY68" s="31"/>
      <c r="EAZ68" s="31"/>
      <c r="EBA68" s="31"/>
      <c r="EBB68" s="31"/>
      <c r="EBC68" s="31"/>
      <c r="EBD68" s="31"/>
      <c r="EBE68" s="31"/>
      <c r="EBF68" s="31"/>
      <c r="EBG68" s="31"/>
      <c r="EBH68" s="31"/>
      <c r="EBI68" s="31"/>
      <c r="EBJ68" s="31"/>
      <c r="EBK68" s="31"/>
      <c r="EBL68" s="31"/>
      <c r="EBM68" s="31"/>
      <c r="EBN68" s="31"/>
      <c r="EBO68" s="31"/>
      <c r="EBP68" s="31"/>
      <c r="EBQ68" s="31"/>
      <c r="EBR68" s="31"/>
      <c r="EBS68" s="31"/>
      <c r="EBT68" s="31"/>
      <c r="EBU68" s="31"/>
      <c r="EBV68" s="31"/>
      <c r="EBW68" s="31"/>
      <c r="EBX68" s="31"/>
      <c r="EBY68" s="31"/>
      <c r="EBZ68" s="31"/>
      <c r="ECA68" s="31"/>
      <c r="ECB68" s="31"/>
      <c r="ECC68" s="31"/>
      <c r="ECD68" s="31"/>
      <c r="ECE68" s="31"/>
      <c r="ECF68" s="31"/>
      <c r="ECG68" s="31"/>
      <c r="ECH68" s="31"/>
      <c r="ECI68" s="31"/>
      <c r="ECJ68" s="31"/>
      <c r="ECK68" s="31"/>
      <c r="ECL68" s="31"/>
      <c r="ECM68" s="31"/>
      <c r="ECN68" s="31"/>
      <c r="ECO68" s="31"/>
      <c r="ECP68" s="31"/>
      <c r="ECQ68" s="31"/>
      <c r="ECR68" s="31"/>
      <c r="ECS68" s="31"/>
      <c r="ECT68" s="31"/>
      <c r="ECU68" s="31"/>
      <c r="ECV68" s="31"/>
      <c r="ECW68" s="31"/>
      <c r="ECX68" s="31"/>
      <c r="ECY68" s="31"/>
      <c r="ECZ68" s="31"/>
      <c r="EDA68" s="31"/>
      <c r="EDB68" s="31"/>
      <c r="EDC68" s="31"/>
      <c r="EDD68" s="31"/>
      <c r="EDE68" s="31"/>
      <c r="EDF68" s="31"/>
      <c r="EDG68" s="31"/>
      <c r="EDH68" s="31"/>
      <c r="EDI68" s="31"/>
      <c r="EDJ68" s="31"/>
      <c r="EDK68" s="31"/>
      <c r="EDL68" s="31"/>
      <c r="EDM68" s="31"/>
      <c r="EDN68" s="31"/>
      <c r="EDO68" s="31"/>
      <c r="EDP68" s="31"/>
      <c r="EDQ68" s="31"/>
      <c r="EDR68" s="31"/>
      <c r="EDS68" s="31"/>
      <c r="EDT68" s="31"/>
      <c r="EDU68" s="31"/>
      <c r="EDV68" s="31"/>
      <c r="EDW68" s="31"/>
      <c r="EDX68" s="31"/>
      <c r="EDY68" s="31"/>
      <c r="EDZ68" s="31"/>
      <c r="EEA68" s="31"/>
      <c r="EEB68" s="31"/>
      <c r="EEC68" s="31"/>
      <c r="EED68" s="31"/>
      <c r="EEE68" s="31"/>
      <c r="EEF68" s="31"/>
      <c r="EEG68" s="31"/>
      <c r="EEH68" s="31"/>
      <c r="EEI68" s="31"/>
      <c r="EEJ68" s="31"/>
      <c r="EEK68" s="31"/>
      <c r="EEL68" s="31"/>
      <c r="EEM68" s="31"/>
      <c r="EEN68" s="31"/>
      <c r="EEO68" s="31"/>
      <c r="EEP68" s="31"/>
      <c r="EEQ68" s="31"/>
      <c r="EER68" s="31"/>
      <c r="EES68" s="31"/>
      <c r="EET68" s="31"/>
      <c r="EEU68" s="31"/>
      <c r="EEV68" s="31"/>
      <c r="EEW68" s="31"/>
      <c r="EEX68" s="31"/>
      <c r="EEY68" s="31"/>
      <c r="EEZ68" s="31"/>
      <c r="EFA68" s="31"/>
      <c r="EFB68" s="31"/>
      <c r="EFC68" s="31"/>
      <c r="EFD68" s="31"/>
      <c r="EFE68" s="31"/>
      <c r="EFF68" s="31"/>
      <c r="EFG68" s="31"/>
      <c r="EFH68" s="31"/>
      <c r="EFI68" s="31"/>
      <c r="EFJ68" s="31"/>
      <c r="EFK68" s="31"/>
      <c r="EFL68" s="31"/>
      <c r="EFM68" s="31"/>
      <c r="EFN68" s="31"/>
      <c r="EFO68" s="31"/>
      <c r="EFP68" s="31"/>
      <c r="EFQ68" s="31"/>
      <c r="EFR68" s="31"/>
      <c r="EFS68" s="31"/>
      <c r="EFT68" s="31"/>
      <c r="EFU68" s="31"/>
      <c r="EFV68" s="31"/>
      <c r="EFW68" s="31"/>
      <c r="EFX68" s="31"/>
      <c r="EFY68" s="31"/>
      <c r="EFZ68" s="31"/>
      <c r="EGA68" s="31"/>
      <c r="EGB68" s="31"/>
      <c r="EGC68" s="31"/>
      <c r="EGD68" s="31"/>
      <c r="EGE68" s="31"/>
      <c r="EGF68" s="31"/>
      <c r="EGG68" s="31"/>
      <c r="EGH68" s="31"/>
      <c r="EGI68" s="31"/>
      <c r="EGJ68" s="31"/>
      <c r="EGK68" s="31"/>
      <c r="EGL68" s="31"/>
      <c r="EGM68" s="31"/>
      <c r="EGN68" s="31"/>
      <c r="EGO68" s="31"/>
      <c r="EGP68" s="31"/>
      <c r="EGQ68" s="31"/>
      <c r="EGR68" s="31"/>
      <c r="EGS68" s="31"/>
      <c r="EGT68" s="31"/>
      <c r="EGU68" s="31"/>
      <c r="EGV68" s="31"/>
      <c r="EGW68" s="31"/>
      <c r="EGX68" s="31"/>
      <c r="EGY68" s="31"/>
      <c r="EGZ68" s="31"/>
      <c r="EHA68" s="31"/>
      <c r="EHB68" s="31"/>
      <c r="EHC68" s="31"/>
      <c r="EHD68" s="31"/>
      <c r="EHE68" s="31"/>
      <c r="EHF68" s="31"/>
      <c r="EHG68" s="31"/>
      <c r="EHH68" s="31"/>
      <c r="EHI68" s="31"/>
      <c r="EHJ68" s="31"/>
      <c r="EHK68" s="31"/>
      <c r="EHL68" s="31"/>
      <c r="EHM68" s="31"/>
      <c r="EHN68" s="31"/>
      <c r="EHO68" s="31"/>
      <c r="EHP68" s="31"/>
      <c r="EHQ68" s="31"/>
      <c r="EHR68" s="31"/>
      <c r="EHS68" s="31"/>
      <c r="EHT68" s="31"/>
      <c r="EHU68" s="31"/>
      <c r="EHV68" s="31"/>
      <c r="EHW68" s="31"/>
      <c r="EHX68" s="31"/>
      <c r="EHY68" s="31"/>
      <c r="EHZ68" s="31"/>
      <c r="EIA68" s="31"/>
      <c r="EIB68" s="31"/>
      <c r="EIC68" s="31"/>
      <c r="EID68" s="31"/>
      <c r="EIE68" s="31"/>
      <c r="EIF68" s="31"/>
      <c r="EIG68" s="31"/>
      <c r="EIH68" s="31"/>
      <c r="EII68" s="31"/>
      <c r="EIJ68" s="31"/>
      <c r="EIK68" s="31"/>
      <c r="EIL68" s="31"/>
      <c r="EIM68" s="31"/>
      <c r="EIN68" s="31"/>
      <c r="EIO68" s="31"/>
      <c r="EIP68" s="31"/>
      <c r="EIQ68" s="31"/>
      <c r="EIR68" s="31"/>
      <c r="EIS68" s="31"/>
      <c r="EIT68" s="31"/>
      <c r="EIU68" s="31"/>
      <c r="EIV68" s="31"/>
      <c r="EIW68" s="31"/>
      <c r="EIX68" s="31"/>
      <c r="EIY68" s="31"/>
      <c r="EIZ68" s="31"/>
      <c r="EJA68" s="31"/>
      <c r="EJB68" s="31"/>
      <c r="EJC68" s="31"/>
      <c r="EJD68" s="31"/>
      <c r="EJE68" s="31"/>
      <c r="EJF68" s="31"/>
      <c r="EJG68" s="31"/>
      <c r="EJH68" s="31"/>
      <c r="EJI68" s="31"/>
      <c r="EJJ68" s="31"/>
      <c r="EJK68" s="31"/>
      <c r="EJL68" s="31"/>
      <c r="EJM68" s="31"/>
      <c r="EJN68" s="31"/>
      <c r="EJO68" s="31"/>
      <c r="EJP68" s="31"/>
      <c r="EJQ68" s="31"/>
      <c r="EJR68" s="31"/>
      <c r="EJS68" s="31"/>
      <c r="EJT68" s="31"/>
      <c r="EJU68" s="31"/>
      <c r="EJV68" s="31"/>
      <c r="EJW68" s="31"/>
      <c r="EJX68" s="31"/>
      <c r="EJY68" s="31"/>
      <c r="EJZ68" s="31"/>
      <c r="EKA68" s="31"/>
      <c r="EKB68" s="31"/>
      <c r="EKC68" s="31"/>
      <c r="EKD68" s="31"/>
      <c r="EKE68" s="31"/>
      <c r="EKF68" s="31"/>
      <c r="EKG68" s="31"/>
      <c r="EKH68" s="31"/>
      <c r="EKI68" s="31"/>
      <c r="EKJ68" s="31"/>
      <c r="EKK68" s="31"/>
      <c r="EKL68" s="31"/>
      <c r="EKM68" s="31"/>
      <c r="EKN68" s="31"/>
      <c r="EKO68" s="31"/>
      <c r="EKP68" s="31"/>
      <c r="EKQ68" s="31"/>
      <c r="EKR68" s="31"/>
      <c r="EKS68" s="31"/>
      <c r="EKT68" s="31"/>
      <c r="EKU68" s="31"/>
      <c r="EKV68" s="31"/>
      <c r="EKW68" s="31"/>
      <c r="EKX68" s="31"/>
      <c r="EKY68" s="31"/>
      <c r="EKZ68" s="31"/>
      <c r="ELA68" s="31"/>
      <c r="ELB68" s="31"/>
      <c r="ELC68" s="31"/>
      <c r="ELD68" s="31"/>
      <c r="ELE68" s="31"/>
      <c r="ELF68" s="31"/>
      <c r="ELG68" s="31"/>
      <c r="ELH68" s="31"/>
      <c r="ELI68" s="31"/>
      <c r="ELJ68" s="31"/>
      <c r="ELK68" s="31"/>
      <c r="ELL68" s="31"/>
      <c r="ELM68" s="31"/>
      <c r="ELN68" s="31"/>
      <c r="ELO68" s="31"/>
      <c r="ELP68" s="31"/>
      <c r="ELQ68" s="31"/>
      <c r="ELR68" s="31"/>
      <c r="ELS68" s="31"/>
      <c r="ELT68" s="31"/>
      <c r="ELU68" s="31"/>
      <c r="ELV68" s="31"/>
      <c r="ELW68" s="31"/>
      <c r="ELX68" s="31"/>
      <c r="ELY68" s="31"/>
      <c r="ELZ68" s="31"/>
      <c r="EMA68" s="31"/>
      <c r="EMB68" s="31"/>
      <c r="EMC68" s="31"/>
      <c r="EMD68" s="31"/>
      <c r="EME68" s="31"/>
      <c r="EMF68" s="31"/>
      <c r="EMG68" s="31"/>
      <c r="EMH68" s="31"/>
      <c r="EMI68" s="31"/>
      <c r="EMJ68" s="31"/>
      <c r="EMK68" s="31"/>
      <c r="EML68" s="31"/>
      <c r="EMM68" s="31"/>
      <c r="EMN68" s="31"/>
      <c r="EMO68" s="31"/>
      <c r="EMP68" s="31"/>
      <c r="EMQ68" s="31"/>
      <c r="EMR68" s="31"/>
      <c r="EMS68" s="31"/>
      <c r="EMT68" s="31"/>
      <c r="EMU68" s="31"/>
      <c r="EMV68" s="31"/>
      <c r="EMW68" s="31"/>
      <c r="EMX68" s="31"/>
      <c r="EMY68" s="31"/>
      <c r="EMZ68" s="31"/>
      <c r="ENA68" s="31"/>
      <c r="ENB68" s="31"/>
      <c r="ENC68" s="31"/>
      <c r="END68" s="31"/>
      <c r="ENE68" s="31"/>
      <c r="ENF68" s="31"/>
      <c r="ENG68" s="31"/>
      <c r="ENH68" s="31"/>
      <c r="ENI68" s="31"/>
      <c r="ENJ68" s="31"/>
      <c r="ENK68" s="31"/>
      <c r="ENL68" s="31"/>
      <c r="ENM68" s="31"/>
      <c r="ENN68" s="31"/>
      <c r="ENO68" s="31"/>
      <c r="ENP68" s="31"/>
      <c r="ENQ68" s="31"/>
      <c r="ENR68" s="31"/>
      <c r="ENS68" s="31"/>
      <c r="ENT68" s="31"/>
      <c r="ENU68" s="31"/>
      <c r="ENV68" s="31"/>
      <c r="ENW68" s="31"/>
      <c r="ENX68" s="31"/>
      <c r="ENY68" s="31"/>
      <c r="ENZ68" s="31"/>
      <c r="EOA68" s="31"/>
      <c r="EOB68" s="31"/>
      <c r="EOC68" s="31"/>
      <c r="EOD68" s="31"/>
      <c r="EOE68" s="31"/>
      <c r="EOF68" s="31"/>
      <c r="EOG68" s="31"/>
      <c r="EOH68" s="31"/>
      <c r="EOI68" s="31"/>
      <c r="EOJ68" s="31"/>
      <c r="EOK68" s="31"/>
      <c r="EOL68" s="31"/>
      <c r="EOM68" s="31"/>
      <c r="EON68" s="31"/>
      <c r="EOO68" s="31"/>
      <c r="EOP68" s="31"/>
      <c r="EOQ68" s="31"/>
      <c r="EOR68" s="31"/>
      <c r="EOS68" s="31"/>
      <c r="EOT68" s="31"/>
      <c r="EOU68" s="31"/>
      <c r="EOV68" s="31"/>
      <c r="EOW68" s="31"/>
      <c r="EOX68" s="31"/>
      <c r="EOY68" s="31"/>
      <c r="EOZ68" s="31"/>
      <c r="EPA68" s="31"/>
      <c r="EPB68" s="31"/>
      <c r="EPC68" s="31"/>
      <c r="EPD68" s="31"/>
      <c r="EPE68" s="31"/>
      <c r="EPF68" s="31"/>
      <c r="EPG68" s="31"/>
      <c r="EPH68" s="31"/>
      <c r="EPI68" s="31"/>
      <c r="EPJ68" s="31"/>
      <c r="EPK68" s="31"/>
      <c r="EPL68" s="31"/>
      <c r="EPM68" s="31"/>
      <c r="EPN68" s="31"/>
      <c r="EPO68" s="31"/>
      <c r="EPP68" s="31"/>
      <c r="EPQ68" s="31"/>
      <c r="EPR68" s="31"/>
      <c r="EPS68" s="31"/>
      <c r="EPT68" s="31"/>
      <c r="EPU68" s="31"/>
      <c r="EPV68" s="31"/>
      <c r="EPW68" s="31"/>
      <c r="EPX68" s="31"/>
      <c r="EPY68" s="31"/>
      <c r="EPZ68" s="31"/>
      <c r="EQA68" s="31"/>
      <c r="EQB68" s="31"/>
      <c r="EQC68" s="31"/>
      <c r="EQD68" s="31"/>
      <c r="EQE68" s="31"/>
      <c r="EQF68" s="31"/>
      <c r="EQG68" s="31"/>
      <c r="EQH68" s="31"/>
      <c r="EQI68" s="31"/>
      <c r="EQJ68" s="31"/>
      <c r="EQK68" s="31"/>
      <c r="EQL68" s="31"/>
      <c r="EQM68" s="31"/>
      <c r="EQN68" s="31"/>
      <c r="EQO68" s="31"/>
      <c r="EQP68" s="31"/>
      <c r="EQQ68" s="31"/>
      <c r="EQR68" s="31"/>
      <c r="EQS68" s="31"/>
      <c r="EQT68" s="31"/>
      <c r="EQU68" s="31"/>
      <c r="EQV68" s="31"/>
      <c r="EQW68" s="31"/>
      <c r="EQX68" s="31"/>
      <c r="EQY68" s="31"/>
      <c r="EQZ68" s="31"/>
      <c r="ERA68" s="31"/>
      <c r="ERB68" s="31"/>
      <c r="ERC68" s="31"/>
      <c r="ERD68" s="31"/>
      <c r="ERE68" s="31"/>
      <c r="ERF68" s="31"/>
      <c r="ERG68" s="31"/>
      <c r="ERH68" s="31"/>
      <c r="ERI68" s="31"/>
      <c r="ERJ68" s="31"/>
      <c r="ERK68" s="31"/>
      <c r="ERL68" s="31"/>
      <c r="ERM68" s="31"/>
      <c r="ERN68" s="31"/>
      <c r="ERO68" s="31"/>
      <c r="ERP68" s="31"/>
      <c r="ERQ68" s="31"/>
      <c r="ERR68" s="31"/>
      <c r="ERS68" s="31"/>
      <c r="ERT68" s="31"/>
      <c r="ERU68" s="31"/>
      <c r="ERV68" s="31"/>
      <c r="ERW68" s="31"/>
      <c r="ERX68" s="31"/>
      <c r="ERY68" s="31"/>
      <c r="ERZ68" s="31"/>
      <c r="ESA68" s="31"/>
      <c r="ESB68" s="31"/>
      <c r="ESC68" s="31"/>
      <c r="ESD68" s="31"/>
      <c r="ESE68" s="31"/>
      <c r="ESF68" s="31"/>
      <c r="ESG68" s="31"/>
      <c r="ESH68" s="31"/>
      <c r="ESI68" s="31"/>
      <c r="ESJ68" s="31"/>
      <c r="ESK68" s="31"/>
      <c r="ESL68" s="31"/>
      <c r="ESM68" s="31"/>
      <c r="ESN68" s="31"/>
      <c r="ESO68" s="31"/>
      <c r="ESP68" s="31"/>
      <c r="ESQ68" s="31"/>
      <c r="ESR68" s="31"/>
      <c r="ESS68" s="31"/>
      <c r="EST68" s="31"/>
      <c r="ESU68" s="31"/>
      <c r="ESV68" s="31"/>
      <c r="ESW68" s="31"/>
      <c r="ESX68" s="31"/>
      <c r="ESY68" s="31"/>
      <c r="ESZ68" s="31"/>
      <c r="ETA68" s="31"/>
      <c r="ETB68" s="31"/>
      <c r="ETC68" s="31"/>
      <c r="ETD68" s="31"/>
      <c r="ETE68" s="31"/>
      <c r="ETF68" s="31"/>
      <c r="ETG68" s="31"/>
      <c r="ETH68" s="31"/>
      <c r="ETI68" s="31"/>
      <c r="ETJ68" s="31"/>
      <c r="ETK68" s="31"/>
      <c r="ETL68" s="31"/>
      <c r="ETM68" s="31"/>
      <c r="ETN68" s="31"/>
      <c r="ETO68" s="31"/>
      <c r="ETP68" s="31"/>
      <c r="ETQ68" s="31"/>
      <c r="ETR68" s="31"/>
      <c r="ETS68" s="31"/>
      <c r="ETT68" s="31"/>
      <c r="ETU68" s="31"/>
      <c r="ETV68" s="31"/>
      <c r="ETW68" s="31"/>
      <c r="ETX68" s="31"/>
      <c r="ETY68" s="31"/>
      <c r="ETZ68" s="31"/>
      <c r="EUA68" s="31"/>
      <c r="EUB68" s="31"/>
      <c r="EUC68" s="31"/>
      <c r="EUD68" s="31"/>
      <c r="EUE68" s="31"/>
      <c r="EUF68" s="31"/>
      <c r="EUG68" s="31"/>
      <c r="EUH68" s="31"/>
      <c r="EUI68" s="31"/>
      <c r="EUJ68" s="31"/>
      <c r="EUK68" s="31"/>
      <c r="EUL68" s="31"/>
      <c r="EUM68" s="31"/>
      <c r="EUN68" s="31"/>
      <c r="EUO68" s="31"/>
      <c r="EUP68" s="31"/>
      <c r="EUQ68" s="31"/>
      <c r="EUR68" s="31"/>
      <c r="EUS68" s="31"/>
      <c r="EUT68" s="31"/>
      <c r="EUU68" s="31"/>
      <c r="EUV68" s="31"/>
      <c r="EUW68" s="31"/>
      <c r="EUX68" s="31"/>
      <c r="EUY68" s="31"/>
      <c r="EUZ68" s="31"/>
      <c r="EVA68" s="31"/>
      <c r="EVB68" s="31"/>
      <c r="EVC68" s="31"/>
      <c r="EVD68" s="31"/>
      <c r="EVE68" s="31"/>
      <c r="EVF68" s="31"/>
      <c r="EVG68" s="31"/>
      <c r="EVH68" s="31"/>
      <c r="EVI68" s="31"/>
      <c r="EVJ68" s="31"/>
      <c r="EVK68" s="31"/>
      <c r="EVL68" s="31"/>
      <c r="EVM68" s="31"/>
      <c r="EVN68" s="31"/>
      <c r="EVO68" s="31"/>
      <c r="EVP68" s="31"/>
      <c r="EVQ68" s="31"/>
      <c r="EVR68" s="31"/>
      <c r="EVS68" s="31"/>
      <c r="EVT68" s="31"/>
      <c r="EVU68" s="31"/>
      <c r="EVV68" s="31"/>
      <c r="EVW68" s="31"/>
      <c r="EVX68" s="31"/>
      <c r="EVY68" s="31"/>
      <c r="EVZ68" s="31"/>
      <c r="EWA68" s="31"/>
      <c r="EWB68" s="31"/>
      <c r="EWC68" s="31"/>
      <c r="EWD68" s="31"/>
      <c r="EWE68" s="31"/>
      <c r="EWF68" s="31"/>
      <c r="EWG68" s="31"/>
      <c r="EWH68" s="31"/>
      <c r="EWI68" s="31"/>
      <c r="EWJ68" s="31"/>
      <c r="EWK68" s="31"/>
      <c r="EWL68" s="31"/>
      <c r="EWM68" s="31"/>
      <c r="EWN68" s="31"/>
      <c r="EWO68" s="31"/>
      <c r="EWP68" s="31"/>
      <c r="EWQ68" s="31"/>
      <c r="EWR68" s="31"/>
      <c r="EWS68" s="31"/>
      <c r="EWT68" s="31"/>
      <c r="EWU68" s="31"/>
      <c r="EWV68" s="31"/>
      <c r="EWW68" s="31"/>
      <c r="EWX68" s="31"/>
      <c r="EWY68" s="31"/>
      <c r="EWZ68" s="31"/>
      <c r="EXA68" s="31"/>
      <c r="EXB68" s="31"/>
      <c r="EXC68" s="31"/>
      <c r="EXD68" s="31"/>
      <c r="EXE68" s="31"/>
      <c r="EXF68" s="31"/>
      <c r="EXG68" s="31"/>
      <c r="EXH68" s="31"/>
      <c r="EXI68" s="31"/>
      <c r="EXJ68" s="31"/>
      <c r="EXK68" s="31"/>
      <c r="EXL68" s="31"/>
      <c r="EXM68" s="31"/>
      <c r="EXN68" s="31"/>
      <c r="EXO68" s="31"/>
      <c r="EXP68" s="31"/>
      <c r="EXQ68" s="31"/>
      <c r="EXR68" s="31"/>
      <c r="EXS68" s="31"/>
      <c r="EXT68" s="31"/>
      <c r="EXU68" s="31"/>
      <c r="EXV68" s="31"/>
      <c r="EXW68" s="31"/>
      <c r="EXX68" s="31"/>
      <c r="EXY68" s="31"/>
      <c r="EXZ68" s="31"/>
      <c r="EYA68" s="31"/>
      <c r="EYB68" s="31"/>
      <c r="EYC68" s="31"/>
      <c r="EYD68" s="31"/>
      <c r="EYE68" s="31"/>
      <c r="EYF68" s="31"/>
      <c r="EYG68" s="31"/>
      <c r="EYH68" s="31"/>
      <c r="EYI68" s="31"/>
      <c r="EYJ68" s="31"/>
      <c r="EYK68" s="31"/>
      <c r="EYL68" s="31"/>
      <c r="EYM68" s="31"/>
      <c r="EYN68" s="31"/>
      <c r="EYO68" s="31"/>
      <c r="EYP68" s="31"/>
      <c r="EYQ68" s="31"/>
      <c r="EYR68" s="31"/>
      <c r="EYS68" s="31"/>
      <c r="EYT68" s="31"/>
      <c r="EYU68" s="31"/>
      <c r="EYV68" s="31"/>
      <c r="EYW68" s="31"/>
      <c r="EYX68" s="31"/>
      <c r="EYY68" s="31"/>
      <c r="EYZ68" s="31"/>
      <c r="EZA68" s="31"/>
      <c r="EZB68" s="31"/>
      <c r="EZC68" s="31"/>
      <c r="EZD68" s="31"/>
      <c r="EZE68" s="31"/>
      <c r="EZF68" s="31"/>
      <c r="EZG68" s="31"/>
      <c r="EZH68" s="31"/>
      <c r="EZI68" s="31"/>
      <c r="EZJ68" s="31"/>
      <c r="EZK68" s="31"/>
      <c r="EZL68" s="31"/>
      <c r="EZM68" s="31"/>
      <c r="EZN68" s="31"/>
      <c r="EZO68" s="31"/>
      <c r="EZP68" s="31"/>
      <c r="EZQ68" s="31"/>
      <c r="EZR68" s="31"/>
      <c r="EZS68" s="31"/>
      <c r="EZT68" s="31"/>
      <c r="EZU68" s="31"/>
      <c r="EZV68" s="31"/>
      <c r="EZW68" s="31"/>
      <c r="EZX68" s="31"/>
      <c r="EZY68" s="31"/>
      <c r="EZZ68" s="31"/>
      <c r="FAA68" s="31"/>
      <c r="FAB68" s="31"/>
      <c r="FAC68" s="31"/>
      <c r="FAD68" s="31"/>
      <c r="FAE68" s="31"/>
      <c r="FAF68" s="31"/>
      <c r="FAG68" s="31"/>
      <c r="FAH68" s="31"/>
      <c r="FAI68" s="31"/>
      <c r="FAJ68" s="31"/>
      <c r="FAK68" s="31"/>
      <c r="FAL68" s="31"/>
      <c r="FAM68" s="31"/>
      <c r="FAN68" s="31"/>
      <c r="FAO68" s="31"/>
      <c r="FAP68" s="31"/>
      <c r="FAQ68" s="31"/>
      <c r="FAR68" s="31"/>
      <c r="FAS68" s="31"/>
      <c r="FAT68" s="31"/>
      <c r="FAU68" s="31"/>
      <c r="FAV68" s="31"/>
      <c r="FAW68" s="31"/>
      <c r="FAX68" s="31"/>
      <c r="FAY68" s="31"/>
      <c r="FAZ68" s="31"/>
      <c r="FBA68" s="31"/>
      <c r="FBB68" s="31"/>
      <c r="FBC68" s="31"/>
      <c r="FBD68" s="31"/>
      <c r="FBE68" s="31"/>
      <c r="FBF68" s="31"/>
      <c r="FBG68" s="31"/>
      <c r="FBH68" s="31"/>
      <c r="FBI68" s="31"/>
      <c r="FBJ68" s="31"/>
      <c r="FBK68" s="31"/>
      <c r="FBL68" s="31"/>
      <c r="FBM68" s="31"/>
      <c r="FBN68" s="31"/>
      <c r="FBO68" s="31"/>
      <c r="FBP68" s="31"/>
      <c r="FBQ68" s="31"/>
      <c r="FBR68" s="31"/>
      <c r="FBS68" s="31"/>
      <c r="FBT68" s="31"/>
      <c r="FBU68" s="31"/>
      <c r="FBV68" s="31"/>
      <c r="FBW68" s="31"/>
      <c r="FBX68" s="31"/>
      <c r="FBY68" s="31"/>
      <c r="FBZ68" s="31"/>
      <c r="FCA68" s="31"/>
      <c r="FCB68" s="31"/>
      <c r="FCC68" s="31"/>
      <c r="FCD68" s="31"/>
      <c r="FCE68" s="31"/>
      <c r="FCF68" s="31"/>
      <c r="FCG68" s="31"/>
      <c r="FCH68" s="31"/>
      <c r="FCI68" s="31"/>
      <c r="FCJ68" s="31"/>
      <c r="FCK68" s="31"/>
      <c r="FCL68" s="31"/>
      <c r="FCM68" s="31"/>
      <c r="FCN68" s="31"/>
      <c r="FCO68" s="31"/>
      <c r="FCP68" s="31"/>
      <c r="FCQ68" s="31"/>
      <c r="FCR68" s="31"/>
      <c r="FCS68" s="31"/>
      <c r="FCT68" s="31"/>
      <c r="FCU68" s="31"/>
      <c r="FCV68" s="31"/>
      <c r="FCW68" s="31"/>
      <c r="FCX68" s="31"/>
      <c r="FCY68" s="31"/>
      <c r="FCZ68" s="31"/>
      <c r="FDA68" s="31"/>
      <c r="FDB68" s="31"/>
      <c r="FDC68" s="31"/>
      <c r="FDD68" s="31"/>
      <c r="FDE68" s="31"/>
      <c r="FDF68" s="31"/>
      <c r="FDG68" s="31"/>
      <c r="FDH68" s="31"/>
      <c r="FDI68" s="31"/>
      <c r="FDJ68" s="31"/>
      <c r="FDK68" s="31"/>
      <c r="FDL68" s="31"/>
      <c r="FDM68" s="31"/>
      <c r="FDN68" s="31"/>
      <c r="FDO68" s="31"/>
      <c r="FDP68" s="31"/>
      <c r="FDQ68" s="31"/>
      <c r="FDR68" s="31"/>
      <c r="FDS68" s="31"/>
      <c r="FDT68" s="31"/>
      <c r="FDU68" s="31"/>
      <c r="FDV68" s="31"/>
      <c r="FDW68" s="31"/>
      <c r="FDX68" s="31"/>
      <c r="FDY68" s="31"/>
      <c r="FDZ68" s="31"/>
      <c r="FEA68" s="31"/>
      <c r="FEB68" s="31"/>
      <c r="FEC68" s="31"/>
      <c r="FED68" s="31"/>
      <c r="FEE68" s="31"/>
      <c r="FEF68" s="31"/>
      <c r="FEG68" s="31"/>
      <c r="FEH68" s="31"/>
      <c r="FEI68" s="31"/>
      <c r="FEJ68" s="31"/>
      <c r="FEK68" s="31"/>
      <c r="FEL68" s="31"/>
      <c r="FEM68" s="31"/>
      <c r="FEN68" s="31"/>
      <c r="FEO68" s="31"/>
      <c r="FEP68" s="31"/>
      <c r="FEQ68" s="31"/>
      <c r="FER68" s="31"/>
      <c r="FES68" s="31"/>
      <c r="FET68" s="31"/>
      <c r="FEU68" s="31"/>
      <c r="FEV68" s="31"/>
      <c r="FEW68" s="31"/>
      <c r="FEX68" s="31"/>
      <c r="FEY68" s="31"/>
      <c r="FEZ68" s="31"/>
      <c r="FFA68" s="31"/>
      <c r="FFB68" s="31"/>
      <c r="FFC68" s="31"/>
      <c r="FFD68" s="31"/>
      <c r="FFE68" s="31"/>
      <c r="FFF68" s="31"/>
      <c r="FFG68" s="31"/>
      <c r="FFH68" s="31"/>
      <c r="FFI68" s="31"/>
      <c r="FFJ68" s="31"/>
      <c r="FFK68" s="31"/>
      <c r="FFL68" s="31"/>
      <c r="FFM68" s="31"/>
      <c r="FFN68" s="31"/>
      <c r="FFO68" s="31"/>
      <c r="FFP68" s="31"/>
      <c r="FFQ68" s="31"/>
      <c r="FFR68" s="31"/>
      <c r="FFS68" s="31"/>
      <c r="FFT68" s="31"/>
      <c r="FFU68" s="31"/>
      <c r="FFV68" s="31"/>
      <c r="FFW68" s="31"/>
      <c r="FFX68" s="31"/>
      <c r="FFY68" s="31"/>
      <c r="FFZ68" s="31"/>
      <c r="FGA68" s="31"/>
      <c r="FGB68" s="31"/>
      <c r="FGC68" s="31"/>
      <c r="FGD68" s="31"/>
      <c r="FGE68" s="31"/>
      <c r="FGF68" s="31"/>
      <c r="FGG68" s="31"/>
      <c r="FGH68" s="31"/>
      <c r="FGI68" s="31"/>
      <c r="FGJ68" s="31"/>
      <c r="FGK68" s="31"/>
      <c r="FGL68" s="31"/>
      <c r="FGM68" s="31"/>
      <c r="FGN68" s="31"/>
      <c r="FGO68" s="31"/>
      <c r="FGP68" s="31"/>
      <c r="FGQ68" s="31"/>
      <c r="FGR68" s="31"/>
      <c r="FGS68" s="31"/>
      <c r="FGT68" s="31"/>
      <c r="FGU68" s="31"/>
      <c r="FGV68" s="31"/>
      <c r="FGW68" s="31"/>
      <c r="FGX68" s="31"/>
      <c r="FGY68" s="31"/>
      <c r="FGZ68" s="31"/>
      <c r="FHA68" s="31"/>
      <c r="FHB68" s="31"/>
      <c r="FHC68" s="31"/>
      <c r="FHD68" s="31"/>
      <c r="FHE68" s="31"/>
      <c r="FHF68" s="31"/>
      <c r="FHG68" s="31"/>
      <c r="FHH68" s="31"/>
      <c r="FHI68" s="31"/>
      <c r="FHJ68" s="31"/>
      <c r="FHK68" s="31"/>
      <c r="FHL68" s="31"/>
      <c r="FHM68" s="31"/>
      <c r="FHN68" s="31"/>
      <c r="FHO68" s="31"/>
      <c r="FHP68" s="31"/>
      <c r="FHQ68" s="31"/>
      <c r="FHR68" s="31"/>
      <c r="FHS68" s="31"/>
      <c r="FHT68" s="31"/>
      <c r="FHU68" s="31"/>
      <c r="FHV68" s="31"/>
      <c r="FHW68" s="31"/>
      <c r="FHX68" s="31"/>
      <c r="FHY68" s="31"/>
      <c r="FHZ68" s="31"/>
      <c r="FIA68" s="31"/>
      <c r="FIB68" s="31"/>
      <c r="FIC68" s="31"/>
      <c r="FID68" s="31"/>
      <c r="FIE68" s="31"/>
      <c r="FIF68" s="31"/>
      <c r="FIG68" s="31"/>
      <c r="FIH68" s="31"/>
      <c r="FII68" s="31"/>
      <c r="FIJ68" s="31"/>
      <c r="FIK68" s="31"/>
      <c r="FIL68" s="31"/>
      <c r="FIM68" s="31"/>
      <c r="FIN68" s="31"/>
      <c r="FIO68" s="31"/>
      <c r="FIP68" s="31"/>
      <c r="FIQ68" s="31"/>
      <c r="FIR68" s="31"/>
      <c r="FIS68" s="31"/>
      <c r="FIT68" s="31"/>
      <c r="FIU68" s="31"/>
      <c r="FIV68" s="31"/>
      <c r="FIW68" s="31"/>
      <c r="FIX68" s="31"/>
      <c r="FIY68" s="31"/>
      <c r="FIZ68" s="31"/>
      <c r="FJA68" s="31"/>
      <c r="FJB68" s="31"/>
      <c r="FJC68" s="31"/>
      <c r="FJD68" s="31"/>
      <c r="FJE68" s="31"/>
      <c r="FJF68" s="31"/>
      <c r="FJG68" s="31"/>
      <c r="FJH68" s="31"/>
      <c r="FJI68" s="31"/>
      <c r="FJJ68" s="31"/>
      <c r="FJK68" s="31"/>
      <c r="FJL68" s="31"/>
      <c r="FJM68" s="31"/>
      <c r="FJN68" s="31"/>
      <c r="FJO68" s="31"/>
      <c r="FJP68" s="31"/>
      <c r="FJQ68" s="31"/>
      <c r="FJR68" s="31"/>
      <c r="FJS68" s="31"/>
      <c r="FJT68" s="31"/>
      <c r="FJU68" s="31"/>
      <c r="FJV68" s="31"/>
      <c r="FJW68" s="31"/>
      <c r="FJX68" s="31"/>
      <c r="FJY68" s="31"/>
      <c r="FJZ68" s="31"/>
      <c r="FKA68" s="31"/>
      <c r="FKB68" s="31"/>
      <c r="FKC68" s="31"/>
      <c r="FKD68" s="31"/>
      <c r="FKE68" s="31"/>
      <c r="FKF68" s="31"/>
      <c r="FKG68" s="31"/>
      <c r="FKH68" s="31"/>
      <c r="FKI68" s="31"/>
      <c r="FKJ68" s="31"/>
      <c r="FKK68" s="31"/>
      <c r="FKL68" s="31"/>
      <c r="FKM68" s="31"/>
      <c r="FKN68" s="31"/>
      <c r="FKO68" s="31"/>
      <c r="FKP68" s="31"/>
      <c r="FKQ68" s="31"/>
      <c r="FKR68" s="31"/>
      <c r="FKS68" s="31"/>
      <c r="FKT68" s="31"/>
      <c r="FKU68" s="31"/>
      <c r="FKV68" s="31"/>
      <c r="FKW68" s="31"/>
      <c r="FKX68" s="31"/>
      <c r="FKY68" s="31"/>
      <c r="FKZ68" s="31"/>
      <c r="FLA68" s="31"/>
      <c r="FLB68" s="31"/>
      <c r="FLC68" s="31"/>
      <c r="FLD68" s="31"/>
      <c r="FLE68" s="31"/>
      <c r="FLF68" s="31"/>
      <c r="FLG68" s="31"/>
      <c r="FLH68" s="31"/>
      <c r="FLI68" s="31"/>
      <c r="FLJ68" s="31"/>
      <c r="FLK68" s="31"/>
      <c r="FLL68" s="31"/>
      <c r="FLM68" s="31"/>
      <c r="FLN68" s="31"/>
      <c r="FLO68" s="31"/>
      <c r="FLP68" s="31"/>
      <c r="FLQ68" s="31"/>
      <c r="FLR68" s="31"/>
      <c r="FLS68" s="31"/>
      <c r="FLT68" s="31"/>
      <c r="FLU68" s="31"/>
      <c r="FLV68" s="31"/>
      <c r="FLW68" s="31"/>
      <c r="FLX68" s="31"/>
      <c r="FLY68" s="31"/>
      <c r="FLZ68" s="31"/>
      <c r="FMA68" s="31"/>
      <c r="FMB68" s="31"/>
      <c r="FMC68" s="31"/>
      <c r="FMD68" s="31"/>
      <c r="FME68" s="31"/>
      <c r="FMF68" s="31"/>
      <c r="FMG68" s="31"/>
      <c r="FMH68" s="31"/>
      <c r="FMI68" s="31"/>
      <c r="FMJ68" s="31"/>
      <c r="FMK68" s="31"/>
      <c r="FML68" s="31"/>
      <c r="FMM68" s="31"/>
      <c r="FMN68" s="31"/>
      <c r="FMO68" s="31"/>
      <c r="FMP68" s="31"/>
      <c r="FMQ68" s="31"/>
      <c r="FMR68" s="31"/>
      <c r="FMS68" s="31"/>
      <c r="FMT68" s="31"/>
      <c r="FMU68" s="31"/>
      <c r="FMV68" s="31"/>
      <c r="FMW68" s="31"/>
      <c r="FMX68" s="31"/>
      <c r="FMY68" s="31"/>
      <c r="FMZ68" s="31"/>
      <c r="FNA68" s="31"/>
      <c r="FNB68" s="31"/>
      <c r="FNC68" s="31"/>
      <c r="FND68" s="31"/>
      <c r="FNE68" s="31"/>
      <c r="FNF68" s="31"/>
      <c r="FNG68" s="31"/>
      <c r="FNH68" s="31"/>
      <c r="FNI68" s="31"/>
      <c r="FNJ68" s="31"/>
      <c r="FNK68" s="31"/>
      <c r="FNL68" s="31"/>
      <c r="FNM68" s="31"/>
      <c r="FNN68" s="31"/>
      <c r="FNO68" s="31"/>
      <c r="FNP68" s="31"/>
      <c r="FNQ68" s="31"/>
      <c r="FNR68" s="31"/>
      <c r="FNS68" s="31"/>
      <c r="FNT68" s="31"/>
      <c r="FNU68" s="31"/>
      <c r="FNV68" s="31"/>
      <c r="FNW68" s="31"/>
      <c r="FNX68" s="31"/>
      <c r="FNY68" s="31"/>
      <c r="FNZ68" s="31"/>
      <c r="FOA68" s="31"/>
      <c r="FOB68" s="31"/>
      <c r="FOC68" s="31"/>
      <c r="FOD68" s="31"/>
      <c r="FOE68" s="31"/>
      <c r="FOF68" s="31"/>
      <c r="FOG68" s="31"/>
      <c r="FOH68" s="31"/>
      <c r="FOI68" s="31"/>
      <c r="FOJ68" s="31"/>
      <c r="FOK68" s="31"/>
      <c r="FOL68" s="31"/>
      <c r="FOM68" s="31"/>
      <c r="FON68" s="31"/>
      <c r="FOO68" s="31"/>
      <c r="FOP68" s="31"/>
      <c r="FOQ68" s="31"/>
      <c r="FOR68" s="31"/>
      <c r="FOS68" s="31"/>
      <c r="FOT68" s="31"/>
      <c r="FOU68" s="31"/>
      <c r="FOV68" s="31"/>
      <c r="FOW68" s="31"/>
      <c r="FOX68" s="31"/>
      <c r="FOY68" s="31"/>
      <c r="FOZ68" s="31"/>
      <c r="FPA68" s="31"/>
      <c r="FPB68" s="31"/>
      <c r="FPC68" s="31"/>
      <c r="FPD68" s="31"/>
      <c r="FPE68" s="31"/>
      <c r="FPF68" s="31"/>
      <c r="FPG68" s="31"/>
      <c r="FPH68" s="31"/>
      <c r="FPI68" s="31"/>
      <c r="FPJ68" s="31"/>
      <c r="FPK68" s="31"/>
      <c r="FPL68" s="31"/>
      <c r="FPM68" s="31"/>
      <c r="FPN68" s="31"/>
      <c r="FPO68" s="31"/>
      <c r="FPP68" s="31"/>
      <c r="FPQ68" s="31"/>
      <c r="FPR68" s="31"/>
      <c r="FPS68" s="31"/>
      <c r="FPT68" s="31"/>
      <c r="FPU68" s="31"/>
      <c r="FPV68" s="31"/>
      <c r="FPW68" s="31"/>
      <c r="FPX68" s="31"/>
      <c r="FPY68" s="31"/>
      <c r="FPZ68" s="31"/>
      <c r="FQA68" s="31"/>
      <c r="FQB68" s="31"/>
      <c r="FQC68" s="31"/>
      <c r="FQD68" s="31"/>
      <c r="FQE68" s="31"/>
      <c r="FQF68" s="31"/>
      <c r="FQG68" s="31"/>
      <c r="FQH68" s="31"/>
      <c r="FQI68" s="31"/>
      <c r="FQJ68" s="31"/>
      <c r="FQK68" s="31"/>
      <c r="FQL68" s="31"/>
      <c r="FQM68" s="31"/>
      <c r="FQN68" s="31"/>
      <c r="FQO68" s="31"/>
      <c r="FQP68" s="31"/>
      <c r="FQQ68" s="31"/>
      <c r="FQR68" s="31"/>
      <c r="FQS68" s="31"/>
      <c r="FQT68" s="31"/>
      <c r="FQU68" s="31"/>
      <c r="FQV68" s="31"/>
      <c r="FQW68" s="31"/>
      <c r="FQX68" s="31"/>
      <c r="FQY68" s="31"/>
      <c r="FQZ68" s="31"/>
      <c r="FRA68" s="31"/>
      <c r="FRB68" s="31"/>
      <c r="FRC68" s="31"/>
      <c r="FRD68" s="31"/>
      <c r="FRE68" s="31"/>
      <c r="FRF68" s="31"/>
      <c r="FRG68" s="31"/>
      <c r="FRH68" s="31"/>
      <c r="FRI68" s="31"/>
      <c r="FRJ68" s="31"/>
      <c r="FRK68" s="31"/>
      <c r="FRL68" s="31"/>
      <c r="FRM68" s="31"/>
      <c r="FRN68" s="31"/>
      <c r="FRO68" s="31"/>
      <c r="FRP68" s="31"/>
      <c r="FRQ68" s="31"/>
      <c r="FRR68" s="31"/>
      <c r="FRS68" s="31"/>
      <c r="FRT68" s="31"/>
      <c r="FRU68" s="31"/>
      <c r="FRV68" s="31"/>
      <c r="FRW68" s="31"/>
      <c r="FRX68" s="31"/>
      <c r="FRY68" s="31"/>
      <c r="FRZ68" s="31"/>
      <c r="FSA68" s="31"/>
      <c r="FSB68" s="31"/>
      <c r="FSC68" s="31"/>
      <c r="FSD68" s="31"/>
      <c r="FSE68" s="31"/>
      <c r="FSF68" s="31"/>
      <c r="FSG68" s="31"/>
      <c r="FSH68" s="31"/>
      <c r="FSI68" s="31"/>
      <c r="FSJ68" s="31"/>
      <c r="FSK68" s="31"/>
      <c r="FSL68" s="31"/>
      <c r="FSM68" s="31"/>
      <c r="FSN68" s="31"/>
      <c r="FSO68" s="31"/>
      <c r="FSP68" s="31"/>
      <c r="FSQ68" s="31"/>
      <c r="FSR68" s="31"/>
      <c r="FSS68" s="31"/>
      <c r="FST68" s="31"/>
      <c r="FSU68" s="31"/>
      <c r="FSV68" s="31"/>
      <c r="FSW68" s="31"/>
      <c r="FSX68" s="31"/>
      <c r="FSY68" s="31"/>
      <c r="FSZ68" s="31"/>
      <c r="FTA68" s="31"/>
      <c r="FTB68" s="31"/>
      <c r="FTC68" s="31"/>
      <c r="FTD68" s="31"/>
      <c r="FTE68" s="31"/>
      <c r="FTF68" s="31"/>
      <c r="FTG68" s="31"/>
      <c r="FTH68" s="31"/>
      <c r="FTI68" s="31"/>
      <c r="FTJ68" s="31"/>
      <c r="FTK68" s="31"/>
      <c r="FTL68" s="31"/>
      <c r="FTM68" s="31"/>
      <c r="FTN68" s="31"/>
      <c r="FTO68" s="31"/>
      <c r="FTP68" s="31"/>
      <c r="FTQ68" s="31"/>
      <c r="FTR68" s="31"/>
      <c r="FTS68" s="31"/>
      <c r="FTT68" s="31"/>
      <c r="FTU68" s="31"/>
      <c r="FTV68" s="31"/>
      <c r="FTW68" s="31"/>
      <c r="FTX68" s="31"/>
      <c r="FTY68" s="31"/>
      <c r="FTZ68" s="31"/>
      <c r="FUA68" s="31"/>
      <c r="FUB68" s="31"/>
      <c r="FUC68" s="31"/>
      <c r="FUD68" s="31"/>
      <c r="FUE68" s="31"/>
      <c r="FUF68" s="31"/>
      <c r="FUG68" s="31"/>
      <c r="FUH68" s="31"/>
      <c r="FUI68" s="31"/>
      <c r="FUJ68" s="31"/>
      <c r="FUK68" s="31"/>
      <c r="FUL68" s="31"/>
      <c r="FUM68" s="31"/>
      <c r="FUN68" s="31"/>
      <c r="FUO68" s="31"/>
      <c r="FUP68" s="31"/>
      <c r="FUQ68" s="31"/>
      <c r="FUR68" s="31"/>
      <c r="FUS68" s="31"/>
      <c r="FUT68" s="31"/>
      <c r="FUU68" s="31"/>
      <c r="FUV68" s="31"/>
      <c r="FUW68" s="31"/>
      <c r="FUX68" s="31"/>
      <c r="FUY68" s="31"/>
      <c r="FUZ68" s="31"/>
      <c r="FVA68" s="31"/>
      <c r="FVB68" s="31"/>
      <c r="FVC68" s="31"/>
      <c r="FVD68" s="31"/>
      <c r="FVE68" s="31"/>
      <c r="FVF68" s="31"/>
      <c r="FVG68" s="31"/>
      <c r="FVH68" s="31"/>
      <c r="FVI68" s="31"/>
      <c r="FVJ68" s="31"/>
      <c r="FVK68" s="31"/>
      <c r="FVL68" s="31"/>
      <c r="FVM68" s="31"/>
      <c r="FVN68" s="31"/>
      <c r="FVO68" s="31"/>
      <c r="FVP68" s="31"/>
      <c r="FVQ68" s="31"/>
      <c r="FVR68" s="31"/>
      <c r="FVS68" s="31"/>
      <c r="FVT68" s="31"/>
      <c r="FVU68" s="31"/>
      <c r="FVV68" s="31"/>
      <c r="FVW68" s="31"/>
      <c r="FVX68" s="31"/>
      <c r="FVY68" s="31"/>
      <c r="FVZ68" s="31"/>
      <c r="FWA68" s="31"/>
      <c r="FWB68" s="31"/>
      <c r="FWC68" s="31"/>
      <c r="FWD68" s="31"/>
      <c r="FWE68" s="31"/>
      <c r="FWF68" s="31"/>
      <c r="FWG68" s="31"/>
      <c r="FWH68" s="31"/>
      <c r="FWI68" s="31"/>
      <c r="FWJ68" s="31"/>
      <c r="FWK68" s="31"/>
      <c r="FWL68" s="31"/>
      <c r="FWM68" s="31"/>
      <c r="FWN68" s="31"/>
      <c r="FWO68" s="31"/>
      <c r="FWP68" s="31"/>
      <c r="FWQ68" s="31"/>
      <c r="FWR68" s="31"/>
      <c r="FWS68" s="31"/>
      <c r="FWT68" s="31"/>
      <c r="FWU68" s="31"/>
      <c r="FWV68" s="31"/>
      <c r="FWW68" s="31"/>
      <c r="FWX68" s="31"/>
      <c r="FWY68" s="31"/>
      <c r="FWZ68" s="31"/>
      <c r="FXA68" s="31"/>
      <c r="FXB68" s="31"/>
      <c r="FXC68" s="31"/>
      <c r="FXD68" s="31"/>
      <c r="FXE68" s="31"/>
      <c r="FXF68" s="31"/>
      <c r="FXG68" s="31"/>
      <c r="FXH68" s="31"/>
      <c r="FXI68" s="31"/>
      <c r="FXJ68" s="31"/>
      <c r="FXK68" s="31"/>
      <c r="FXL68" s="31"/>
      <c r="FXM68" s="31"/>
      <c r="FXN68" s="31"/>
      <c r="FXO68" s="31"/>
      <c r="FXP68" s="31"/>
      <c r="FXQ68" s="31"/>
      <c r="FXR68" s="31"/>
      <c r="FXS68" s="31"/>
      <c r="FXT68" s="31"/>
      <c r="FXU68" s="31"/>
      <c r="FXV68" s="31"/>
      <c r="FXW68" s="31"/>
      <c r="FXX68" s="31"/>
      <c r="FXY68" s="31"/>
      <c r="FXZ68" s="31"/>
      <c r="FYA68" s="31"/>
      <c r="FYB68" s="31"/>
      <c r="FYC68" s="31"/>
      <c r="FYD68" s="31"/>
      <c r="FYE68" s="31"/>
      <c r="FYF68" s="31"/>
      <c r="FYG68" s="31"/>
      <c r="FYH68" s="31"/>
      <c r="FYI68" s="31"/>
      <c r="FYJ68" s="31"/>
      <c r="FYK68" s="31"/>
      <c r="FYL68" s="31"/>
      <c r="FYM68" s="31"/>
      <c r="FYN68" s="31"/>
      <c r="FYO68" s="31"/>
      <c r="FYP68" s="31"/>
      <c r="FYQ68" s="31"/>
      <c r="FYR68" s="31"/>
      <c r="FYS68" s="31"/>
      <c r="FYT68" s="31"/>
      <c r="FYU68" s="31"/>
      <c r="FYV68" s="31"/>
      <c r="FYW68" s="31"/>
      <c r="FYX68" s="31"/>
      <c r="FYY68" s="31"/>
      <c r="FYZ68" s="31"/>
      <c r="FZA68" s="31"/>
      <c r="FZB68" s="31"/>
      <c r="FZC68" s="31"/>
      <c r="FZD68" s="31"/>
      <c r="FZE68" s="31"/>
      <c r="FZF68" s="31"/>
      <c r="FZG68" s="31"/>
      <c r="FZH68" s="31"/>
      <c r="FZI68" s="31"/>
      <c r="FZJ68" s="31"/>
      <c r="FZK68" s="31"/>
      <c r="FZL68" s="31"/>
      <c r="FZM68" s="31"/>
      <c r="FZN68" s="31"/>
      <c r="FZO68" s="31"/>
      <c r="FZP68" s="31"/>
      <c r="FZQ68" s="31"/>
      <c r="FZR68" s="31"/>
      <c r="FZS68" s="31"/>
      <c r="FZT68" s="31"/>
      <c r="FZU68" s="31"/>
      <c r="FZV68" s="31"/>
      <c r="FZW68" s="31"/>
      <c r="FZX68" s="31"/>
      <c r="FZY68" s="31"/>
      <c r="FZZ68" s="31"/>
      <c r="GAA68" s="31"/>
      <c r="GAB68" s="31"/>
      <c r="GAC68" s="31"/>
      <c r="GAD68" s="31"/>
      <c r="GAE68" s="31"/>
      <c r="GAF68" s="31"/>
      <c r="GAG68" s="31"/>
      <c r="GAH68" s="31"/>
      <c r="GAI68" s="31"/>
      <c r="GAJ68" s="31"/>
      <c r="GAK68" s="31"/>
      <c r="GAL68" s="31"/>
      <c r="GAM68" s="31"/>
      <c r="GAN68" s="31"/>
      <c r="GAO68" s="31"/>
      <c r="GAP68" s="31"/>
      <c r="GAQ68" s="31"/>
      <c r="GAR68" s="31"/>
      <c r="GAS68" s="31"/>
      <c r="GAT68" s="31"/>
      <c r="GAU68" s="31"/>
      <c r="GAV68" s="31"/>
      <c r="GAW68" s="31"/>
      <c r="GAX68" s="31"/>
      <c r="GAY68" s="31"/>
      <c r="GAZ68" s="31"/>
      <c r="GBA68" s="31"/>
      <c r="GBB68" s="31"/>
      <c r="GBC68" s="31"/>
      <c r="GBD68" s="31"/>
      <c r="GBE68" s="31"/>
      <c r="GBF68" s="31"/>
      <c r="GBG68" s="31"/>
      <c r="GBH68" s="31"/>
      <c r="GBI68" s="31"/>
      <c r="GBJ68" s="31"/>
      <c r="GBK68" s="31"/>
      <c r="GBL68" s="31"/>
      <c r="GBM68" s="31"/>
      <c r="GBN68" s="31"/>
      <c r="GBO68" s="31"/>
      <c r="GBP68" s="31"/>
      <c r="GBQ68" s="31"/>
      <c r="GBR68" s="31"/>
      <c r="GBS68" s="31"/>
      <c r="GBT68" s="31"/>
      <c r="GBU68" s="31"/>
      <c r="GBV68" s="31"/>
      <c r="GBW68" s="31"/>
      <c r="GBX68" s="31"/>
      <c r="GBY68" s="31"/>
      <c r="GBZ68" s="31"/>
      <c r="GCA68" s="31"/>
      <c r="GCB68" s="31"/>
      <c r="GCC68" s="31"/>
      <c r="GCD68" s="31"/>
      <c r="GCE68" s="31"/>
      <c r="GCF68" s="31"/>
      <c r="GCG68" s="31"/>
      <c r="GCH68" s="31"/>
      <c r="GCI68" s="31"/>
      <c r="GCJ68" s="31"/>
      <c r="GCK68" s="31"/>
      <c r="GCL68" s="31"/>
      <c r="GCM68" s="31"/>
      <c r="GCN68" s="31"/>
      <c r="GCO68" s="31"/>
      <c r="GCP68" s="31"/>
      <c r="GCQ68" s="31"/>
      <c r="GCR68" s="31"/>
      <c r="GCS68" s="31"/>
      <c r="GCT68" s="31"/>
      <c r="GCU68" s="31"/>
      <c r="GCV68" s="31"/>
      <c r="GCW68" s="31"/>
      <c r="GCX68" s="31"/>
      <c r="GCY68" s="31"/>
      <c r="GCZ68" s="31"/>
      <c r="GDA68" s="31"/>
      <c r="GDB68" s="31"/>
      <c r="GDC68" s="31"/>
      <c r="GDD68" s="31"/>
      <c r="GDE68" s="31"/>
      <c r="GDF68" s="31"/>
      <c r="GDG68" s="31"/>
      <c r="GDH68" s="31"/>
      <c r="GDI68" s="31"/>
      <c r="GDJ68" s="31"/>
      <c r="GDK68" s="31"/>
      <c r="GDL68" s="31"/>
      <c r="GDM68" s="31"/>
      <c r="GDN68" s="31"/>
      <c r="GDO68" s="31"/>
      <c r="GDP68" s="31"/>
      <c r="GDQ68" s="31"/>
      <c r="GDR68" s="31"/>
      <c r="GDS68" s="31"/>
      <c r="GDT68" s="31"/>
      <c r="GDU68" s="31"/>
      <c r="GDV68" s="31"/>
      <c r="GDW68" s="31"/>
      <c r="GDX68" s="31"/>
      <c r="GDY68" s="31"/>
      <c r="GDZ68" s="31"/>
      <c r="GEA68" s="31"/>
      <c r="GEB68" s="31"/>
      <c r="GEC68" s="31"/>
      <c r="GED68" s="31"/>
      <c r="GEE68" s="31"/>
      <c r="GEF68" s="31"/>
      <c r="GEG68" s="31"/>
      <c r="GEH68" s="31"/>
      <c r="GEI68" s="31"/>
      <c r="GEJ68" s="31"/>
      <c r="GEK68" s="31"/>
      <c r="GEL68" s="31"/>
      <c r="GEM68" s="31"/>
      <c r="GEN68" s="31"/>
      <c r="GEO68" s="31"/>
      <c r="GEP68" s="31"/>
      <c r="GEQ68" s="31"/>
      <c r="GER68" s="31"/>
      <c r="GES68" s="31"/>
      <c r="GET68" s="31"/>
      <c r="GEU68" s="31"/>
      <c r="GEV68" s="31"/>
      <c r="GEW68" s="31"/>
      <c r="GEX68" s="31"/>
      <c r="GEY68" s="31"/>
      <c r="GEZ68" s="31"/>
      <c r="GFA68" s="31"/>
      <c r="GFB68" s="31"/>
      <c r="GFC68" s="31"/>
      <c r="GFD68" s="31"/>
      <c r="GFE68" s="31"/>
      <c r="GFF68" s="31"/>
      <c r="GFG68" s="31"/>
      <c r="GFH68" s="31"/>
      <c r="GFI68" s="31"/>
      <c r="GFJ68" s="31"/>
      <c r="GFK68" s="31"/>
      <c r="GFL68" s="31"/>
      <c r="GFM68" s="31"/>
      <c r="GFN68" s="31"/>
      <c r="GFO68" s="31"/>
      <c r="GFP68" s="31"/>
      <c r="GFQ68" s="31"/>
      <c r="GFR68" s="31"/>
      <c r="GFS68" s="31"/>
      <c r="GFT68" s="31"/>
      <c r="GFU68" s="31"/>
      <c r="GFV68" s="31"/>
      <c r="GFW68" s="31"/>
      <c r="GFX68" s="31"/>
      <c r="GFY68" s="31"/>
      <c r="GFZ68" s="31"/>
      <c r="GGA68" s="31"/>
      <c r="GGB68" s="31"/>
      <c r="GGC68" s="31"/>
      <c r="GGD68" s="31"/>
      <c r="GGE68" s="31"/>
      <c r="GGF68" s="31"/>
      <c r="GGG68" s="31"/>
      <c r="GGH68" s="31"/>
      <c r="GGI68" s="31"/>
      <c r="GGJ68" s="31"/>
      <c r="GGK68" s="31"/>
      <c r="GGL68" s="31"/>
      <c r="GGM68" s="31"/>
      <c r="GGN68" s="31"/>
      <c r="GGO68" s="31"/>
      <c r="GGP68" s="31"/>
      <c r="GGQ68" s="31"/>
      <c r="GGR68" s="31"/>
      <c r="GGS68" s="31"/>
      <c r="GGT68" s="31"/>
      <c r="GGU68" s="31"/>
      <c r="GGV68" s="31"/>
      <c r="GGW68" s="31"/>
      <c r="GGX68" s="31"/>
      <c r="GGY68" s="31"/>
      <c r="GGZ68" s="31"/>
      <c r="GHA68" s="31"/>
      <c r="GHB68" s="31"/>
      <c r="GHC68" s="31"/>
      <c r="GHD68" s="31"/>
      <c r="GHE68" s="31"/>
      <c r="GHF68" s="31"/>
      <c r="GHG68" s="31"/>
      <c r="GHH68" s="31"/>
      <c r="GHI68" s="31"/>
      <c r="GHJ68" s="31"/>
      <c r="GHK68" s="31"/>
      <c r="GHL68" s="31"/>
      <c r="GHM68" s="31"/>
      <c r="GHN68" s="31"/>
      <c r="GHO68" s="31"/>
      <c r="GHP68" s="31"/>
      <c r="GHQ68" s="31"/>
      <c r="GHR68" s="31"/>
      <c r="GHS68" s="31"/>
      <c r="GHT68" s="31"/>
      <c r="GHU68" s="31"/>
      <c r="GHV68" s="31"/>
      <c r="GHW68" s="31"/>
      <c r="GHX68" s="31"/>
      <c r="GHY68" s="31"/>
      <c r="GHZ68" s="31"/>
      <c r="GIA68" s="31"/>
      <c r="GIB68" s="31"/>
      <c r="GIC68" s="31"/>
      <c r="GID68" s="31"/>
      <c r="GIE68" s="31"/>
      <c r="GIF68" s="31"/>
      <c r="GIG68" s="31"/>
      <c r="GIH68" s="31"/>
      <c r="GII68" s="31"/>
      <c r="GIJ68" s="31"/>
      <c r="GIK68" s="31"/>
      <c r="GIL68" s="31"/>
      <c r="GIM68" s="31"/>
      <c r="GIN68" s="31"/>
      <c r="GIO68" s="31"/>
      <c r="GIP68" s="31"/>
      <c r="GIQ68" s="31"/>
      <c r="GIR68" s="31"/>
      <c r="GIS68" s="31"/>
      <c r="GIT68" s="31"/>
      <c r="GIU68" s="31"/>
      <c r="GIV68" s="31"/>
      <c r="GIW68" s="31"/>
      <c r="GIX68" s="31"/>
      <c r="GIY68" s="31"/>
      <c r="GIZ68" s="31"/>
      <c r="GJA68" s="31"/>
      <c r="GJB68" s="31"/>
      <c r="GJC68" s="31"/>
      <c r="GJD68" s="31"/>
      <c r="GJE68" s="31"/>
      <c r="GJF68" s="31"/>
      <c r="GJG68" s="31"/>
      <c r="GJH68" s="31"/>
      <c r="GJI68" s="31"/>
      <c r="GJJ68" s="31"/>
      <c r="GJK68" s="31"/>
      <c r="GJL68" s="31"/>
      <c r="GJM68" s="31"/>
      <c r="GJN68" s="31"/>
      <c r="GJO68" s="31"/>
      <c r="GJP68" s="31"/>
      <c r="GJQ68" s="31"/>
      <c r="GJR68" s="31"/>
      <c r="GJS68" s="31"/>
      <c r="GJT68" s="31"/>
      <c r="GJU68" s="31"/>
      <c r="GJV68" s="31"/>
      <c r="GJW68" s="31"/>
      <c r="GJX68" s="31"/>
      <c r="GJY68" s="31"/>
      <c r="GJZ68" s="31"/>
      <c r="GKA68" s="31"/>
      <c r="GKB68" s="31"/>
      <c r="GKC68" s="31"/>
      <c r="GKD68" s="31"/>
      <c r="GKE68" s="31"/>
      <c r="GKF68" s="31"/>
      <c r="GKG68" s="31"/>
      <c r="GKH68" s="31"/>
      <c r="GKI68" s="31"/>
      <c r="GKJ68" s="31"/>
      <c r="GKK68" s="31"/>
      <c r="GKL68" s="31"/>
      <c r="GKM68" s="31"/>
      <c r="GKN68" s="31"/>
      <c r="GKO68" s="31"/>
      <c r="GKP68" s="31"/>
      <c r="GKQ68" s="31"/>
      <c r="GKR68" s="31"/>
      <c r="GKS68" s="31"/>
      <c r="GKT68" s="31"/>
      <c r="GKU68" s="31"/>
      <c r="GKV68" s="31"/>
      <c r="GKW68" s="31"/>
      <c r="GKX68" s="31"/>
      <c r="GKY68" s="31"/>
      <c r="GKZ68" s="31"/>
      <c r="GLA68" s="31"/>
      <c r="GLB68" s="31"/>
      <c r="GLC68" s="31"/>
      <c r="GLD68" s="31"/>
      <c r="GLE68" s="31"/>
      <c r="GLF68" s="31"/>
      <c r="GLG68" s="31"/>
      <c r="GLH68" s="31"/>
      <c r="GLI68" s="31"/>
      <c r="GLJ68" s="31"/>
      <c r="GLK68" s="31"/>
      <c r="GLL68" s="31"/>
      <c r="GLM68" s="31"/>
      <c r="GLN68" s="31"/>
      <c r="GLO68" s="31"/>
      <c r="GLP68" s="31"/>
      <c r="GLQ68" s="31"/>
      <c r="GLR68" s="31"/>
      <c r="GLS68" s="31"/>
      <c r="GLT68" s="31"/>
      <c r="GLU68" s="31"/>
      <c r="GLV68" s="31"/>
      <c r="GLW68" s="31"/>
      <c r="GLX68" s="31"/>
      <c r="GLY68" s="31"/>
      <c r="GLZ68" s="31"/>
      <c r="GMA68" s="31"/>
      <c r="GMB68" s="31"/>
      <c r="GMC68" s="31"/>
      <c r="GMD68" s="31"/>
      <c r="GME68" s="31"/>
      <c r="GMF68" s="31"/>
      <c r="GMG68" s="31"/>
      <c r="GMH68" s="31"/>
      <c r="GMI68" s="31"/>
      <c r="GMJ68" s="31"/>
      <c r="GMK68" s="31"/>
      <c r="GML68" s="31"/>
      <c r="GMM68" s="31"/>
      <c r="GMN68" s="31"/>
      <c r="GMO68" s="31"/>
      <c r="GMP68" s="31"/>
      <c r="GMQ68" s="31"/>
      <c r="GMR68" s="31"/>
      <c r="GMS68" s="31"/>
      <c r="GMT68" s="31"/>
      <c r="GMU68" s="31"/>
      <c r="GMV68" s="31"/>
      <c r="GMW68" s="31"/>
      <c r="GMX68" s="31"/>
      <c r="GMY68" s="31"/>
      <c r="GMZ68" s="31"/>
      <c r="GNA68" s="31"/>
      <c r="GNB68" s="31"/>
      <c r="GNC68" s="31"/>
      <c r="GND68" s="31"/>
      <c r="GNE68" s="31"/>
      <c r="GNF68" s="31"/>
      <c r="GNG68" s="31"/>
      <c r="GNH68" s="31"/>
      <c r="GNI68" s="31"/>
      <c r="GNJ68" s="31"/>
      <c r="GNK68" s="31"/>
      <c r="GNL68" s="31"/>
      <c r="GNM68" s="31"/>
      <c r="GNN68" s="31"/>
      <c r="GNO68" s="31"/>
      <c r="GNP68" s="31"/>
      <c r="GNQ68" s="31"/>
      <c r="GNR68" s="31"/>
      <c r="GNS68" s="31"/>
      <c r="GNT68" s="31"/>
      <c r="GNU68" s="31"/>
      <c r="GNV68" s="31"/>
      <c r="GNW68" s="31"/>
      <c r="GNX68" s="31"/>
      <c r="GNY68" s="31"/>
      <c r="GNZ68" s="31"/>
      <c r="GOA68" s="31"/>
      <c r="GOB68" s="31"/>
      <c r="GOC68" s="31"/>
      <c r="GOD68" s="31"/>
      <c r="GOE68" s="31"/>
      <c r="GOF68" s="31"/>
      <c r="GOG68" s="31"/>
      <c r="GOH68" s="31"/>
      <c r="GOI68" s="31"/>
      <c r="GOJ68" s="31"/>
      <c r="GOK68" s="31"/>
      <c r="GOL68" s="31"/>
      <c r="GOM68" s="31"/>
      <c r="GON68" s="31"/>
      <c r="GOO68" s="31"/>
      <c r="GOP68" s="31"/>
      <c r="GOQ68" s="31"/>
      <c r="GOR68" s="31"/>
      <c r="GOS68" s="31"/>
      <c r="GOT68" s="31"/>
      <c r="GOU68" s="31"/>
      <c r="GOV68" s="31"/>
      <c r="GOW68" s="31"/>
      <c r="GOX68" s="31"/>
      <c r="GOY68" s="31"/>
      <c r="GOZ68" s="31"/>
      <c r="GPA68" s="31"/>
      <c r="GPB68" s="31"/>
      <c r="GPC68" s="31"/>
      <c r="GPD68" s="31"/>
      <c r="GPE68" s="31"/>
      <c r="GPF68" s="31"/>
      <c r="GPG68" s="31"/>
      <c r="GPH68" s="31"/>
      <c r="GPI68" s="31"/>
      <c r="GPJ68" s="31"/>
      <c r="GPK68" s="31"/>
      <c r="GPL68" s="31"/>
      <c r="GPM68" s="31"/>
      <c r="GPN68" s="31"/>
      <c r="GPO68" s="31"/>
      <c r="GPP68" s="31"/>
      <c r="GPQ68" s="31"/>
      <c r="GPR68" s="31"/>
      <c r="GPS68" s="31"/>
      <c r="GPT68" s="31"/>
      <c r="GPU68" s="31"/>
      <c r="GPV68" s="31"/>
      <c r="GPW68" s="31"/>
      <c r="GPX68" s="31"/>
      <c r="GPY68" s="31"/>
      <c r="GPZ68" s="31"/>
      <c r="GQA68" s="31"/>
      <c r="GQB68" s="31"/>
      <c r="GQC68" s="31"/>
      <c r="GQD68" s="31"/>
      <c r="GQE68" s="31"/>
      <c r="GQF68" s="31"/>
      <c r="GQG68" s="31"/>
      <c r="GQH68" s="31"/>
      <c r="GQI68" s="31"/>
      <c r="GQJ68" s="31"/>
      <c r="GQK68" s="31"/>
      <c r="GQL68" s="31"/>
      <c r="GQM68" s="31"/>
      <c r="GQN68" s="31"/>
      <c r="GQO68" s="31"/>
      <c r="GQP68" s="31"/>
      <c r="GQQ68" s="31"/>
      <c r="GQR68" s="31"/>
      <c r="GQS68" s="31"/>
      <c r="GQT68" s="31"/>
      <c r="GQU68" s="31"/>
      <c r="GQV68" s="31"/>
      <c r="GQW68" s="31"/>
      <c r="GQX68" s="31"/>
      <c r="GQY68" s="31"/>
      <c r="GQZ68" s="31"/>
      <c r="GRA68" s="31"/>
      <c r="GRB68" s="31"/>
      <c r="GRC68" s="31"/>
      <c r="GRD68" s="31"/>
      <c r="GRE68" s="31"/>
      <c r="GRF68" s="31"/>
      <c r="GRG68" s="31"/>
      <c r="GRH68" s="31"/>
      <c r="GRI68" s="31"/>
      <c r="GRJ68" s="31"/>
      <c r="GRK68" s="31"/>
      <c r="GRL68" s="31"/>
      <c r="GRM68" s="31"/>
      <c r="GRN68" s="31"/>
      <c r="GRO68" s="31"/>
      <c r="GRP68" s="31"/>
      <c r="GRQ68" s="31"/>
      <c r="GRR68" s="31"/>
      <c r="GRS68" s="31"/>
      <c r="GRT68" s="31"/>
      <c r="GRU68" s="31"/>
      <c r="GRV68" s="31"/>
      <c r="GRW68" s="31"/>
      <c r="GRX68" s="31"/>
      <c r="GRY68" s="31"/>
      <c r="GRZ68" s="31"/>
      <c r="GSA68" s="31"/>
      <c r="GSB68" s="31"/>
      <c r="GSC68" s="31"/>
      <c r="GSD68" s="31"/>
      <c r="GSE68" s="31"/>
      <c r="GSF68" s="31"/>
      <c r="GSG68" s="31"/>
      <c r="GSH68" s="31"/>
      <c r="GSI68" s="31"/>
      <c r="GSJ68" s="31"/>
      <c r="GSK68" s="31"/>
      <c r="GSL68" s="31"/>
      <c r="GSM68" s="31"/>
      <c r="GSN68" s="31"/>
      <c r="GSO68" s="31"/>
      <c r="GSP68" s="31"/>
      <c r="GSQ68" s="31"/>
      <c r="GSR68" s="31"/>
      <c r="GSS68" s="31"/>
      <c r="GST68" s="31"/>
      <c r="GSU68" s="31"/>
      <c r="GSV68" s="31"/>
      <c r="GSW68" s="31"/>
      <c r="GSX68" s="31"/>
      <c r="GSY68" s="31"/>
      <c r="GSZ68" s="31"/>
      <c r="GTA68" s="31"/>
      <c r="GTB68" s="31"/>
      <c r="GTC68" s="31"/>
      <c r="GTD68" s="31"/>
      <c r="GTE68" s="31"/>
      <c r="GTF68" s="31"/>
      <c r="GTG68" s="31"/>
      <c r="GTH68" s="31"/>
      <c r="GTI68" s="31"/>
      <c r="GTJ68" s="31"/>
      <c r="GTK68" s="31"/>
      <c r="GTL68" s="31"/>
      <c r="GTM68" s="31"/>
      <c r="GTN68" s="31"/>
      <c r="GTO68" s="31"/>
      <c r="GTP68" s="31"/>
      <c r="GTQ68" s="31"/>
      <c r="GTR68" s="31"/>
      <c r="GTS68" s="31"/>
      <c r="GTT68" s="31"/>
      <c r="GTU68" s="31"/>
      <c r="GTV68" s="31"/>
      <c r="GTW68" s="31"/>
      <c r="GTX68" s="31"/>
      <c r="GTY68" s="31"/>
      <c r="GTZ68" s="31"/>
      <c r="GUA68" s="31"/>
      <c r="GUB68" s="31"/>
      <c r="GUC68" s="31"/>
      <c r="GUD68" s="31"/>
      <c r="GUE68" s="31"/>
      <c r="GUF68" s="31"/>
      <c r="GUG68" s="31"/>
      <c r="GUH68" s="31"/>
      <c r="GUI68" s="31"/>
      <c r="GUJ68" s="31"/>
      <c r="GUK68" s="31"/>
      <c r="GUL68" s="31"/>
      <c r="GUM68" s="31"/>
      <c r="GUN68" s="31"/>
      <c r="GUO68" s="31"/>
      <c r="GUP68" s="31"/>
      <c r="GUQ68" s="31"/>
      <c r="GUR68" s="31"/>
      <c r="GUS68" s="31"/>
      <c r="GUT68" s="31"/>
      <c r="GUU68" s="31"/>
      <c r="GUV68" s="31"/>
      <c r="GUW68" s="31"/>
      <c r="GUX68" s="31"/>
      <c r="GUY68" s="31"/>
      <c r="GUZ68" s="31"/>
      <c r="GVA68" s="31"/>
      <c r="GVB68" s="31"/>
      <c r="GVC68" s="31"/>
      <c r="GVD68" s="31"/>
      <c r="GVE68" s="31"/>
      <c r="GVF68" s="31"/>
      <c r="GVG68" s="31"/>
      <c r="GVH68" s="31"/>
      <c r="GVI68" s="31"/>
      <c r="GVJ68" s="31"/>
      <c r="GVK68" s="31"/>
      <c r="GVL68" s="31"/>
      <c r="GVM68" s="31"/>
      <c r="GVN68" s="31"/>
      <c r="GVO68" s="31"/>
      <c r="GVP68" s="31"/>
      <c r="GVQ68" s="31"/>
      <c r="GVR68" s="31"/>
      <c r="GVS68" s="31"/>
      <c r="GVT68" s="31"/>
      <c r="GVU68" s="31"/>
      <c r="GVV68" s="31"/>
      <c r="GVW68" s="31"/>
      <c r="GVX68" s="31"/>
      <c r="GVY68" s="31"/>
      <c r="GVZ68" s="31"/>
      <c r="GWA68" s="31"/>
      <c r="GWB68" s="31"/>
      <c r="GWC68" s="31"/>
      <c r="GWD68" s="31"/>
      <c r="GWE68" s="31"/>
      <c r="GWF68" s="31"/>
      <c r="GWG68" s="31"/>
      <c r="GWH68" s="31"/>
      <c r="GWI68" s="31"/>
      <c r="GWJ68" s="31"/>
      <c r="GWK68" s="31"/>
      <c r="GWL68" s="31"/>
      <c r="GWM68" s="31"/>
      <c r="GWN68" s="31"/>
      <c r="GWO68" s="31"/>
      <c r="GWP68" s="31"/>
      <c r="GWQ68" s="31"/>
      <c r="GWR68" s="31"/>
      <c r="GWS68" s="31"/>
      <c r="GWT68" s="31"/>
      <c r="GWU68" s="31"/>
      <c r="GWV68" s="31"/>
      <c r="GWW68" s="31"/>
      <c r="GWX68" s="31"/>
      <c r="GWY68" s="31"/>
      <c r="GWZ68" s="31"/>
      <c r="GXA68" s="31"/>
      <c r="GXB68" s="31"/>
      <c r="GXC68" s="31"/>
      <c r="GXD68" s="31"/>
      <c r="GXE68" s="31"/>
      <c r="GXF68" s="31"/>
      <c r="GXG68" s="31"/>
      <c r="GXH68" s="31"/>
      <c r="GXI68" s="31"/>
      <c r="GXJ68" s="31"/>
      <c r="GXK68" s="31"/>
      <c r="GXL68" s="31"/>
      <c r="GXM68" s="31"/>
      <c r="GXN68" s="31"/>
      <c r="GXO68" s="31"/>
      <c r="GXP68" s="31"/>
      <c r="GXQ68" s="31"/>
      <c r="GXR68" s="31"/>
      <c r="GXS68" s="31"/>
      <c r="GXT68" s="31"/>
      <c r="GXU68" s="31"/>
      <c r="GXV68" s="31"/>
      <c r="GXW68" s="31"/>
      <c r="GXX68" s="31"/>
      <c r="GXY68" s="31"/>
      <c r="GXZ68" s="31"/>
      <c r="GYA68" s="31"/>
      <c r="GYB68" s="31"/>
      <c r="GYC68" s="31"/>
      <c r="GYD68" s="31"/>
      <c r="GYE68" s="31"/>
      <c r="GYF68" s="31"/>
      <c r="GYG68" s="31"/>
      <c r="GYH68" s="31"/>
      <c r="GYI68" s="31"/>
      <c r="GYJ68" s="31"/>
      <c r="GYK68" s="31"/>
      <c r="GYL68" s="31"/>
      <c r="GYM68" s="31"/>
      <c r="GYN68" s="31"/>
      <c r="GYO68" s="31"/>
      <c r="GYP68" s="31"/>
      <c r="GYQ68" s="31"/>
      <c r="GYR68" s="31"/>
      <c r="GYS68" s="31"/>
      <c r="GYT68" s="31"/>
      <c r="GYU68" s="31"/>
      <c r="GYV68" s="31"/>
      <c r="GYW68" s="31"/>
      <c r="GYX68" s="31"/>
      <c r="GYY68" s="31"/>
      <c r="GYZ68" s="31"/>
      <c r="GZA68" s="31"/>
      <c r="GZB68" s="31"/>
      <c r="GZC68" s="31"/>
      <c r="GZD68" s="31"/>
      <c r="GZE68" s="31"/>
      <c r="GZF68" s="31"/>
      <c r="GZG68" s="31"/>
      <c r="GZH68" s="31"/>
      <c r="GZI68" s="31"/>
      <c r="GZJ68" s="31"/>
      <c r="GZK68" s="31"/>
      <c r="GZL68" s="31"/>
      <c r="GZM68" s="31"/>
      <c r="GZN68" s="31"/>
      <c r="GZO68" s="31"/>
      <c r="GZP68" s="31"/>
      <c r="GZQ68" s="31"/>
      <c r="GZR68" s="31"/>
      <c r="GZS68" s="31"/>
      <c r="GZT68" s="31"/>
      <c r="GZU68" s="31"/>
      <c r="GZV68" s="31"/>
      <c r="GZW68" s="31"/>
      <c r="GZX68" s="31"/>
      <c r="GZY68" s="31"/>
      <c r="GZZ68" s="31"/>
      <c r="HAA68" s="31"/>
      <c r="HAB68" s="31"/>
      <c r="HAC68" s="31"/>
      <c r="HAD68" s="31"/>
      <c r="HAE68" s="31"/>
      <c r="HAF68" s="31"/>
      <c r="HAG68" s="31"/>
      <c r="HAH68" s="31"/>
      <c r="HAI68" s="31"/>
      <c r="HAJ68" s="31"/>
      <c r="HAK68" s="31"/>
      <c r="HAL68" s="31"/>
      <c r="HAM68" s="31"/>
      <c r="HAN68" s="31"/>
      <c r="HAO68" s="31"/>
      <c r="HAP68" s="31"/>
      <c r="HAQ68" s="31"/>
      <c r="HAR68" s="31"/>
      <c r="HAS68" s="31"/>
      <c r="HAT68" s="31"/>
      <c r="HAU68" s="31"/>
      <c r="HAV68" s="31"/>
      <c r="HAW68" s="31"/>
      <c r="HAX68" s="31"/>
      <c r="HAY68" s="31"/>
      <c r="HAZ68" s="31"/>
      <c r="HBA68" s="31"/>
      <c r="HBB68" s="31"/>
      <c r="HBC68" s="31"/>
      <c r="HBD68" s="31"/>
      <c r="HBE68" s="31"/>
      <c r="HBF68" s="31"/>
      <c r="HBG68" s="31"/>
      <c r="HBH68" s="31"/>
      <c r="HBI68" s="31"/>
      <c r="HBJ68" s="31"/>
      <c r="HBK68" s="31"/>
      <c r="HBL68" s="31"/>
      <c r="HBM68" s="31"/>
      <c r="HBN68" s="31"/>
      <c r="HBO68" s="31"/>
      <c r="HBP68" s="31"/>
      <c r="HBQ68" s="31"/>
      <c r="HBR68" s="31"/>
      <c r="HBS68" s="31"/>
      <c r="HBT68" s="31"/>
      <c r="HBU68" s="31"/>
      <c r="HBV68" s="31"/>
      <c r="HBW68" s="31"/>
      <c r="HBX68" s="31"/>
      <c r="HBY68" s="31"/>
      <c r="HBZ68" s="31"/>
      <c r="HCA68" s="31"/>
      <c r="HCB68" s="31"/>
      <c r="HCC68" s="31"/>
      <c r="HCD68" s="31"/>
      <c r="HCE68" s="31"/>
      <c r="HCF68" s="31"/>
      <c r="HCG68" s="31"/>
      <c r="HCH68" s="31"/>
      <c r="HCI68" s="31"/>
      <c r="HCJ68" s="31"/>
      <c r="HCK68" s="31"/>
      <c r="HCL68" s="31"/>
      <c r="HCM68" s="31"/>
      <c r="HCN68" s="31"/>
      <c r="HCO68" s="31"/>
      <c r="HCP68" s="31"/>
      <c r="HCQ68" s="31"/>
      <c r="HCR68" s="31"/>
      <c r="HCS68" s="31"/>
      <c r="HCT68" s="31"/>
      <c r="HCU68" s="31"/>
      <c r="HCV68" s="31"/>
      <c r="HCW68" s="31"/>
      <c r="HCX68" s="31"/>
      <c r="HCY68" s="31"/>
      <c r="HCZ68" s="31"/>
      <c r="HDA68" s="31"/>
      <c r="HDB68" s="31"/>
      <c r="HDC68" s="31"/>
      <c r="HDD68" s="31"/>
      <c r="HDE68" s="31"/>
      <c r="HDF68" s="31"/>
      <c r="HDG68" s="31"/>
      <c r="HDH68" s="31"/>
      <c r="HDI68" s="31"/>
      <c r="HDJ68" s="31"/>
      <c r="HDK68" s="31"/>
      <c r="HDL68" s="31"/>
      <c r="HDM68" s="31"/>
      <c r="HDN68" s="31"/>
      <c r="HDO68" s="31"/>
      <c r="HDP68" s="31"/>
      <c r="HDQ68" s="31"/>
      <c r="HDR68" s="31"/>
      <c r="HDS68" s="31"/>
      <c r="HDT68" s="31"/>
      <c r="HDU68" s="31"/>
      <c r="HDV68" s="31"/>
      <c r="HDW68" s="31"/>
      <c r="HDX68" s="31"/>
      <c r="HDY68" s="31"/>
      <c r="HDZ68" s="31"/>
      <c r="HEA68" s="31"/>
      <c r="HEB68" s="31"/>
      <c r="HEC68" s="31"/>
      <c r="HED68" s="31"/>
      <c r="HEE68" s="31"/>
      <c r="HEF68" s="31"/>
      <c r="HEG68" s="31"/>
      <c r="HEH68" s="31"/>
      <c r="HEI68" s="31"/>
      <c r="HEJ68" s="31"/>
      <c r="HEK68" s="31"/>
      <c r="HEL68" s="31"/>
      <c r="HEM68" s="31"/>
      <c r="HEN68" s="31"/>
      <c r="HEO68" s="31"/>
      <c r="HEP68" s="31"/>
      <c r="HEQ68" s="31"/>
      <c r="HER68" s="31"/>
      <c r="HES68" s="31"/>
      <c r="HET68" s="31"/>
      <c r="HEU68" s="31"/>
      <c r="HEV68" s="31"/>
      <c r="HEW68" s="31"/>
      <c r="HEX68" s="31"/>
      <c r="HEY68" s="31"/>
      <c r="HEZ68" s="31"/>
      <c r="HFA68" s="31"/>
      <c r="HFB68" s="31"/>
      <c r="HFC68" s="31"/>
      <c r="HFD68" s="31"/>
      <c r="HFE68" s="31"/>
      <c r="HFF68" s="31"/>
      <c r="HFG68" s="31"/>
      <c r="HFH68" s="31"/>
      <c r="HFI68" s="31"/>
      <c r="HFJ68" s="31"/>
      <c r="HFK68" s="31"/>
      <c r="HFL68" s="31"/>
      <c r="HFM68" s="31"/>
      <c r="HFN68" s="31"/>
      <c r="HFO68" s="31"/>
      <c r="HFP68" s="31"/>
      <c r="HFQ68" s="31"/>
      <c r="HFR68" s="31"/>
      <c r="HFS68" s="31"/>
      <c r="HFT68" s="31"/>
      <c r="HFU68" s="31"/>
      <c r="HFV68" s="31"/>
      <c r="HFW68" s="31"/>
      <c r="HFX68" s="31"/>
      <c r="HFY68" s="31"/>
      <c r="HFZ68" s="31"/>
      <c r="HGA68" s="31"/>
      <c r="HGB68" s="31"/>
      <c r="HGC68" s="31"/>
      <c r="HGD68" s="31"/>
      <c r="HGE68" s="31"/>
      <c r="HGF68" s="31"/>
      <c r="HGG68" s="31"/>
      <c r="HGH68" s="31"/>
      <c r="HGI68" s="31"/>
      <c r="HGJ68" s="31"/>
      <c r="HGK68" s="31"/>
      <c r="HGL68" s="31"/>
      <c r="HGM68" s="31"/>
      <c r="HGN68" s="31"/>
      <c r="HGO68" s="31"/>
      <c r="HGP68" s="31"/>
      <c r="HGQ68" s="31"/>
      <c r="HGR68" s="31"/>
      <c r="HGS68" s="31"/>
      <c r="HGT68" s="31"/>
      <c r="HGU68" s="31"/>
      <c r="HGV68" s="31"/>
      <c r="HGW68" s="31"/>
      <c r="HGX68" s="31"/>
      <c r="HGY68" s="31"/>
      <c r="HGZ68" s="31"/>
      <c r="HHA68" s="31"/>
      <c r="HHB68" s="31"/>
      <c r="HHC68" s="31"/>
      <c r="HHD68" s="31"/>
      <c r="HHE68" s="31"/>
      <c r="HHF68" s="31"/>
      <c r="HHG68" s="31"/>
      <c r="HHH68" s="31"/>
      <c r="HHI68" s="31"/>
      <c r="HHJ68" s="31"/>
      <c r="HHK68" s="31"/>
      <c r="HHL68" s="31"/>
      <c r="HHM68" s="31"/>
      <c r="HHN68" s="31"/>
      <c r="HHO68" s="31"/>
      <c r="HHP68" s="31"/>
      <c r="HHQ68" s="31"/>
      <c r="HHR68" s="31"/>
      <c r="HHS68" s="31"/>
      <c r="HHT68" s="31"/>
      <c r="HHU68" s="31"/>
      <c r="HHV68" s="31"/>
      <c r="HHW68" s="31"/>
      <c r="HHX68" s="31"/>
      <c r="HHY68" s="31"/>
      <c r="HHZ68" s="31"/>
      <c r="HIA68" s="31"/>
      <c r="HIB68" s="31"/>
      <c r="HIC68" s="31"/>
      <c r="HID68" s="31"/>
      <c r="HIE68" s="31"/>
      <c r="HIF68" s="31"/>
      <c r="HIG68" s="31"/>
      <c r="HIH68" s="31"/>
      <c r="HII68" s="31"/>
      <c r="HIJ68" s="31"/>
      <c r="HIK68" s="31"/>
      <c r="HIL68" s="31"/>
      <c r="HIM68" s="31"/>
      <c r="HIN68" s="31"/>
      <c r="HIO68" s="31"/>
      <c r="HIP68" s="31"/>
      <c r="HIQ68" s="31"/>
      <c r="HIR68" s="31"/>
      <c r="HIS68" s="31"/>
      <c r="HIT68" s="31"/>
      <c r="HIU68" s="31"/>
      <c r="HIV68" s="31"/>
      <c r="HIW68" s="31"/>
      <c r="HIX68" s="31"/>
      <c r="HIY68" s="31"/>
      <c r="HIZ68" s="31"/>
      <c r="HJA68" s="31"/>
      <c r="HJB68" s="31"/>
      <c r="HJC68" s="31"/>
      <c r="HJD68" s="31"/>
      <c r="HJE68" s="31"/>
      <c r="HJF68" s="31"/>
      <c r="HJG68" s="31"/>
      <c r="HJH68" s="31"/>
      <c r="HJI68" s="31"/>
      <c r="HJJ68" s="31"/>
      <c r="HJK68" s="31"/>
      <c r="HJL68" s="31"/>
      <c r="HJM68" s="31"/>
      <c r="HJN68" s="31"/>
      <c r="HJO68" s="31"/>
      <c r="HJP68" s="31"/>
      <c r="HJQ68" s="31"/>
      <c r="HJR68" s="31"/>
      <c r="HJS68" s="31"/>
      <c r="HJT68" s="31"/>
      <c r="HJU68" s="31"/>
      <c r="HJV68" s="31"/>
      <c r="HJW68" s="31"/>
      <c r="HJX68" s="31"/>
      <c r="HJY68" s="31"/>
      <c r="HJZ68" s="31"/>
      <c r="HKA68" s="31"/>
      <c r="HKB68" s="31"/>
      <c r="HKC68" s="31"/>
      <c r="HKD68" s="31"/>
      <c r="HKE68" s="31"/>
      <c r="HKF68" s="31"/>
      <c r="HKG68" s="31"/>
      <c r="HKH68" s="31"/>
      <c r="HKI68" s="31"/>
      <c r="HKJ68" s="31"/>
      <c r="HKK68" s="31"/>
      <c r="HKL68" s="31"/>
      <c r="HKM68" s="31"/>
      <c r="HKN68" s="31"/>
      <c r="HKO68" s="31"/>
      <c r="HKP68" s="31"/>
      <c r="HKQ68" s="31"/>
      <c r="HKR68" s="31"/>
      <c r="HKS68" s="31"/>
      <c r="HKT68" s="31"/>
      <c r="HKU68" s="31"/>
      <c r="HKV68" s="31"/>
      <c r="HKW68" s="31"/>
      <c r="HKX68" s="31"/>
      <c r="HKY68" s="31"/>
      <c r="HKZ68" s="31"/>
      <c r="HLA68" s="31"/>
      <c r="HLB68" s="31"/>
      <c r="HLC68" s="31"/>
      <c r="HLD68" s="31"/>
      <c r="HLE68" s="31"/>
      <c r="HLF68" s="31"/>
      <c r="HLG68" s="31"/>
      <c r="HLH68" s="31"/>
      <c r="HLI68" s="31"/>
      <c r="HLJ68" s="31"/>
      <c r="HLK68" s="31"/>
      <c r="HLL68" s="31"/>
      <c r="HLM68" s="31"/>
      <c r="HLN68" s="31"/>
      <c r="HLO68" s="31"/>
      <c r="HLP68" s="31"/>
      <c r="HLQ68" s="31"/>
      <c r="HLR68" s="31"/>
      <c r="HLS68" s="31"/>
      <c r="HLT68" s="31"/>
      <c r="HLU68" s="31"/>
      <c r="HLV68" s="31"/>
      <c r="HLW68" s="31"/>
      <c r="HLX68" s="31"/>
      <c r="HLY68" s="31"/>
      <c r="HLZ68" s="31"/>
      <c r="HMA68" s="31"/>
      <c r="HMB68" s="31"/>
      <c r="HMC68" s="31"/>
      <c r="HMD68" s="31"/>
      <c r="HME68" s="31"/>
      <c r="HMF68" s="31"/>
      <c r="HMG68" s="31"/>
      <c r="HMH68" s="31"/>
      <c r="HMI68" s="31"/>
      <c r="HMJ68" s="31"/>
      <c r="HMK68" s="31"/>
      <c r="HML68" s="31"/>
      <c r="HMM68" s="31"/>
      <c r="HMN68" s="31"/>
      <c r="HMO68" s="31"/>
      <c r="HMP68" s="31"/>
      <c r="HMQ68" s="31"/>
      <c r="HMR68" s="31"/>
      <c r="HMS68" s="31"/>
      <c r="HMT68" s="31"/>
      <c r="HMU68" s="31"/>
      <c r="HMV68" s="31"/>
      <c r="HMW68" s="31"/>
      <c r="HMX68" s="31"/>
      <c r="HMY68" s="31"/>
      <c r="HMZ68" s="31"/>
      <c r="HNA68" s="31"/>
      <c r="HNB68" s="31"/>
      <c r="HNC68" s="31"/>
      <c r="HND68" s="31"/>
      <c r="HNE68" s="31"/>
      <c r="HNF68" s="31"/>
      <c r="HNG68" s="31"/>
      <c r="HNH68" s="31"/>
      <c r="HNI68" s="31"/>
      <c r="HNJ68" s="31"/>
      <c r="HNK68" s="31"/>
      <c r="HNL68" s="31"/>
      <c r="HNM68" s="31"/>
      <c r="HNN68" s="31"/>
      <c r="HNO68" s="31"/>
      <c r="HNP68" s="31"/>
      <c r="HNQ68" s="31"/>
      <c r="HNR68" s="31"/>
      <c r="HNS68" s="31"/>
      <c r="HNT68" s="31"/>
      <c r="HNU68" s="31"/>
      <c r="HNV68" s="31"/>
      <c r="HNW68" s="31"/>
      <c r="HNX68" s="31"/>
      <c r="HNY68" s="31"/>
      <c r="HNZ68" s="31"/>
      <c r="HOA68" s="31"/>
      <c r="HOB68" s="31"/>
      <c r="HOC68" s="31"/>
      <c r="HOD68" s="31"/>
      <c r="HOE68" s="31"/>
      <c r="HOF68" s="31"/>
      <c r="HOG68" s="31"/>
      <c r="HOH68" s="31"/>
      <c r="HOI68" s="31"/>
      <c r="HOJ68" s="31"/>
      <c r="HOK68" s="31"/>
      <c r="HOL68" s="31"/>
      <c r="HOM68" s="31"/>
      <c r="HON68" s="31"/>
      <c r="HOO68" s="31"/>
      <c r="HOP68" s="31"/>
      <c r="HOQ68" s="31"/>
      <c r="HOR68" s="31"/>
      <c r="HOS68" s="31"/>
      <c r="HOT68" s="31"/>
      <c r="HOU68" s="31"/>
      <c r="HOV68" s="31"/>
      <c r="HOW68" s="31"/>
      <c r="HOX68" s="31"/>
      <c r="HOY68" s="31"/>
      <c r="HOZ68" s="31"/>
      <c r="HPA68" s="31"/>
      <c r="HPB68" s="31"/>
      <c r="HPC68" s="31"/>
      <c r="HPD68" s="31"/>
      <c r="HPE68" s="31"/>
      <c r="HPF68" s="31"/>
      <c r="HPG68" s="31"/>
      <c r="HPH68" s="31"/>
      <c r="HPI68" s="31"/>
      <c r="HPJ68" s="31"/>
      <c r="HPK68" s="31"/>
      <c r="HPL68" s="31"/>
      <c r="HPM68" s="31"/>
      <c r="HPN68" s="31"/>
      <c r="HPO68" s="31"/>
      <c r="HPP68" s="31"/>
      <c r="HPQ68" s="31"/>
      <c r="HPR68" s="31"/>
      <c r="HPS68" s="31"/>
      <c r="HPT68" s="31"/>
      <c r="HPU68" s="31"/>
      <c r="HPV68" s="31"/>
      <c r="HPW68" s="31"/>
      <c r="HPX68" s="31"/>
      <c r="HPY68" s="31"/>
      <c r="HPZ68" s="31"/>
      <c r="HQA68" s="31"/>
      <c r="HQB68" s="31"/>
      <c r="HQC68" s="31"/>
      <c r="HQD68" s="31"/>
      <c r="HQE68" s="31"/>
      <c r="HQF68" s="31"/>
      <c r="HQG68" s="31"/>
      <c r="HQH68" s="31"/>
      <c r="HQI68" s="31"/>
      <c r="HQJ68" s="31"/>
      <c r="HQK68" s="31"/>
      <c r="HQL68" s="31"/>
      <c r="HQM68" s="31"/>
      <c r="HQN68" s="31"/>
      <c r="HQO68" s="31"/>
      <c r="HQP68" s="31"/>
      <c r="HQQ68" s="31"/>
      <c r="HQR68" s="31"/>
      <c r="HQS68" s="31"/>
      <c r="HQT68" s="31"/>
      <c r="HQU68" s="31"/>
      <c r="HQV68" s="31"/>
      <c r="HQW68" s="31"/>
      <c r="HQX68" s="31"/>
      <c r="HQY68" s="31"/>
      <c r="HQZ68" s="31"/>
      <c r="HRA68" s="31"/>
      <c r="HRB68" s="31"/>
      <c r="HRC68" s="31"/>
      <c r="HRD68" s="31"/>
      <c r="HRE68" s="31"/>
      <c r="HRF68" s="31"/>
      <c r="HRG68" s="31"/>
      <c r="HRH68" s="31"/>
      <c r="HRI68" s="31"/>
      <c r="HRJ68" s="31"/>
      <c r="HRK68" s="31"/>
      <c r="HRL68" s="31"/>
      <c r="HRM68" s="31"/>
      <c r="HRN68" s="31"/>
      <c r="HRO68" s="31"/>
      <c r="HRP68" s="31"/>
      <c r="HRQ68" s="31"/>
      <c r="HRR68" s="31"/>
      <c r="HRS68" s="31"/>
      <c r="HRT68" s="31"/>
      <c r="HRU68" s="31"/>
      <c r="HRV68" s="31"/>
      <c r="HRW68" s="31"/>
      <c r="HRX68" s="31"/>
      <c r="HRY68" s="31"/>
      <c r="HRZ68" s="31"/>
      <c r="HSA68" s="31"/>
      <c r="HSB68" s="31"/>
      <c r="HSC68" s="31"/>
      <c r="HSD68" s="31"/>
      <c r="HSE68" s="31"/>
      <c r="HSF68" s="31"/>
      <c r="HSG68" s="31"/>
      <c r="HSH68" s="31"/>
      <c r="HSI68" s="31"/>
      <c r="HSJ68" s="31"/>
      <c r="HSK68" s="31"/>
      <c r="HSL68" s="31"/>
      <c r="HSM68" s="31"/>
      <c r="HSN68" s="31"/>
      <c r="HSO68" s="31"/>
      <c r="HSP68" s="31"/>
      <c r="HSQ68" s="31"/>
      <c r="HSR68" s="31"/>
      <c r="HSS68" s="31"/>
      <c r="HST68" s="31"/>
      <c r="HSU68" s="31"/>
      <c r="HSV68" s="31"/>
      <c r="HSW68" s="31"/>
      <c r="HSX68" s="31"/>
      <c r="HSY68" s="31"/>
      <c r="HSZ68" s="31"/>
      <c r="HTA68" s="31"/>
      <c r="HTB68" s="31"/>
      <c r="HTC68" s="31"/>
      <c r="HTD68" s="31"/>
      <c r="HTE68" s="31"/>
      <c r="HTF68" s="31"/>
      <c r="HTG68" s="31"/>
      <c r="HTH68" s="31"/>
      <c r="HTI68" s="31"/>
      <c r="HTJ68" s="31"/>
      <c r="HTK68" s="31"/>
      <c r="HTL68" s="31"/>
      <c r="HTM68" s="31"/>
      <c r="HTN68" s="31"/>
      <c r="HTO68" s="31"/>
      <c r="HTP68" s="31"/>
      <c r="HTQ68" s="31"/>
      <c r="HTR68" s="31"/>
      <c r="HTS68" s="31"/>
      <c r="HTT68" s="31"/>
      <c r="HTU68" s="31"/>
      <c r="HTV68" s="31"/>
      <c r="HTW68" s="31"/>
      <c r="HTX68" s="31"/>
      <c r="HTY68" s="31"/>
      <c r="HTZ68" s="31"/>
      <c r="HUA68" s="31"/>
      <c r="HUB68" s="31"/>
      <c r="HUC68" s="31"/>
      <c r="HUD68" s="31"/>
      <c r="HUE68" s="31"/>
      <c r="HUF68" s="31"/>
      <c r="HUG68" s="31"/>
      <c r="HUH68" s="31"/>
      <c r="HUI68" s="31"/>
      <c r="HUJ68" s="31"/>
      <c r="HUK68" s="31"/>
      <c r="HUL68" s="31"/>
      <c r="HUM68" s="31"/>
      <c r="HUN68" s="31"/>
      <c r="HUO68" s="31"/>
      <c r="HUP68" s="31"/>
      <c r="HUQ68" s="31"/>
      <c r="HUR68" s="31"/>
      <c r="HUS68" s="31"/>
      <c r="HUT68" s="31"/>
      <c r="HUU68" s="31"/>
      <c r="HUV68" s="31"/>
      <c r="HUW68" s="31"/>
      <c r="HUX68" s="31"/>
      <c r="HUY68" s="31"/>
      <c r="HUZ68" s="31"/>
      <c r="HVA68" s="31"/>
      <c r="HVB68" s="31"/>
      <c r="HVC68" s="31"/>
      <c r="HVD68" s="31"/>
      <c r="HVE68" s="31"/>
      <c r="HVF68" s="31"/>
      <c r="HVG68" s="31"/>
      <c r="HVH68" s="31"/>
      <c r="HVI68" s="31"/>
      <c r="HVJ68" s="31"/>
      <c r="HVK68" s="31"/>
      <c r="HVL68" s="31"/>
      <c r="HVM68" s="31"/>
      <c r="HVN68" s="31"/>
      <c r="HVO68" s="31"/>
      <c r="HVP68" s="31"/>
      <c r="HVQ68" s="31"/>
      <c r="HVR68" s="31"/>
      <c r="HVS68" s="31"/>
      <c r="HVT68" s="31"/>
      <c r="HVU68" s="31"/>
      <c r="HVV68" s="31"/>
      <c r="HVW68" s="31"/>
      <c r="HVX68" s="31"/>
      <c r="HVY68" s="31"/>
      <c r="HVZ68" s="31"/>
      <c r="HWA68" s="31"/>
      <c r="HWB68" s="31"/>
      <c r="HWC68" s="31"/>
      <c r="HWD68" s="31"/>
      <c r="HWE68" s="31"/>
      <c r="HWF68" s="31"/>
      <c r="HWG68" s="31"/>
      <c r="HWH68" s="31"/>
      <c r="HWI68" s="31"/>
      <c r="HWJ68" s="31"/>
      <c r="HWK68" s="31"/>
      <c r="HWL68" s="31"/>
      <c r="HWM68" s="31"/>
      <c r="HWN68" s="31"/>
      <c r="HWO68" s="31"/>
      <c r="HWP68" s="31"/>
      <c r="HWQ68" s="31"/>
      <c r="HWR68" s="31"/>
      <c r="HWS68" s="31"/>
      <c r="HWT68" s="31"/>
      <c r="HWU68" s="31"/>
      <c r="HWV68" s="31"/>
      <c r="HWW68" s="31"/>
      <c r="HWX68" s="31"/>
      <c r="HWY68" s="31"/>
      <c r="HWZ68" s="31"/>
      <c r="HXA68" s="31"/>
      <c r="HXB68" s="31"/>
      <c r="HXC68" s="31"/>
      <c r="HXD68" s="31"/>
      <c r="HXE68" s="31"/>
      <c r="HXF68" s="31"/>
      <c r="HXG68" s="31"/>
      <c r="HXH68" s="31"/>
      <c r="HXI68" s="31"/>
      <c r="HXJ68" s="31"/>
      <c r="HXK68" s="31"/>
      <c r="HXL68" s="31"/>
      <c r="HXM68" s="31"/>
      <c r="HXN68" s="31"/>
      <c r="HXO68" s="31"/>
      <c r="HXP68" s="31"/>
      <c r="HXQ68" s="31"/>
      <c r="HXR68" s="31"/>
      <c r="HXS68" s="31"/>
      <c r="HXT68" s="31"/>
      <c r="HXU68" s="31"/>
      <c r="HXV68" s="31"/>
      <c r="HXW68" s="31"/>
      <c r="HXX68" s="31"/>
      <c r="HXY68" s="31"/>
      <c r="HXZ68" s="31"/>
      <c r="HYA68" s="31"/>
      <c r="HYB68" s="31"/>
      <c r="HYC68" s="31"/>
      <c r="HYD68" s="31"/>
      <c r="HYE68" s="31"/>
      <c r="HYF68" s="31"/>
      <c r="HYG68" s="31"/>
      <c r="HYH68" s="31"/>
      <c r="HYI68" s="31"/>
      <c r="HYJ68" s="31"/>
      <c r="HYK68" s="31"/>
      <c r="HYL68" s="31"/>
      <c r="HYM68" s="31"/>
      <c r="HYN68" s="31"/>
      <c r="HYO68" s="31"/>
      <c r="HYP68" s="31"/>
      <c r="HYQ68" s="31"/>
      <c r="HYR68" s="31"/>
      <c r="HYS68" s="31"/>
      <c r="HYT68" s="31"/>
      <c r="HYU68" s="31"/>
      <c r="HYV68" s="31"/>
      <c r="HYW68" s="31"/>
      <c r="HYX68" s="31"/>
      <c r="HYY68" s="31"/>
      <c r="HYZ68" s="31"/>
      <c r="HZA68" s="31"/>
      <c r="HZB68" s="31"/>
      <c r="HZC68" s="31"/>
      <c r="HZD68" s="31"/>
      <c r="HZE68" s="31"/>
      <c r="HZF68" s="31"/>
      <c r="HZG68" s="31"/>
      <c r="HZH68" s="31"/>
      <c r="HZI68" s="31"/>
      <c r="HZJ68" s="31"/>
      <c r="HZK68" s="31"/>
      <c r="HZL68" s="31"/>
      <c r="HZM68" s="31"/>
      <c r="HZN68" s="31"/>
      <c r="HZO68" s="31"/>
      <c r="HZP68" s="31"/>
      <c r="HZQ68" s="31"/>
      <c r="HZR68" s="31"/>
      <c r="HZS68" s="31"/>
      <c r="HZT68" s="31"/>
      <c r="HZU68" s="31"/>
      <c r="HZV68" s="31"/>
      <c r="HZW68" s="31"/>
      <c r="HZX68" s="31"/>
      <c r="HZY68" s="31"/>
      <c r="HZZ68" s="31"/>
      <c r="IAA68" s="31"/>
      <c r="IAB68" s="31"/>
      <c r="IAC68" s="31"/>
      <c r="IAD68" s="31"/>
      <c r="IAE68" s="31"/>
      <c r="IAF68" s="31"/>
      <c r="IAG68" s="31"/>
      <c r="IAH68" s="31"/>
      <c r="IAI68" s="31"/>
      <c r="IAJ68" s="31"/>
      <c r="IAK68" s="31"/>
      <c r="IAL68" s="31"/>
      <c r="IAM68" s="31"/>
      <c r="IAN68" s="31"/>
      <c r="IAO68" s="31"/>
      <c r="IAP68" s="31"/>
      <c r="IAQ68" s="31"/>
      <c r="IAR68" s="31"/>
      <c r="IAS68" s="31"/>
      <c r="IAT68" s="31"/>
      <c r="IAU68" s="31"/>
      <c r="IAV68" s="31"/>
      <c r="IAW68" s="31"/>
      <c r="IAX68" s="31"/>
      <c r="IAY68" s="31"/>
      <c r="IAZ68" s="31"/>
      <c r="IBA68" s="31"/>
      <c r="IBB68" s="31"/>
      <c r="IBC68" s="31"/>
      <c r="IBD68" s="31"/>
      <c r="IBE68" s="31"/>
      <c r="IBF68" s="31"/>
      <c r="IBG68" s="31"/>
      <c r="IBH68" s="31"/>
      <c r="IBI68" s="31"/>
      <c r="IBJ68" s="31"/>
      <c r="IBK68" s="31"/>
      <c r="IBL68" s="31"/>
      <c r="IBM68" s="31"/>
      <c r="IBN68" s="31"/>
      <c r="IBO68" s="31"/>
      <c r="IBP68" s="31"/>
      <c r="IBQ68" s="31"/>
      <c r="IBR68" s="31"/>
      <c r="IBS68" s="31"/>
      <c r="IBT68" s="31"/>
      <c r="IBU68" s="31"/>
      <c r="IBV68" s="31"/>
      <c r="IBW68" s="31"/>
      <c r="IBX68" s="31"/>
      <c r="IBY68" s="31"/>
      <c r="IBZ68" s="31"/>
      <c r="ICA68" s="31"/>
      <c r="ICB68" s="31"/>
      <c r="ICC68" s="31"/>
      <c r="ICD68" s="31"/>
      <c r="ICE68" s="31"/>
      <c r="ICF68" s="31"/>
      <c r="ICG68" s="31"/>
      <c r="ICH68" s="31"/>
      <c r="ICI68" s="31"/>
      <c r="ICJ68" s="31"/>
      <c r="ICK68" s="31"/>
      <c r="ICL68" s="31"/>
      <c r="ICM68" s="31"/>
      <c r="ICN68" s="31"/>
      <c r="ICO68" s="31"/>
      <c r="ICP68" s="31"/>
      <c r="ICQ68" s="31"/>
      <c r="ICR68" s="31"/>
      <c r="ICS68" s="31"/>
      <c r="ICT68" s="31"/>
      <c r="ICU68" s="31"/>
      <c r="ICV68" s="31"/>
      <c r="ICW68" s="31"/>
      <c r="ICX68" s="31"/>
      <c r="ICY68" s="31"/>
      <c r="ICZ68" s="31"/>
      <c r="IDA68" s="31"/>
      <c r="IDB68" s="31"/>
      <c r="IDC68" s="31"/>
      <c r="IDD68" s="31"/>
      <c r="IDE68" s="31"/>
      <c r="IDF68" s="31"/>
      <c r="IDG68" s="31"/>
      <c r="IDH68" s="31"/>
      <c r="IDI68" s="31"/>
      <c r="IDJ68" s="31"/>
      <c r="IDK68" s="31"/>
      <c r="IDL68" s="31"/>
      <c r="IDM68" s="31"/>
      <c r="IDN68" s="31"/>
      <c r="IDO68" s="31"/>
      <c r="IDP68" s="31"/>
      <c r="IDQ68" s="31"/>
      <c r="IDR68" s="31"/>
      <c r="IDS68" s="31"/>
      <c r="IDT68" s="31"/>
      <c r="IDU68" s="31"/>
      <c r="IDV68" s="31"/>
      <c r="IDW68" s="31"/>
      <c r="IDX68" s="31"/>
      <c r="IDY68" s="31"/>
      <c r="IDZ68" s="31"/>
      <c r="IEA68" s="31"/>
      <c r="IEB68" s="31"/>
      <c r="IEC68" s="31"/>
      <c r="IED68" s="31"/>
      <c r="IEE68" s="31"/>
      <c r="IEF68" s="31"/>
      <c r="IEG68" s="31"/>
      <c r="IEH68" s="31"/>
      <c r="IEI68" s="31"/>
      <c r="IEJ68" s="31"/>
      <c r="IEK68" s="31"/>
      <c r="IEL68" s="31"/>
      <c r="IEM68" s="31"/>
      <c r="IEN68" s="31"/>
      <c r="IEO68" s="31"/>
      <c r="IEP68" s="31"/>
      <c r="IEQ68" s="31"/>
      <c r="IER68" s="31"/>
      <c r="IES68" s="31"/>
      <c r="IET68" s="31"/>
      <c r="IEU68" s="31"/>
      <c r="IEV68" s="31"/>
      <c r="IEW68" s="31"/>
      <c r="IEX68" s="31"/>
      <c r="IEY68" s="31"/>
      <c r="IEZ68" s="31"/>
      <c r="IFA68" s="31"/>
      <c r="IFB68" s="31"/>
      <c r="IFC68" s="31"/>
      <c r="IFD68" s="31"/>
      <c r="IFE68" s="31"/>
      <c r="IFF68" s="31"/>
      <c r="IFG68" s="31"/>
      <c r="IFH68" s="31"/>
      <c r="IFI68" s="31"/>
      <c r="IFJ68" s="31"/>
      <c r="IFK68" s="31"/>
      <c r="IFL68" s="31"/>
      <c r="IFM68" s="31"/>
      <c r="IFN68" s="31"/>
      <c r="IFO68" s="31"/>
      <c r="IFP68" s="31"/>
      <c r="IFQ68" s="31"/>
      <c r="IFR68" s="31"/>
      <c r="IFS68" s="31"/>
      <c r="IFT68" s="31"/>
      <c r="IFU68" s="31"/>
      <c r="IFV68" s="31"/>
      <c r="IFW68" s="31"/>
      <c r="IFX68" s="31"/>
      <c r="IFY68" s="31"/>
      <c r="IFZ68" s="31"/>
      <c r="IGA68" s="31"/>
      <c r="IGB68" s="31"/>
      <c r="IGC68" s="31"/>
      <c r="IGD68" s="31"/>
      <c r="IGE68" s="31"/>
      <c r="IGF68" s="31"/>
      <c r="IGG68" s="31"/>
      <c r="IGH68" s="31"/>
      <c r="IGI68" s="31"/>
      <c r="IGJ68" s="31"/>
      <c r="IGK68" s="31"/>
      <c r="IGL68" s="31"/>
      <c r="IGM68" s="31"/>
      <c r="IGN68" s="31"/>
      <c r="IGO68" s="31"/>
      <c r="IGP68" s="31"/>
      <c r="IGQ68" s="31"/>
      <c r="IGR68" s="31"/>
      <c r="IGS68" s="31"/>
      <c r="IGT68" s="31"/>
      <c r="IGU68" s="31"/>
      <c r="IGV68" s="31"/>
      <c r="IGW68" s="31"/>
      <c r="IGX68" s="31"/>
      <c r="IGY68" s="31"/>
      <c r="IGZ68" s="31"/>
      <c r="IHA68" s="31"/>
      <c r="IHB68" s="31"/>
      <c r="IHC68" s="31"/>
      <c r="IHD68" s="31"/>
      <c r="IHE68" s="31"/>
      <c r="IHF68" s="31"/>
      <c r="IHG68" s="31"/>
      <c r="IHH68" s="31"/>
      <c r="IHI68" s="31"/>
      <c r="IHJ68" s="31"/>
      <c r="IHK68" s="31"/>
      <c r="IHL68" s="31"/>
      <c r="IHM68" s="31"/>
      <c r="IHN68" s="31"/>
      <c r="IHO68" s="31"/>
      <c r="IHP68" s="31"/>
      <c r="IHQ68" s="31"/>
      <c r="IHR68" s="31"/>
      <c r="IHS68" s="31"/>
      <c r="IHT68" s="31"/>
      <c r="IHU68" s="31"/>
      <c r="IHV68" s="31"/>
      <c r="IHW68" s="31"/>
      <c r="IHX68" s="31"/>
      <c r="IHY68" s="31"/>
      <c r="IHZ68" s="31"/>
      <c r="IIA68" s="31"/>
      <c r="IIB68" s="31"/>
      <c r="IIC68" s="31"/>
      <c r="IID68" s="31"/>
      <c r="IIE68" s="31"/>
      <c r="IIF68" s="31"/>
      <c r="IIG68" s="31"/>
      <c r="IIH68" s="31"/>
      <c r="III68" s="31"/>
      <c r="IIJ68" s="31"/>
      <c r="IIK68" s="31"/>
      <c r="IIL68" s="31"/>
      <c r="IIM68" s="31"/>
      <c r="IIN68" s="31"/>
      <c r="IIO68" s="31"/>
      <c r="IIP68" s="31"/>
      <c r="IIQ68" s="31"/>
      <c r="IIR68" s="31"/>
      <c r="IIS68" s="31"/>
      <c r="IIT68" s="31"/>
      <c r="IIU68" s="31"/>
      <c r="IIV68" s="31"/>
      <c r="IIW68" s="31"/>
      <c r="IIX68" s="31"/>
      <c r="IIY68" s="31"/>
      <c r="IIZ68" s="31"/>
      <c r="IJA68" s="31"/>
      <c r="IJB68" s="31"/>
      <c r="IJC68" s="31"/>
      <c r="IJD68" s="31"/>
      <c r="IJE68" s="31"/>
      <c r="IJF68" s="31"/>
      <c r="IJG68" s="31"/>
      <c r="IJH68" s="31"/>
      <c r="IJI68" s="31"/>
      <c r="IJJ68" s="31"/>
      <c r="IJK68" s="31"/>
      <c r="IJL68" s="31"/>
      <c r="IJM68" s="31"/>
      <c r="IJN68" s="31"/>
      <c r="IJO68" s="31"/>
      <c r="IJP68" s="31"/>
      <c r="IJQ68" s="31"/>
      <c r="IJR68" s="31"/>
      <c r="IJS68" s="31"/>
      <c r="IJT68" s="31"/>
      <c r="IJU68" s="31"/>
      <c r="IJV68" s="31"/>
      <c r="IJW68" s="31"/>
      <c r="IJX68" s="31"/>
      <c r="IJY68" s="31"/>
      <c r="IJZ68" s="31"/>
      <c r="IKA68" s="31"/>
      <c r="IKB68" s="31"/>
      <c r="IKC68" s="31"/>
      <c r="IKD68" s="31"/>
      <c r="IKE68" s="31"/>
      <c r="IKF68" s="31"/>
      <c r="IKG68" s="31"/>
      <c r="IKH68" s="31"/>
      <c r="IKI68" s="31"/>
      <c r="IKJ68" s="31"/>
      <c r="IKK68" s="31"/>
      <c r="IKL68" s="31"/>
      <c r="IKM68" s="31"/>
      <c r="IKN68" s="31"/>
      <c r="IKO68" s="31"/>
      <c r="IKP68" s="31"/>
      <c r="IKQ68" s="31"/>
      <c r="IKR68" s="31"/>
      <c r="IKS68" s="31"/>
      <c r="IKT68" s="31"/>
      <c r="IKU68" s="31"/>
      <c r="IKV68" s="31"/>
      <c r="IKW68" s="31"/>
      <c r="IKX68" s="31"/>
      <c r="IKY68" s="31"/>
      <c r="IKZ68" s="31"/>
      <c r="ILA68" s="31"/>
      <c r="ILB68" s="31"/>
      <c r="ILC68" s="31"/>
      <c r="ILD68" s="31"/>
      <c r="ILE68" s="31"/>
      <c r="ILF68" s="31"/>
      <c r="ILG68" s="31"/>
      <c r="ILH68" s="31"/>
      <c r="ILI68" s="31"/>
      <c r="ILJ68" s="31"/>
      <c r="ILK68" s="31"/>
      <c r="ILL68" s="31"/>
      <c r="ILM68" s="31"/>
      <c r="ILN68" s="31"/>
      <c r="ILO68" s="31"/>
      <c r="ILP68" s="31"/>
      <c r="ILQ68" s="31"/>
      <c r="ILR68" s="31"/>
      <c r="ILS68" s="31"/>
      <c r="ILT68" s="31"/>
      <c r="ILU68" s="31"/>
      <c r="ILV68" s="31"/>
      <c r="ILW68" s="31"/>
      <c r="ILX68" s="31"/>
      <c r="ILY68" s="31"/>
      <c r="ILZ68" s="31"/>
      <c r="IMA68" s="31"/>
      <c r="IMB68" s="31"/>
      <c r="IMC68" s="31"/>
      <c r="IMD68" s="31"/>
      <c r="IME68" s="31"/>
      <c r="IMF68" s="31"/>
      <c r="IMG68" s="31"/>
      <c r="IMH68" s="31"/>
      <c r="IMI68" s="31"/>
      <c r="IMJ68" s="31"/>
      <c r="IMK68" s="31"/>
      <c r="IML68" s="31"/>
      <c r="IMM68" s="31"/>
      <c r="IMN68" s="31"/>
      <c r="IMO68" s="31"/>
      <c r="IMP68" s="31"/>
      <c r="IMQ68" s="31"/>
      <c r="IMR68" s="31"/>
      <c r="IMS68" s="31"/>
      <c r="IMT68" s="31"/>
      <c r="IMU68" s="31"/>
      <c r="IMV68" s="31"/>
      <c r="IMW68" s="31"/>
      <c r="IMX68" s="31"/>
      <c r="IMY68" s="31"/>
      <c r="IMZ68" s="31"/>
      <c r="INA68" s="31"/>
      <c r="INB68" s="31"/>
      <c r="INC68" s="31"/>
      <c r="IND68" s="31"/>
      <c r="INE68" s="31"/>
      <c r="INF68" s="31"/>
      <c r="ING68" s="31"/>
      <c r="INH68" s="31"/>
      <c r="INI68" s="31"/>
      <c r="INJ68" s="31"/>
      <c r="INK68" s="31"/>
      <c r="INL68" s="31"/>
      <c r="INM68" s="31"/>
      <c r="INN68" s="31"/>
      <c r="INO68" s="31"/>
      <c r="INP68" s="31"/>
      <c r="INQ68" s="31"/>
      <c r="INR68" s="31"/>
      <c r="INS68" s="31"/>
      <c r="INT68" s="31"/>
      <c r="INU68" s="31"/>
      <c r="INV68" s="31"/>
      <c r="INW68" s="31"/>
      <c r="INX68" s="31"/>
      <c r="INY68" s="31"/>
      <c r="INZ68" s="31"/>
      <c r="IOA68" s="31"/>
      <c r="IOB68" s="31"/>
      <c r="IOC68" s="31"/>
      <c r="IOD68" s="31"/>
      <c r="IOE68" s="31"/>
      <c r="IOF68" s="31"/>
      <c r="IOG68" s="31"/>
      <c r="IOH68" s="31"/>
      <c r="IOI68" s="31"/>
      <c r="IOJ68" s="31"/>
      <c r="IOK68" s="31"/>
      <c r="IOL68" s="31"/>
      <c r="IOM68" s="31"/>
      <c r="ION68" s="31"/>
      <c r="IOO68" s="31"/>
      <c r="IOP68" s="31"/>
      <c r="IOQ68" s="31"/>
      <c r="IOR68" s="31"/>
      <c r="IOS68" s="31"/>
      <c r="IOT68" s="31"/>
      <c r="IOU68" s="31"/>
      <c r="IOV68" s="31"/>
      <c r="IOW68" s="31"/>
      <c r="IOX68" s="31"/>
      <c r="IOY68" s="31"/>
      <c r="IOZ68" s="31"/>
      <c r="IPA68" s="31"/>
      <c r="IPB68" s="31"/>
      <c r="IPC68" s="31"/>
      <c r="IPD68" s="31"/>
      <c r="IPE68" s="31"/>
      <c r="IPF68" s="31"/>
      <c r="IPG68" s="31"/>
      <c r="IPH68" s="31"/>
      <c r="IPI68" s="31"/>
      <c r="IPJ68" s="31"/>
      <c r="IPK68" s="31"/>
      <c r="IPL68" s="31"/>
      <c r="IPM68" s="31"/>
      <c r="IPN68" s="31"/>
      <c r="IPO68" s="31"/>
      <c r="IPP68" s="31"/>
      <c r="IPQ68" s="31"/>
      <c r="IPR68" s="31"/>
      <c r="IPS68" s="31"/>
      <c r="IPT68" s="31"/>
      <c r="IPU68" s="31"/>
      <c r="IPV68" s="31"/>
      <c r="IPW68" s="31"/>
      <c r="IPX68" s="31"/>
      <c r="IPY68" s="31"/>
      <c r="IPZ68" s="31"/>
      <c r="IQA68" s="31"/>
      <c r="IQB68" s="31"/>
      <c r="IQC68" s="31"/>
      <c r="IQD68" s="31"/>
      <c r="IQE68" s="31"/>
      <c r="IQF68" s="31"/>
      <c r="IQG68" s="31"/>
      <c r="IQH68" s="31"/>
      <c r="IQI68" s="31"/>
      <c r="IQJ68" s="31"/>
      <c r="IQK68" s="31"/>
      <c r="IQL68" s="31"/>
      <c r="IQM68" s="31"/>
      <c r="IQN68" s="31"/>
      <c r="IQO68" s="31"/>
      <c r="IQP68" s="31"/>
      <c r="IQQ68" s="31"/>
      <c r="IQR68" s="31"/>
      <c r="IQS68" s="31"/>
      <c r="IQT68" s="31"/>
      <c r="IQU68" s="31"/>
      <c r="IQV68" s="31"/>
      <c r="IQW68" s="31"/>
      <c r="IQX68" s="31"/>
      <c r="IQY68" s="31"/>
      <c r="IQZ68" s="31"/>
      <c r="IRA68" s="31"/>
      <c r="IRB68" s="31"/>
      <c r="IRC68" s="31"/>
      <c r="IRD68" s="31"/>
      <c r="IRE68" s="31"/>
      <c r="IRF68" s="31"/>
      <c r="IRG68" s="31"/>
      <c r="IRH68" s="31"/>
      <c r="IRI68" s="31"/>
      <c r="IRJ68" s="31"/>
      <c r="IRK68" s="31"/>
      <c r="IRL68" s="31"/>
      <c r="IRM68" s="31"/>
      <c r="IRN68" s="31"/>
      <c r="IRO68" s="31"/>
      <c r="IRP68" s="31"/>
      <c r="IRQ68" s="31"/>
      <c r="IRR68" s="31"/>
      <c r="IRS68" s="31"/>
      <c r="IRT68" s="31"/>
      <c r="IRU68" s="31"/>
      <c r="IRV68" s="31"/>
      <c r="IRW68" s="31"/>
      <c r="IRX68" s="31"/>
      <c r="IRY68" s="31"/>
      <c r="IRZ68" s="31"/>
      <c r="ISA68" s="31"/>
      <c r="ISB68" s="31"/>
      <c r="ISC68" s="31"/>
      <c r="ISD68" s="31"/>
      <c r="ISE68" s="31"/>
      <c r="ISF68" s="31"/>
      <c r="ISG68" s="31"/>
      <c r="ISH68" s="31"/>
      <c r="ISI68" s="31"/>
      <c r="ISJ68" s="31"/>
      <c r="ISK68" s="31"/>
      <c r="ISL68" s="31"/>
      <c r="ISM68" s="31"/>
      <c r="ISN68" s="31"/>
      <c r="ISO68" s="31"/>
      <c r="ISP68" s="31"/>
      <c r="ISQ68" s="31"/>
      <c r="ISR68" s="31"/>
      <c r="ISS68" s="31"/>
      <c r="IST68" s="31"/>
      <c r="ISU68" s="31"/>
      <c r="ISV68" s="31"/>
      <c r="ISW68" s="31"/>
      <c r="ISX68" s="31"/>
      <c r="ISY68" s="31"/>
      <c r="ISZ68" s="31"/>
      <c r="ITA68" s="31"/>
      <c r="ITB68" s="31"/>
      <c r="ITC68" s="31"/>
      <c r="ITD68" s="31"/>
      <c r="ITE68" s="31"/>
      <c r="ITF68" s="31"/>
      <c r="ITG68" s="31"/>
      <c r="ITH68" s="31"/>
      <c r="ITI68" s="31"/>
      <c r="ITJ68" s="31"/>
      <c r="ITK68" s="31"/>
      <c r="ITL68" s="31"/>
      <c r="ITM68" s="31"/>
      <c r="ITN68" s="31"/>
      <c r="ITO68" s="31"/>
      <c r="ITP68" s="31"/>
      <c r="ITQ68" s="31"/>
      <c r="ITR68" s="31"/>
      <c r="ITS68" s="31"/>
      <c r="ITT68" s="31"/>
      <c r="ITU68" s="31"/>
      <c r="ITV68" s="31"/>
      <c r="ITW68" s="31"/>
      <c r="ITX68" s="31"/>
      <c r="ITY68" s="31"/>
      <c r="ITZ68" s="31"/>
      <c r="IUA68" s="31"/>
      <c r="IUB68" s="31"/>
      <c r="IUC68" s="31"/>
      <c r="IUD68" s="31"/>
      <c r="IUE68" s="31"/>
      <c r="IUF68" s="31"/>
      <c r="IUG68" s="31"/>
      <c r="IUH68" s="31"/>
      <c r="IUI68" s="31"/>
      <c r="IUJ68" s="31"/>
      <c r="IUK68" s="31"/>
      <c r="IUL68" s="31"/>
      <c r="IUM68" s="31"/>
      <c r="IUN68" s="31"/>
      <c r="IUO68" s="31"/>
      <c r="IUP68" s="31"/>
      <c r="IUQ68" s="31"/>
      <c r="IUR68" s="31"/>
      <c r="IUS68" s="31"/>
      <c r="IUT68" s="31"/>
      <c r="IUU68" s="31"/>
      <c r="IUV68" s="31"/>
      <c r="IUW68" s="31"/>
      <c r="IUX68" s="31"/>
      <c r="IUY68" s="31"/>
      <c r="IUZ68" s="31"/>
      <c r="IVA68" s="31"/>
      <c r="IVB68" s="31"/>
      <c r="IVC68" s="31"/>
      <c r="IVD68" s="31"/>
      <c r="IVE68" s="31"/>
      <c r="IVF68" s="31"/>
      <c r="IVG68" s="31"/>
      <c r="IVH68" s="31"/>
      <c r="IVI68" s="31"/>
      <c r="IVJ68" s="31"/>
      <c r="IVK68" s="31"/>
      <c r="IVL68" s="31"/>
      <c r="IVM68" s="31"/>
      <c r="IVN68" s="31"/>
      <c r="IVO68" s="31"/>
      <c r="IVP68" s="31"/>
      <c r="IVQ68" s="31"/>
      <c r="IVR68" s="31"/>
      <c r="IVS68" s="31"/>
      <c r="IVT68" s="31"/>
      <c r="IVU68" s="31"/>
      <c r="IVV68" s="31"/>
      <c r="IVW68" s="31"/>
      <c r="IVX68" s="31"/>
      <c r="IVY68" s="31"/>
      <c r="IVZ68" s="31"/>
      <c r="IWA68" s="31"/>
      <c r="IWB68" s="31"/>
      <c r="IWC68" s="31"/>
      <c r="IWD68" s="31"/>
      <c r="IWE68" s="31"/>
      <c r="IWF68" s="31"/>
      <c r="IWG68" s="31"/>
      <c r="IWH68" s="31"/>
      <c r="IWI68" s="31"/>
      <c r="IWJ68" s="31"/>
      <c r="IWK68" s="31"/>
      <c r="IWL68" s="31"/>
      <c r="IWM68" s="31"/>
      <c r="IWN68" s="31"/>
      <c r="IWO68" s="31"/>
      <c r="IWP68" s="31"/>
      <c r="IWQ68" s="31"/>
      <c r="IWR68" s="31"/>
      <c r="IWS68" s="31"/>
      <c r="IWT68" s="31"/>
      <c r="IWU68" s="31"/>
      <c r="IWV68" s="31"/>
      <c r="IWW68" s="31"/>
      <c r="IWX68" s="31"/>
      <c r="IWY68" s="31"/>
      <c r="IWZ68" s="31"/>
      <c r="IXA68" s="31"/>
      <c r="IXB68" s="31"/>
      <c r="IXC68" s="31"/>
      <c r="IXD68" s="31"/>
      <c r="IXE68" s="31"/>
      <c r="IXF68" s="31"/>
      <c r="IXG68" s="31"/>
      <c r="IXH68" s="31"/>
      <c r="IXI68" s="31"/>
      <c r="IXJ68" s="31"/>
      <c r="IXK68" s="31"/>
      <c r="IXL68" s="31"/>
      <c r="IXM68" s="31"/>
      <c r="IXN68" s="31"/>
      <c r="IXO68" s="31"/>
      <c r="IXP68" s="31"/>
      <c r="IXQ68" s="31"/>
      <c r="IXR68" s="31"/>
      <c r="IXS68" s="31"/>
      <c r="IXT68" s="31"/>
      <c r="IXU68" s="31"/>
      <c r="IXV68" s="31"/>
      <c r="IXW68" s="31"/>
      <c r="IXX68" s="31"/>
      <c r="IXY68" s="31"/>
      <c r="IXZ68" s="31"/>
      <c r="IYA68" s="31"/>
      <c r="IYB68" s="31"/>
      <c r="IYC68" s="31"/>
      <c r="IYD68" s="31"/>
      <c r="IYE68" s="31"/>
      <c r="IYF68" s="31"/>
      <c r="IYG68" s="31"/>
      <c r="IYH68" s="31"/>
      <c r="IYI68" s="31"/>
      <c r="IYJ68" s="31"/>
      <c r="IYK68" s="31"/>
      <c r="IYL68" s="31"/>
      <c r="IYM68" s="31"/>
      <c r="IYN68" s="31"/>
      <c r="IYO68" s="31"/>
      <c r="IYP68" s="31"/>
      <c r="IYQ68" s="31"/>
      <c r="IYR68" s="31"/>
      <c r="IYS68" s="31"/>
      <c r="IYT68" s="31"/>
      <c r="IYU68" s="31"/>
      <c r="IYV68" s="31"/>
      <c r="IYW68" s="31"/>
      <c r="IYX68" s="31"/>
      <c r="IYY68" s="31"/>
      <c r="IYZ68" s="31"/>
      <c r="IZA68" s="31"/>
      <c r="IZB68" s="31"/>
      <c r="IZC68" s="31"/>
      <c r="IZD68" s="31"/>
      <c r="IZE68" s="31"/>
      <c r="IZF68" s="31"/>
      <c r="IZG68" s="31"/>
      <c r="IZH68" s="31"/>
      <c r="IZI68" s="31"/>
      <c r="IZJ68" s="31"/>
      <c r="IZK68" s="31"/>
      <c r="IZL68" s="31"/>
      <c r="IZM68" s="31"/>
      <c r="IZN68" s="31"/>
      <c r="IZO68" s="31"/>
      <c r="IZP68" s="31"/>
      <c r="IZQ68" s="31"/>
      <c r="IZR68" s="31"/>
      <c r="IZS68" s="31"/>
      <c r="IZT68" s="31"/>
      <c r="IZU68" s="31"/>
      <c r="IZV68" s="31"/>
      <c r="IZW68" s="31"/>
      <c r="IZX68" s="31"/>
      <c r="IZY68" s="31"/>
      <c r="IZZ68" s="31"/>
      <c r="JAA68" s="31"/>
      <c r="JAB68" s="31"/>
      <c r="JAC68" s="31"/>
      <c r="JAD68" s="31"/>
      <c r="JAE68" s="31"/>
      <c r="JAF68" s="31"/>
      <c r="JAG68" s="31"/>
      <c r="JAH68" s="31"/>
      <c r="JAI68" s="31"/>
      <c r="JAJ68" s="31"/>
      <c r="JAK68" s="31"/>
      <c r="JAL68" s="31"/>
      <c r="JAM68" s="31"/>
      <c r="JAN68" s="31"/>
      <c r="JAO68" s="31"/>
      <c r="JAP68" s="31"/>
      <c r="JAQ68" s="31"/>
      <c r="JAR68" s="31"/>
      <c r="JAS68" s="31"/>
      <c r="JAT68" s="31"/>
      <c r="JAU68" s="31"/>
      <c r="JAV68" s="31"/>
      <c r="JAW68" s="31"/>
      <c r="JAX68" s="31"/>
      <c r="JAY68" s="31"/>
      <c r="JAZ68" s="31"/>
      <c r="JBA68" s="31"/>
      <c r="JBB68" s="31"/>
      <c r="JBC68" s="31"/>
      <c r="JBD68" s="31"/>
      <c r="JBE68" s="31"/>
      <c r="JBF68" s="31"/>
      <c r="JBG68" s="31"/>
      <c r="JBH68" s="31"/>
      <c r="JBI68" s="31"/>
      <c r="JBJ68" s="31"/>
      <c r="JBK68" s="31"/>
      <c r="JBL68" s="31"/>
      <c r="JBM68" s="31"/>
      <c r="JBN68" s="31"/>
      <c r="JBO68" s="31"/>
      <c r="JBP68" s="31"/>
      <c r="JBQ68" s="31"/>
      <c r="JBR68" s="31"/>
      <c r="JBS68" s="31"/>
      <c r="JBT68" s="31"/>
      <c r="JBU68" s="31"/>
      <c r="JBV68" s="31"/>
      <c r="JBW68" s="31"/>
      <c r="JBX68" s="31"/>
      <c r="JBY68" s="31"/>
      <c r="JBZ68" s="31"/>
      <c r="JCA68" s="31"/>
      <c r="JCB68" s="31"/>
      <c r="JCC68" s="31"/>
      <c r="JCD68" s="31"/>
      <c r="JCE68" s="31"/>
      <c r="JCF68" s="31"/>
      <c r="JCG68" s="31"/>
      <c r="JCH68" s="31"/>
      <c r="JCI68" s="31"/>
      <c r="JCJ68" s="31"/>
      <c r="JCK68" s="31"/>
      <c r="JCL68" s="31"/>
      <c r="JCM68" s="31"/>
      <c r="JCN68" s="31"/>
      <c r="JCO68" s="31"/>
      <c r="JCP68" s="31"/>
      <c r="JCQ68" s="31"/>
      <c r="JCR68" s="31"/>
      <c r="JCS68" s="31"/>
      <c r="JCT68" s="31"/>
      <c r="JCU68" s="31"/>
      <c r="JCV68" s="31"/>
      <c r="JCW68" s="31"/>
      <c r="JCX68" s="31"/>
      <c r="JCY68" s="31"/>
      <c r="JCZ68" s="31"/>
      <c r="JDA68" s="31"/>
      <c r="JDB68" s="31"/>
      <c r="JDC68" s="31"/>
      <c r="JDD68" s="31"/>
      <c r="JDE68" s="31"/>
      <c r="JDF68" s="31"/>
      <c r="JDG68" s="31"/>
      <c r="JDH68" s="31"/>
      <c r="JDI68" s="31"/>
      <c r="JDJ68" s="31"/>
      <c r="JDK68" s="31"/>
      <c r="JDL68" s="31"/>
      <c r="JDM68" s="31"/>
      <c r="JDN68" s="31"/>
      <c r="JDO68" s="31"/>
      <c r="JDP68" s="31"/>
      <c r="JDQ68" s="31"/>
      <c r="JDR68" s="31"/>
      <c r="JDS68" s="31"/>
      <c r="JDT68" s="31"/>
      <c r="JDU68" s="31"/>
      <c r="JDV68" s="31"/>
      <c r="JDW68" s="31"/>
      <c r="JDX68" s="31"/>
      <c r="JDY68" s="31"/>
      <c r="JDZ68" s="31"/>
      <c r="JEA68" s="31"/>
      <c r="JEB68" s="31"/>
      <c r="JEC68" s="31"/>
      <c r="JED68" s="31"/>
      <c r="JEE68" s="31"/>
      <c r="JEF68" s="31"/>
      <c r="JEG68" s="31"/>
      <c r="JEH68" s="31"/>
      <c r="JEI68" s="31"/>
      <c r="JEJ68" s="31"/>
      <c r="JEK68" s="31"/>
      <c r="JEL68" s="31"/>
      <c r="JEM68" s="31"/>
      <c r="JEN68" s="31"/>
      <c r="JEO68" s="31"/>
      <c r="JEP68" s="31"/>
      <c r="JEQ68" s="31"/>
      <c r="JER68" s="31"/>
      <c r="JES68" s="31"/>
      <c r="JET68" s="31"/>
      <c r="JEU68" s="31"/>
      <c r="JEV68" s="31"/>
      <c r="JEW68" s="31"/>
      <c r="JEX68" s="31"/>
      <c r="JEY68" s="31"/>
      <c r="JEZ68" s="31"/>
      <c r="JFA68" s="31"/>
      <c r="JFB68" s="31"/>
      <c r="JFC68" s="31"/>
      <c r="JFD68" s="31"/>
      <c r="JFE68" s="31"/>
      <c r="JFF68" s="31"/>
      <c r="JFG68" s="31"/>
      <c r="JFH68" s="31"/>
      <c r="JFI68" s="31"/>
      <c r="JFJ68" s="31"/>
      <c r="JFK68" s="31"/>
      <c r="JFL68" s="31"/>
      <c r="JFM68" s="31"/>
      <c r="JFN68" s="31"/>
      <c r="JFO68" s="31"/>
      <c r="JFP68" s="31"/>
      <c r="JFQ68" s="31"/>
      <c r="JFR68" s="31"/>
      <c r="JFS68" s="31"/>
      <c r="JFT68" s="31"/>
      <c r="JFU68" s="31"/>
      <c r="JFV68" s="31"/>
      <c r="JFW68" s="31"/>
      <c r="JFX68" s="31"/>
      <c r="JFY68" s="31"/>
      <c r="JFZ68" s="31"/>
      <c r="JGA68" s="31"/>
      <c r="JGB68" s="31"/>
      <c r="JGC68" s="31"/>
      <c r="JGD68" s="31"/>
      <c r="JGE68" s="31"/>
      <c r="JGF68" s="31"/>
      <c r="JGG68" s="31"/>
      <c r="JGH68" s="31"/>
      <c r="JGI68" s="31"/>
      <c r="JGJ68" s="31"/>
      <c r="JGK68" s="31"/>
      <c r="JGL68" s="31"/>
      <c r="JGM68" s="31"/>
      <c r="JGN68" s="31"/>
      <c r="JGO68" s="31"/>
      <c r="JGP68" s="31"/>
      <c r="JGQ68" s="31"/>
      <c r="JGR68" s="31"/>
      <c r="JGS68" s="31"/>
      <c r="JGT68" s="31"/>
      <c r="JGU68" s="31"/>
      <c r="JGV68" s="31"/>
      <c r="JGW68" s="31"/>
      <c r="JGX68" s="31"/>
      <c r="JGY68" s="31"/>
      <c r="JGZ68" s="31"/>
      <c r="JHA68" s="31"/>
      <c r="JHB68" s="31"/>
      <c r="JHC68" s="31"/>
      <c r="JHD68" s="31"/>
      <c r="JHE68" s="31"/>
      <c r="JHF68" s="31"/>
      <c r="JHG68" s="31"/>
      <c r="JHH68" s="31"/>
      <c r="JHI68" s="31"/>
      <c r="JHJ68" s="31"/>
      <c r="JHK68" s="31"/>
      <c r="JHL68" s="31"/>
      <c r="JHM68" s="31"/>
      <c r="JHN68" s="31"/>
      <c r="JHO68" s="31"/>
      <c r="JHP68" s="31"/>
      <c r="JHQ68" s="31"/>
      <c r="JHR68" s="31"/>
      <c r="JHS68" s="31"/>
      <c r="JHT68" s="31"/>
      <c r="JHU68" s="31"/>
      <c r="JHV68" s="31"/>
      <c r="JHW68" s="31"/>
      <c r="JHX68" s="31"/>
      <c r="JHY68" s="31"/>
      <c r="JHZ68" s="31"/>
      <c r="JIA68" s="31"/>
      <c r="JIB68" s="31"/>
      <c r="JIC68" s="31"/>
      <c r="JID68" s="31"/>
      <c r="JIE68" s="31"/>
      <c r="JIF68" s="31"/>
      <c r="JIG68" s="31"/>
      <c r="JIH68" s="31"/>
      <c r="JII68" s="31"/>
      <c r="JIJ68" s="31"/>
      <c r="JIK68" s="31"/>
      <c r="JIL68" s="31"/>
      <c r="JIM68" s="31"/>
      <c r="JIN68" s="31"/>
      <c r="JIO68" s="31"/>
      <c r="JIP68" s="31"/>
      <c r="JIQ68" s="31"/>
      <c r="JIR68" s="31"/>
      <c r="JIS68" s="31"/>
      <c r="JIT68" s="31"/>
      <c r="JIU68" s="31"/>
      <c r="JIV68" s="31"/>
      <c r="JIW68" s="31"/>
      <c r="JIX68" s="31"/>
      <c r="JIY68" s="31"/>
      <c r="JIZ68" s="31"/>
      <c r="JJA68" s="31"/>
      <c r="JJB68" s="31"/>
      <c r="JJC68" s="31"/>
      <c r="JJD68" s="31"/>
      <c r="JJE68" s="31"/>
      <c r="JJF68" s="31"/>
      <c r="JJG68" s="31"/>
      <c r="JJH68" s="31"/>
      <c r="JJI68" s="31"/>
      <c r="JJJ68" s="31"/>
      <c r="JJK68" s="31"/>
      <c r="JJL68" s="31"/>
      <c r="JJM68" s="31"/>
      <c r="JJN68" s="31"/>
      <c r="JJO68" s="31"/>
      <c r="JJP68" s="31"/>
      <c r="JJQ68" s="31"/>
      <c r="JJR68" s="31"/>
      <c r="JJS68" s="31"/>
      <c r="JJT68" s="31"/>
      <c r="JJU68" s="31"/>
      <c r="JJV68" s="31"/>
      <c r="JJW68" s="31"/>
      <c r="JJX68" s="31"/>
      <c r="JJY68" s="31"/>
      <c r="JJZ68" s="31"/>
      <c r="JKA68" s="31"/>
      <c r="JKB68" s="31"/>
      <c r="JKC68" s="31"/>
      <c r="JKD68" s="31"/>
      <c r="JKE68" s="31"/>
      <c r="JKF68" s="31"/>
      <c r="JKG68" s="31"/>
      <c r="JKH68" s="31"/>
      <c r="JKI68" s="31"/>
      <c r="JKJ68" s="31"/>
      <c r="JKK68" s="31"/>
      <c r="JKL68" s="31"/>
      <c r="JKM68" s="31"/>
      <c r="JKN68" s="31"/>
      <c r="JKO68" s="31"/>
      <c r="JKP68" s="31"/>
      <c r="JKQ68" s="31"/>
      <c r="JKR68" s="31"/>
      <c r="JKS68" s="31"/>
      <c r="JKT68" s="31"/>
      <c r="JKU68" s="31"/>
      <c r="JKV68" s="31"/>
      <c r="JKW68" s="31"/>
      <c r="JKX68" s="31"/>
      <c r="JKY68" s="31"/>
      <c r="JKZ68" s="31"/>
      <c r="JLA68" s="31"/>
      <c r="JLB68" s="31"/>
      <c r="JLC68" s="31"/>
      <c r="JLD68" s="31"/>
      <c r="JLE68" s="31"/>
      <c r="JLF68" s="31"/>
      <c r="JLG68" s="31"/>
      <c r="JLH68" s="31"/>
      <c r="JLI68" s="31"/>
      <c r="JLJ68" s="31"/>
      <c r="JLK68" s="31"/>
      <c r="JLL68" s="31"/>
      <c r="JLM68" s="31"/>
      <c r="JLN68" s="31"/>
      <c r="JLO68" s="31"/>
      <c r="JLP68" s="31"/>
      <c r="JLQ68" s="31"/>
      <c r="JLR68" s="31"/>
      <c r="JLS68" s="31"/>
      <c r="JLT68" s="31"/>
      <c r="JLU68" s="31"/>
      <c r="JLV68" s="31"/>
      <c r="JLW68" s="31"/>
      <c r="JLX68" s="31"/>
      <c r="JLY68" s="31"/>
      <c r="JLZ68" s="31"/>
      <c r="JMA68" s="31"/>
      <c r="JMB68" s="31"/>
      <c r="JMC68" s="31"/>
      <c r="JMD68" s="31"/>
      <c r="JME68" s="31"/>
      <c r="JMF68" s="31"/>
      <c r="JMG68" s="31"/>
      <c r="JMH68" s="31"/>
      <c r="JMI68" s="31"/>
      <c r="JMJ68" s="31"/>
      <c r="JMK68" s="31"/>
      <c r="JML68" s="31"/>
      <c r="JMM68" s="31"/>
      <c r="JMN68" s="31"/>
      <c r="JMO68" s="31"/>
      <c r="JMP68" s="31"/>
      <c r="JMQ68" s="31"/>
      <c r="JMR68" s="31"/>
      <c r="JMS68" s="31"/>
      <c r="JMT68" s="31"/>
      <c r="JMU68" s="31"/>
      <c r="JMV68" s="31"/>
      <c r="JMW68" s="31"/>
      <c r="JMX68" s="31"/>
      <c r="JMY68" s="31"/>
      <c r="JMZ68" s="31"/>
      <c r="JNA68" s="31"/>
      <c r="JNB68" s="31"/>
      <c r="JNC68" s="31"/>
      <c r="JND68" s="31"/>
      <c r="JNE68" s="31"/>
      <c r="JNF68" s="31"/>
      <c r="JNG68" s="31"/>
      <c r="JNH68" s="31"/>
      <c r="JNI68" s="31"/>
      <c r="JNJ68" s="31"/>
      <c r="JNK68" s="31"/>
      <c r="JNL68" s="31"/>
      <c r="JNM68" s="31"/>
      <c r="JNN68" s="31"/>
      <c r="JNO68" s="31"/>
      <c r="JNP68" s="31"/>
      <c r="JNQ68" s="31"/>
      <c r="JNR68" s="31"/>
      <c r="JNS68" s="31"/>
      <c r="JNT68" s="31"/>
      <c r="JNU68" s="31"/>
      <c r="JNV68" s="31"/>
      <c r="JNW68" s="31"/>
      <c r="JNX68" s="31"/>
      <c r="JNY68" s="31"/>
      <c r="JNZ68" s="31"/>
      <c r="JOA68" s="31"/>
      <c r="JOB68" s="31"/>
      <c r="JOC68" s="31"/>
      <c r="JOD68" s="31"/>
      <c r="JOE68" s="31"/>
      <c r="JOF68" s="31"/>
      <c r="JOG68" s="31"/>
      <c r="JOH68" s="31"/>
      <c r="JOI68" s="31"/>
      <c r="JOJ68" s="31"/>
      <c r="JOK68" s="31"/>
      <c r="JOL68" s="31"/>
      <c r="JOM68" s="31"/>
      <c r="JON68" s="31"/>
      <c r="JOO68" s="31"/>
      <c r="JOP68" s="31"/>
      <c r="JOQ68" s="31"/>
      <c r="JOR68" s="31"/>
      <c r="JOS68" s="31"/>
      <c r="JOT68" s="31"/>
      <c r="JOU68" s="31"/>
      <c r="JOV68" s="31"/>
      <c r="JOW68" s="31"/>
      <c r="JOX68" s="31"/>
      <c r="JOY68" s="31"/>
      <c r="JOZ68" s="31"/>
      <c r="JPA68" s="31"/>
      <c r="JPB68" s="31"/>
      <c r="JPC68" s="31"/>
      <c r="JPD68" s="31"/>
      <c r="JPE68" s="31"/>
      <c r="JPF68" s="31"/>
      <c r="JPG68" s="31"/>
      <c r="JPH68" s="31"/>
      <c r="JPI68" s="31"/>
      <c r="JPJ68" s="31"/>
      <c r="JPK68" s="31"/>
      <c r="JPL68" s="31"/>
      <c r="JPM68" s="31"/>
      <c r="JPN68" s="31"/>
      <c r="JPO68" s="31"/>
      <c r="JPP68" s="31"/>
      <c r="JPQ68" s="31"/>
      <c r="JPR68" s="31"/>
      <c r="JPS68" s="31"/>
      <c r="JPT68" s="31"/>
      <c r="JPU68" s="31"/>
      <c r="JPV68" s="31"/>
      <c r="JPW68" s="31"/>
      <c r="JPX68" s="31"/>
      <c r="JPY68" s="31"/>
      <c r="JPZ68" s="31"/>
      <c r="JQA68" s="31"/>
      <c r="JQB68" s="31"/>
      <c r="JQC68" s="31"/>
      <c r="JQD68" s="31"/>
      <c r="JQE68" s="31"/>
      <c r="JQF68" s="31"/>
      <c r="JQG68" s="31"/>
      <c r="JQH68" s="31"/>
      <c r="JQI68" s="31"/>
      <c r="JQJ68" s="31"/>
      <c r="JQK68" s="31"/>
      <c r="JQL68" s="31"/>
      <c r="JQM68" s="31"/>
      <c r="JQN68" s="31"/>
      <c r="JQO68" s="31"/>
      <c r="JQP68" s="31"/>
      <c r="JQQ68" s="31"/>
      <c r="JQR68" s="31"/>
      <c r="JQS68" s="31"/>
      <c r="JQT68" s="31"/>
      <c r="JQU68" s="31"/>
      <c r="JQV68" s="31"/>
      <c r="JQW68" s="31"/>
      <c r="JQX68" s="31"/>
      <c r="JQY68" s="31"/>
      <c r="JQZ68" s="31"/>
      <c r="JRA68" s="31"/>
      <c r="JRB68" s="31"/>
      <c r="JRC68" s="31"/>
      <c r="JRD68" s="31"/>
      <c r="JRE68" s="31"/>
      <c r="JRF68" s="31"/>
      <c r="JRG68" s="31"/>
      <c r="JRH68" s="31"/>
      <c r="JRI68" s="31"/>
      <c r="JRJ68" s="31"/>
      <c r="JRK68" s="31"/>
      <c r="JRL68" s="31"/>
      <c r="JRM68" s="31"/>
      <c r="JRN68" s="31"/>
      <c r="JRO68" s="31"/>
      <c r="JRP68" s="31"/>
      <c r="JRQ68" s="31"/>
      <c r="JRR68" s="31"/>
      <c r="JRS68" s="31"/>
      <c r="JRT68" s="31"/>
      <c r="JRU68" s="31"/>
      <c r="JRV68" s="31"/>
      <c r="JRW68" s="31"/>
      <c r="JRX68" s="31"/>
      <c r="JRY68" s="31"/>
      <c r="JRZ68" s="31"/>
      <c r="JSA68" s="31"/>
      <c r="JSB68" s="31"/>
      <c r="JSC68" s="31"/>
      <c r="JSD68" s="31"/>
      <c r="JSE68" s="31"/>
      <c r="JSF68" s="31"/>
      <c r="JSG68" s="31"/>
      <c r="JSH68" s="31"/>
      <c r="JSI68" s="31"/>
      <c r="JSJ68" s="31"/>
      <c r="JSK68" s="31"/>
      <c r="JSL68" s="31"/>
      <c r="JSM68" s="31"/>
      <c r="JSN68" s="31"/>
      <c r="JSO68" s="31"/>
      <c r="JSP68" s="31"/>
      <c r="JSQ68" s="31"/>
      <c r="JSR68" s="31"/>
      <c r="JSS68" s="31"/>
      <c r="JST68" s="31"/>
      <c r="JSU68" s="31"/>
      <c r="JSV68" s="31"/>
      <c r="JSW68" s="31"/>
      <c r="JSX68" s="31"/>
      <c r="JSY68" s="31"/>
      <c r="JSZ68" s="31"/>
      <c r="JTA68" s="31"/>
      <c r="JTB68" s="31"/>
      <c r="JTC68" s="31"/>
      <c r="JTD68" s="31"/>
      <c r="JTE68" s="31"/>
      <c r="JTF68" s="31"/>
      <c r="JTG68" s="31"/>
      <c r="JTH68" s="31"/>
      <c r="JTI68" s="31"/>
      <c r="JTJ68" s="31"/>
      <c r="JTK68" s="31"/>
      <c r="JTL68" s="31"/>
      <c r="JTM68" s="31"/>
      <c r="JTN68" s="31"/>
      <c r="JTO68" s="31"/>
      <c r="JTP68" s="31"/>
      <c r="JTQ68" s="31"/>
      <c r="JTR68" s="31"/>
      <c r="JTS68" s="31"/>
      <c r="JTT68" s="31"/>
      <c r="JTU68" s="31"/>
      <c r="JTV68" s="31"/>
      <c r="JTW68" s="31"/>
      <c r="JTX68" s="31"/>
      <c r="JTY68" s="31"/>
      <c r="JTZ68" s="31"/>
      <c r="JUA68" s="31"/>
      <c r="JUB68" s="31"/>
      <c r="JUC68" s="31"/>
      <c r="JUD68" s="31"/>
      <c r="JUE68" s="31"/>
      <c r="JUF68" s="31"/>
      <c r="JUG68" s="31"/>
      <c r="JUH68" s="31"/>
      <c r="JUI68" s="31"/>
      <c r="JUJ68" s="31"/>
      <c r="JUK68" s="31"/>
      <c r="JUL68" s="31"/>
      <c r="JUM68" s="31"/>
      <c r="JUN68" s="31"/>
      <c r="JUO68" s="31"/>
      <c r="JUP68" s="31"/>
      <c r="JUQ68" s="31"/>
      <c r="JUR68" s="31"/>
      <c r="JUS68" s="31"/>
      <c r="JUT68" s="31"/>
      <c r="JUU68" s="31"/>
      <c r="JUV68" s="31"/>
      <c r="JUW68" s="31"/>
      <c r="JUX68" s="31"/>
      <c r="JUY68" s="31"/>
      <c r="JUZ68" s="31"/>
      <c r="JVA68" s="31"/>
      <c r="JVB68" s="31"/>
      <c r="JVC68" s="31"/>
      <c r="JVD68" s="31"/>
      <c r="JVE68" s="31"/>
      <c r="JVF68" s="31"/>
      <c r="JVG68" s="31"/>
      <c r="JVH68" s="31"/>
      <c r="JVI68" s="31"/>
      <c r="JVJ68" s="31"/>
      <c r="JVK68" s="31"/>
      <c r="JVL68" s="31"/>
      <c r="JVM68" s="31"/>
      <c r="JVN68" s="31"/>
      <c r="JVO68" s="31"/>
      <c r="JVP68" s="31"/>
      <c r="JVQ68" s="31"/>
      <c r="JVR68" s="31"/>
      <c r="JVS68" s="31"/>
      <c r="JVT68" s="31"/>
      <c r="JVU68" s="31"/>
      <c r="JVV68" s="31"/>
      <c r="JVW68" s="31"/>
      <c r="JVX68" s="31"/>
      <c r="JVY68" s="31"/>
      <c r="JVZ68" s="31"/>
      <c r="JWA68" s="31"/>
      <c r="JWB68" s="31"/>
      <c r="JWC68" s="31"/>
      <c r="JWD68" s="31"/>
      <c r="JWE68" s="31"/>
      <c r="JWF68" s="31"/>
      <c r="JWG68" s="31"/>
      <c r="JWH68" s="31"/>
      <c r="JWI68" s="31"/>
      <c r="JWJ68" s="31"/>
      <c r="JWK68" s="31"/>
      <c r="JWL68" s="31"/>
      <c r="JWM68" s="31"/>
      <c r="JWN68" s="31"/>
      <c r="JWO68" s="31"/>
      <c r="JWP68" s="31"/>
      <c r="JWQ68" s="31"/>
      <c r="JWR68" s="31"/>
      <c r="JWS68" s="31"/>
      <c r="JWT68" s="31"/>
      <c r="JWU68" s="31"/>
      <c r="JWV68" s="31"/>
      <c r="JWW68" s="31"/>
      <c r="JWX68" s="31"/>
      <c r="JWY68" s="31"/>
      <c r="JWZ68" s="31"/>
      <c r="JXA68" s="31"/>
      <c r="JXB68" s="31"/>
      <c r="JXC68" s="31"/>
      <c r="JXD68" s="31"/>
      <c r="JXE68" s="31"/>
      <c r="JXF68" s="31"/>
      <c r="JXG68" s="31"/>
      <c r="JXH68" s="31"/>
      <c r="JXI68" s="31"/>
      <c r="JXJ68" s="31"/>
      <c r="JXK68" s="31"/>
      <c r="JXL68" s="31"/>
      <c r="JXM68" s="31"/>
      <c r="JXN68" s="31"/>
      <c r="JXO68" s="31"/>
      <c r="JXP68" s="31"/>
      <c r="JXQ68" s="31"/>
      <c r="JXR68" s="31"/>
      <c r="JXS68" s="31"/>
      <c r="JXT68" s="31"/>
      <c r="JXU68" s="31"/>
      <c r="JXV68" s="31"/>
      <c r="JXW68" s="31"/>
      <c r="JXX68" s="31"/>
      <c r="JXY68" s="31"/>
      <c r="JXZ68" s="31"/>
      <c r="JYA68" s="31"/>
      <c r="JYB68" s="31"/>
      <c r="JYC68" s="31"/>
      <c r="JYD68" s="31"/>
      <c r="JYE68" s="31"/>
      <c r="JYF68" s="31"/>
      <c r="JYG68" s="31"/>
      <c r="JYH68" s="31"/>
      <c r="JYI68" s="31"/>
      <c r="JYJ68" s="31"/>
      <c r="JYK68" s="31"/>
      <c r="JYL68" s="31"/>
      <c r="JYM68" s="31"/>
      <c r="JYN68" s="31"/>
      <c r="JYO68" s="31"/>
      <c r="JYP68" s="31"/>
      <c r="JYQ68" s="31"/>
      <c r="JYR68" s="31"/>
      <c r="JYS68" s="31"/>
      <c r="JYT68" s="31"/>
      <c r="JYU68" s="31"/>
      <c r="JYV68" s="31"/>
      <c r="JYW68" s="31"/>
      <c r="JYX68" s="31"/>
      <c r="JYY68" s="31"/>
      <c r="JYZ68" s="31"/>
      <c r="JZA68" s="31"/>
      <c r="JZB68" s="31"/>
      <c r="JZC68" s="31"/>
      <c r="JZD68" s="31"/>
      <c r="JZE68" s="31"/>
      <c r="JZF68" s="31"/>
      <c r="JZG68" s="31"/>
      <c r="JZH68" s="31"/>
      <c r="JZI68" s="31"/>
      <c r="JZJ68" s="31"/>
      <c r="JZK68" s="31"/>
      <c r="JZL68" s="31"/>
      <c r="JZM68" s="31"/>
      <c r="JZN68" s="31"/>
      <c r="JZO68" s="31"/>
      <c r="JZP68" s="31"/>
      <c r="JZQ68" s="31"/>
      <c r="JZR68" s="31"/>
      <c r="JZS68" s="31"/>
      <c r="JZT68" s="31"/>
      <c r="JZU68" s="31"/>
      <c r="JZV68" s="31"/>
      <c r="JZW68" s="31"/>
      <c r="JZX68" s="31"/>
      <c r="JZY68" s="31"/>
      <c r="JZZ68" s="31"/>
      <c r="KAA68" s="31"/>
      <c r="KAB68" s="31"/>
      <c r="KAC68" s="31"/>
      <c r="KAD68" s="31"/>
      <c r="KAE68" s="31"/>
      <c r="KAF68" s="31"/>
      <c r="KAG68" s="31"/>
      <c r="KAH68" s="31"/>
      <c r="KAI68" s="31"/>
      <c r="KAJ68" s="31"/>
      <c r="KAK68" s="31"/>
      <c r="KAL68" s="31"/>
      <c r="KAM68" s="31"/>
      <c r="KAN68" s="31"/>
      <c r="KAO68" s="31"/>
      <c r="KAP68" s="31"/>
      <c r="KAQ68" s="31"/>
      <c r="KAR68" s="31"/>
      <c r="KAS68" s="31"/>
      <c r="KAT68" s="31"/>
      <c r="KAU68" s="31"/>
      <c r="KAV68" s="31"/>
      <c r="KAW68" s="31"/>
      <c r="KAX68" s="31"/>
      <c r="KAY68" s="31"/>
      <c r="KAZ68" s="31"/>
      <c r="KBA68" s="31"/>
      <c r="KBB68" s="31"/>
      <c r="KBC68" s="31"/>
      <c r="KBD68" s="31"/>
      <c r="KBE68" s="31"/>
      <c r="KBF68" s="31"/>
      <c r="KBG68" s="31"/>
      <c r="KBH68" s="31"/>
      <c r="KBI68" s="31"/>
      <c r="KBJ68" s="31"/>
      <c r="KBK68" s="31"/>
      <c r="KBL68" s="31"/>
      <c r="KBM68" s="31"/>
      <c r="KBN68" s="31"/>
      <c r="KBO68" s="31"/>
      <c r="KBP68" s="31"/>
      <c r="KBQ68" s="31"/>
      <c r="KBR68" s="31"/>
      <c r="KBS68" s="31"/>
      <c r="KBT68" s="31"/>
      <c r="KBU68" s="31"/>
      <c r="KBV68" s="31"/>
      <c r="KBW68" s="31"/>
      <c r="KBX68" s="31"/>
      <c r="KBY68" s="31"/>
      <c r="KBZ68" s="31"/>
      <c r="KCA68" s="31"/>
      <c r="KCB68" s="31"/>
      <c r="KCC68" s="31"/>
      <c r="KCD68" s="31"/>
      <c r="KCE68" s="31"/>
      <c r="KCF68" s="31"/>
      <c r="KCG68" s="31"/>
      <c r="KCH68" s="31"/>
      <c r="KCI68" s="31"/>
      <c r="KCJ68" s="31"/>
      <c r="KCK68" s="31"/>
      <c r="KCL68" s="31"/>
      <c r="KCM68" s="31"/>
      <c r="KCN68" s="31"/>
      <c r="KCO68" s="31"/>
      <c r="KCP68" s="31"/>
      <c r="KCQ68" s="31"/>
      <c r="KCR68" s="31"/>
      <c r="KCS68" s="31"/>
      <c r="KCT68" s="31"/>
      <c r="KCU68" s="31"/>
      <c r="KCV68" s="31"/>
      <c r="KCW68" s="31"/>
      <c r="KCX68" s="31"/>
      <c r="KCY68" s="31"/>
      <c r="KCZ68" s="31"/>
      <c r="KDA68" s="31"/>
      <c r="KDB68" s="31"/>
      <c r="KDC68" s="31"/>
      <c r="KDD68" s="31"/>
      <c r="KDE68" s="31"/>
      <c r="KDF68" s="31"/>
      <c r="KDG68" s="31"/>
      <c r="KDH68" s="31"/>
      <c r="KDI68" s="31"/>
      <c r="KDJ68" s="31"/>
      <c r="KDK68" s="31"/>
      <c r="KDL68" s="31"/>
      <c r="KDM68" s="31"/>
      <c r="KDN68" s="31"/>
      <c r="KDO68" s="31"/>
      <c r="KDP68" s="31"/>
      <c r="KDQ68" s="31"/>
      <c r="KDR68" s="31"/>
      <c r="KDS68" s="31"/>
      <c r="KDT68" s="31"/>
      <c r="KDU68" s="31"/>
      <c r="KDV68" s="31"/>
      <c r="KDW68" s="31"/>
      <c r="KDX68" s="31"/>
      <c r="KDY68" s="31"/>
      <c r="KDZ68" s="31"/>
      <c r="KEA68" s="31"/>
      <c r="KEB68" s="31"/>
      <c r="KEC68" s="31"/>
      <c r="KED68" s="31"/>
      <c r="KEE68" s="31"/>
      <c r="KEF68" s="31"/>
      <c r="KEG68" s="31"/>
      <c r="KEH68" s="31"/>
      <c r="KEI68" s="31"/>
      <c r="KEJ68" s="31"/>
      <c r="KEK68" s="31"/>
      <c r="KEL68" s="31"/>
      <c r="KEM68" s="31"/>
      <c r="KEN68" s="31"/>
      <c r="KEO68" s="31"/>
      <c r="KEP68" s="31"/>
      <c r="KEQ68" s="31"/>
      <c r="KER68" s="31"/>
      <c r="KES68" s="31"/>
      <c r="KET68" s="31"/>
      <c r="KEU68" s="31"/>
      <c r="KEV68" s="31"/>
      <c r="KEW68" s="31"/>
      <c r="KEX68" s="31"/>
      <c r="KEY68" s="31"/>
      <c r="KEZ68" s="31"/>
      <c r="KFA68" s="31"/>
      <c r="KFB68" s="31"/>
      <c r="KFC68" s="31"/>
      <c r="KFD68" s="31"/>
      <c r="KFE68" s="31"/>
      <c r="KFF68" s="31"/>
      <c r="KFG68" s="31"/>
      <c r="KFH68" s="31"/>
      <c r="KFI68" s="31"/>
      <c r="KFJ68" s="31"/>
      <c r="KFK68" s="31"/>
      <c r="KFL68" s="31"/>
      <c r="KFM68" s="31"/>
      <c r="KFN68" s="31"/>
      <c r="KFO68" s="31"/>
      <c r="KFP68" s="31"/>
      <c r="KFQ68" s="31"/>
      <c r="KFR68" s="31"/>
      <c r="KFS68" s="31"/>
      <c r="KFT68" s="31"/>
      <c r="KFU68" s="31"/>
      <c r="KFV68" s="31"/>
      <c r="KFW68" s="31"/>
      <c r="KFX68" s="31"/>
      <c r="KFY68" s="31"/>
      <c r="KFZ68" s="31"/>
      <c r="KGA68" s="31"/>
      <c r="KGB68" s="31"/>
      <c r="KGC68" s="31"/>
      <c r="KGD68" s="31"/>
      <c r="KGE68" s="31"/>
      <c r="KGF68" s="31"/>
      <c r="KGG68" s="31"/>
      <c r="KGH68" s="31"/>
      <c r="KGI68" s="31"/>
      <c r="KGJ68" s="31"/>
      <c r="KGK68" s="31"/>
      <c r="KGL68" s="31"/>
      <c r="KGM68" s="31"/>
      <c r="KGN68" s="31"/>
      <c r="KGO68" s="31"/>
      <c r="KGP68" s="31"/>
      <c r="KGQ68" s="31"/>
      <c r="KGR68" s="31"/>
      <c r="KGS68" s="31"/>
      <c r="KGT68" s="31"/>
      <c r="KGU68" s="31"/>
      <c r="KGV68" s="31"/>
      <c r="KGW68" s="31"/>
      <c r="KGX68" s="31"/>
      <c r="KGY68" s="31"/>
      <c r="KGZ68" s="31"/>
      <c r="KHA68" s="31"/>
      <c r="KHB68" s="31"/>
      <c r="KHC68" s="31"/>
      <c r="KHD68" s="31"/>
      <c r="KHE68" s="31"/>
      <c r="KHF68" s="31"/>
      <c r="KHG68" s="31"/>
      <c r="KHH68" s="31"/>
      <c r="KHI68" s="31"/>
      <c r="KHJ68" s="31"/>
      <c r="KHK68" s="31"/>
      <c r="KHL68" s="31"/>
      <c r="KHM68" s="31"/>
      <c r="KHN68" s="31"/>
      <c r="KHO68" s="31"/>
      <c r="KHP68" s="31"/>
      <c r="KHQ68" s="31"/>
      <c r="KHR68" s="31"/>
      <c r="KHS68" s="31"/>
      <c r="KHT68" s="31"/>
      <c r="KHU68" s="31"/>
      <c r="KHV68" s="31"/>
      <c r="KHW68" s="31"/>
      <c r="KHX68" s="31"/>
      <c r="KHY68" s="31"/>
      <c r="KHZ68" s="31"/>
      <c r="KIA68" s="31"/>
      <c r="KIB68" s="31"/>
      <c r="KIC68" s="31"/>
      <c r="KID68" s="31"/>
      <c r="KIE68" s="31"/>
      <c r="KIF68" s="31"/>
      <c r="KIG68" s="31"/>
      <c r="KIH68" s="31"/>
      <c r="KII68" s="31"/>
      <c r="KIJ68" s="31"/>
      <c r="KIK68" s="31"/>
      <c r="KIL68" s="31"/>
      <c r="KIM68" s="31"/>
      <c r="KIN68" s="31"/>
      <c r="KIO68" s="31"/>
      <c r="KIP68" s="31"/>
      <c r="KIQ68" s="31"/>
      <c r="KIR68" s="31"/>
      <c r="KIS68" s="31"/>
      <c r="KIT68" s="31"/>
      <c r="KIU68" s="31"/>
      <c r="KIV68" s="31"/>
      <c r="KIW68" s="31"/>
      <c r="KIX68" s="31"/>
      <c r="KIY68" s="31"/>
      <c r="KIZ68" s="31"/>
      <c r="KJA68" s="31"/>
      <c r="KJB68" s="31"/>
      <c r="KJC68" s="31"/>
      <c r="KJD68" s="31"/>
      <c r="KJE68" s="31"/>
      <c r="KJF68" s="31"/>
      <c r="KJG68" s="31"/>
      <c r="KJH68" s="31"/>
      <c r="KJI68" s="31"/>
      <c r="KJJ68" s="31"/>
      <c r="KJK68" s="31"/>
      <c r="KJL68" s="31"/>
      <c r="KJM68" s="31"/>
      <c r="KJN68" s="31"/>
      <c r="KJO68" s="31"/>
      <c r="KJP68" s="31"/>
      <c r="KJQ68" s="31"/>
      <c r="KJR68" s="31"/>
      <c r="KJS68" s="31"/>
      <c r="KJT68" s="31"/>
      <c r="KJU68" s="31"/>
      <c r="KJV68" s="31"/>
      <c r="KJW68" s="31"/>
      <c r="KJX68" s="31"/>
      <c r="KJY68" s="31"/>
      <c r="KJZ68" s="31"/>
      <c r="KKA68" s="31"/>
      <c r="KKB68" s="31"/>
      <c r="KKC68" s="31"/>
      <c r="KKD68" s="31"/>
      <c r="KKE68" s="31"/>
      <c r="KKF68" s="31"/>
      <c r="KKG68" s="31"/>
      <c r="KKH68" s="31"/>
      <c r="KKI68" s="31"/>
      <c r="KKJ68" s="31"/>
      <c r="KKK68" s="31"/>
      <c r="KKL68" s="31"/>
      <c r="KKM68" s="31"/>
      <c r="KKN68" s="31"/>
      <c r="KKO68" s="31"/>
      <c r="KKP68" s="31"/>
      <c r="KKQ68" s="31"/>
      <c r="KKR68" s="31"/>
      <c r="KKS68" s="31"/>
      <c r="KKT68" s="31"/>
      <c r="KKU68" s="31"/>
      <c r="KKV68" s="31"/>
      <c r="KKW68" s="31"/>
      <c r="KKX68" s="31"/>
      <c r="KKY68" s="31"/>
      <c r="KKZ68" s="31"/>
      <c r="KLA68" s="31"/>
      <c r="KLB68" s="31"/>
      <c r="KLC68" s="31"/>
      <c r="KLD68" s="31"/>
      <c r="KLE68" s="31"/>
      <c r="KLF68" s="31"/>
      <c r="KLG68" s="31"/>
      <c r="KLH68" s="31"/>
      <c r="KLI68" s="31"/>
      <c r="KLJ68" s="31"/>
      <c r="KLK68" s="31"/>
      <c r="KLL68" s="31"/>
      <c r="KLM68" s="31"/>
      <c r="KLN68" s="31"/>
      <c r="KLO68" s="31"/>
      <c r="KLP68" s="31"/>
      <c r="KLQ68" s="31"/>
      <c r="KLR68" s="31"/>
      <c r="KLS68" s="31"/>
      <c r="KLT68" s="31"/>
      <c r="KLU68" s="31"/>
      <c r="KLV68" s="31"/>
      <c r="KLW68" s="31"/>
      <c r="KLX68" s="31"/>
      <c r="KLY68" s="31"/>
      <c r="KLZ68" s="31"/>
      <c r="KMA68" s="31"/>
      <c r="KMB68" s="31"/>
      <c r="KMC68" s="31"/>
      <c r="KMD68" s="31"/>
      <c r="KME68" s="31"/>
      <c r="KMF68" s="31"/>
      <c r="KMG68" s="31"/>
      <c r="KMH68" s="31"/>
      <c r="KMI68" s="31"/>
      <c r="KMJ68" s="31"/>
      <c r="KMK68" s="31"/>
      <c r="KML68" s="31"/>
      <c r="KMM68" s="31"/>
      <c r="KMN68" s="31"/>
      <c r="KMO68" s="31"/>
      <c r="KMP68" s="31"/>
      <c r="KMQ68" s="31"/>
      <c r="KMR68" s="31"/>
      <c r="KMS68" s="31"/>
      <c r="KMT68" s="31"/>
      <c r="KMU68" s="31"/>
      <c r="KMV68" s="31"/>
      <c r="KMW68" s="31"/>
      <c r="KMX68" s="31"/>
      <c r="KMY68" s="31"/>
      <c r="KMZ68" s="31"/>
      <c r="KNA68" s="31"/>
      <c r="KNB68" s="31"/>
      <c r="KNC68" s="31"/>
      <c r="KND68" s="31"/>
      <c r="KNE68" s="31"/>
      <c r="KNF68" s="31"/>
      <c r="KNG68" s="31"/>
      <c r="KNH68" s="31"/>
      <c r="KNI68" s="31"/>
      <c r="KNJ68" s="31"/>
      <c r="KNK68" s="31"/>
      <c r="KNL68" s="31"/>
      <c r="KNM68" s="31"/>
      <c r="KNN68" s="31"/>
      <c r="KNO68" s="31"/>
      <c r="KNP68" s="31"/>
      <c r="KNQ68" s="31"/>
      <c r="KNR68" s="31"/>
      <c r="KNS68" s="31"/>
      <c r="KNT68" s="31"/>
      <c r="KNU68" s="31"/>
      <c r="KNV68" s="31"/>
      <c r="KNW68" s="31"/>
      <c r="KNX68" s="31"/>
      <c r="KNY68" s="31"/>
      <c r="KNZ68" s="31"/>
      <c r="KOA68" s="31"/>
      <c r="KOB68" s="31"/>
      <c r="KOC68" s="31"/>
      <c r="KOD68" s="31"/>
      <c r="KOE68" s="31"/>
      <c r="KOF68" s="31"/>
      <c r="KOG68" s="31"/>
      <c r="KOH68" s="31"/>
      <c r="KOI68" s="31"/>
      <c r="KOJ68" s="31"/>
      <c r="KOK68" s="31"/>
      <c r="KOL68" s="31"/>
      <c r="KOM68" s="31"/>
      <c r="KON68" s="31"/>
      <c r="KOO68" s="31"/>
      <c r="KOP68" s="31"/>
      <c r="KOQ68" s="31"/>
      <c r="KOR68" s="31"/>
      <c r="KOS68" s="31"/>
      <c r="KOT68" s="31"/>
      <c r="KOU68" s="31"/>
      <c r="KOV68" s="31"/>
      <c r="KOW68" s="31"/>
      <c r="KOX68" s="31"/>
      <c r="KOY68" s="31"/>
      <c r="KOZ68" s="31"/>
      <c r="KPA68" s="31"/>
      <c r="KPB68" s="31"/>
      <c r="KPC68" s="31"/>
      <c r="KPD68" s="31"/>
      <c r="KPE68" s="31"/>
      <c r="KPF68" s="31"/>
      <c r="KPG68" s="31"/>
      <c r="KPH68" s="31"/>
      <c r="KPI68" s="31"/>
      <c r="KPJ68" s="31"/>
      <c r="KPK68" s="31"/>
      <c r="KPL68" s="31"/>
      <c r="KPM68" s="31"/>
      <c r="KPN68" s="31"/>
      <c r="KPO68" s="31"/>
      <c r="KPP68" s="31"/>
      <c r="KPQ68" s="31"/>
      <c r="KPR68" s="31"/>
      <c r="KPS68" s="31"/>
      <c r="KPT68" s="31"/>
      <c r="KPU68" s="31"/>
      <c r="KPV68" s="31"/>
      <c r="KPW68" s="31"/>
      <c r="KPX68" s="31"/>
      <c r="KPY68" s="31"/>
      <c r="KPZ68" s="31"/>
      <c r="KQA68" s="31"/>
      <c r="KQB68" s="31"/>
      <c r="KQC68" s="31"/>
      <c r="KQD68" s="31"/>
      <c r="KQE68" s="31"/>
      <c r="KQF68" s="31"/>
      <c r="KQG68" s="31"/>
      <c r="KQH68" s="31"/>
      <c r="KQI68" s="31"/>
      <c r="KQJ68" s="31"/>
      <c r="KQK68" s="31"/>
      <c r="KQL68" s="31"/>
      <c r="KQM68" s="31"/>
      <c r="KQN68" s="31"/>
      <c r="KQO68" s="31"/>
      <c r="KQP68" s="31"/>
      <c r="KQQ68" s="31"/>
      <c r="KQR68" s="31"/>
      <c r="KQS68" s="31"/>
      <c r="KQT68" s="31"/>
      <c r="KQU68" s="31"/>
      <c r="KQV68" s="31"/>
      <c r="KQW68" s="31"/>
      <c r="KQX68" s="31"/>
      <c r="KQY68" s="31"/>
      <c r="KQZ68" s="31"/>
      <c r="KRA68" s="31"/>
      <c r="KRB68" s="31"/>
      <c r="KRC68" s="31"/>
      <c r="KRD68" s="31"/>
      <c r="KRE68" s="31"/>
      <c r="KRF68" s="31"/>
      <c r="KRG68" s="31"/>
      <c r="KRH68" s="31"/>
      <c r="KRI68" s="31"/>
      <c r="KRJ68" s="31"/>
      <c r="KRK68" s="31"/>
      <c r="KRL68" s="31"/>
      <c r="KRM68" s="31"/>
      <c r="KRN68" s="31"/>
      <c r="KRO68" s="31"/>
      <c r="KRP68" s="31"/>
      <c r="KRQ68" s="31"/>
      <c r="KRR68" s="31"/>
      <c r="KRS68" s="31"/>
      <c r="KRT68" s="31"/>
      <c r="KRU68" s="31"/>
      <c r="KRV68" s="31"/>
      <c r="KRW68" s="31"/>
      <c r="KRX68" s="31"/>
      <c r="KRY68" s="31"/>
      <c r="KRZ68" s="31"/>
      <c r="KSA68" s="31"/>
      <c r="KSB68" s="31"/>
      <c r="KSC68" s="31"/>
      <c r="KSD68" s="31"/>
      <c r="KSE68" s="31"/>
      <c r="KSF68" s="31"/>
      <c r="KSG68" s="31"/>
      <c r="KSH68" s="31"/>
      <c r="KSI68" s="31"/>
      <c r="KSJ68" s="31"/>
      <c r="KSK68" s="31"/>
      <c r="KSL68" s="31"/>
      <c r="KSM68" s="31"/>
      <c r="KSN68" s="31"/>
      <c r="KSO68" s="31"/>
      <c r="KSP68" s="31"/>
      <c r="KSQ68" s="31"/>
      <c r="KSR68" s="31"/>
      <c r="KSS68" s="31"/>
      <c r="KST68" s="31"/>
      <c r="KSU68" s="31"/>
      <c r="KSV68" s="31"/>
      <c r="KSW68" s="31"/>
      <c r="KSX68" s="31"/>
      <c r="KSY68" s="31"/>
      <c r="KSZ68" s="31"/>
      <c r="KTA68" s="31"/>
      <c r="KTB68" s="31"/>
      <c r="KTC68" s="31"/>
      <c r="KTD68" s="31"/>
      <c r="KTE68" s="31"/>
      <c r="KTF68" s="31"/>
      <c r="KTG68" s="31"/>
      <c r="KTH68" s="31"/>
      <c r="KTI68" s="31"/>
      <c r="KTJ68" s="31"/>
      <c r="KTK68" s="31"/>
      <c r="KTL68" s="31"/>
      <c r="KTM68" s="31"/>
      <c r="KTN68" s="31"/>
      <c r="KTO68" s="31"/>
      <c r="KTP68" s="31"/>
      <c r="KTQ68" s="31"/>
      <c r="KTR68" s="31"/>
      <c r="KTS68" s="31"/>
      <c r="KTT68" s="31"/>
      <c r="KTU68" s="31"/>
      <c r="KTV68" s="31"/>
      <c r="KTW68" s="31"/>
      <c r="KTX68" s="31"/>
      <c r="KTY68" s="31"/>
      <c r="KTZ68" s="31"/>
      <c r="KUA68" s="31"/>
      <c r="KUB68" s="31"/>
      <c r="KUC68" s="31"/>
      <c r="KUD68" s="31"/>
      <c r="KUE68" s="31"/>
      <c r="KUF68" s="31"/>
      <c r="KUG68" s="31"/>
      <c r="KUH68" s="31"/>
      <c r="KUI68" s="31"/>
      <c r="KUJ68" s="31"/>
      <c r="KUK68" s="31"/>
      <c r="KUL68" s="31"/>
      <c r="KUM68" s="31"/>
      <c r="KUN68" s="31"/>
      <c r="KUO68" s="31"/>
      <c r="KUP68" s="31"/>
      <c r="KUQ68" s="31"/>
      <c r="KUR68" s="31"/>
      <c r="KUS68" s="31"/>
      <c r="KUT68" s="31"/>
      <c r="KUU68" s="31"/>
      <c r="KUV68" s="31"/>
      <c r="KUW68" s="31"/>
      <c r="KUX68" s="31"/>
      <c r="KUY68" s="31"/>
      <c r="KUZ68" s="31"/>
      <c r="KVA68" s="31"/>
      <c r="KVB68" s="31"/>
      <c r="KVC68" s="31"/>
      <c r="KVD68" s="31"/>
      <c r="KVE68" s="31"/>
      <c r="KVF68" s="31"/>
      <c r="KVG68" s="31"/>
      <c r="KVH68" s="31"/>
      <c r="KVI68" s="31"/>
      <c r="KVJ68" s="31"/>
      <c r="KVK68" s="31"/>
      <c r="KVL68" s="31"/>
      <c r="KVM68" s="31"/>
      <c r="KVN68" s="31"/>
      <c r="KVO68" s="31"/>
      <c r="KVP68" s="31"/>
      <c r="KVQ68" s="31"/>
      <c r="KVR68" s="31"/>
      <c r="KVS68" s="31"/>
      <c r="KVT68" s="31"/>
      <c r="KVU68" s="31"/>
      <c r="KVV68" s="31"/>
      <c r="KVW68" s="31"/>
      <c r="KVX68" s="31"/>
      <c r="KVY68" s="31"/>
      <c r="KVZ68" s="31"/>
      <c r="KWA68" s="31"/>
      <c r="KWB68" s="31"/>
      <c r="KWC68" s="31"/>
      <c r="KWD68" s="31"/>
      <c r="KWE68" s="31"/>
      <c r="KWF68" s="31"/>
      <c r="KWG68" s="31"/>
      <c r="KWH68" s="31"/>
      <c r="KWI68" s="31"/>
      <c r="KWJ68" s="31"/>
      <c r="KWK68" s="31"/>
      <c r="KWL68" s="31"/>
      <c r="KWM68" s="31"/>
      <c r="KWN68" s="31"/>
      <c r="KWO68" s="31"/>
      <c r="KWP68" s="31"/>
      <c r="KWQ68" s="31"/>
      <c r="KWR68" s="31"/>
      <c r="KWS68" s="31"/>
      <c r="KWT68" s="31"/>
      <c r="KWU68" s="31"/>
      <c r="KWV68" s="31"/>
      <c r="KWW68" s="31"/>
      <c r="KWX68" s="31"/>
      <c r="KWY68" s="31"/>
      <c r="KWZ68" s="31"/>
      <c r="KXA68" s="31"/>
      <c r="KXB68" s="31"/>
      <c r="KXC68" s="31"/>
      <c r="KXD68" s="31"/>
      <c r="KXE68" s="31"/>
      <c r="KXF68" s="31"/>
      <c r="KXG68" s="31"/>
      <c r="KXH68" s="31"/>
      <c r="KXI68" s="31"/>
      <c r="KXJ68" s="31"/>
      <c r="KXK68" s="31"/>
      <c r="KXL68" s="31"/>
      <c r="KXM68" s="31"/>
      <c r="KXN68" s="31"/>
      <c r="KXO68" s="31"/>
      <c r="KXP68" s="31"/>
      <c r="KXQ68" s="31"/>
      <c r="KXR68" s="31"/>
      <c r="KXS68" s="31"/>
      <c r="KXT68" s="31"/>
      <c r="KXU68" s="31"/>
      <c r="KXV68" s="31"/>
      <c r="KXW68" s="31"/>
      <c r="KXX68" s="31"/>
      <c r="KXY68" s="31"/>
      <c r="KXZ68" s="31"/>
      <c r="KYA68" s="31"/>
      <c r="KYB68" s="31"/>
      <c r="KYC68" s="31"/>
      <c r="KYD68" s="31"/>
      <c r="KYE68" s="31"/>
      <c r="KYF68" s="31"/>
      <c r="KYG68" s="31"/>
      <c r="KYH68" s="31"/>
      <c r="KYI68" s="31"/>
      <c r="KYJ68" s="31"/>
      <c r="KYK68" s="31"/>
      <c r="KYL68" s="31"/>
      <c r="KYM68" s="31"/>
      <c r="KYN68" s="31"/>
      <c r="KYO68" s="31"/>
      <c r="KYP68" s="31"/>
      <c r="KYQ68" s="31"/>
      <c r="KYR68" s="31"/>
      <c r="KYS68" s="31"/>
      <c r="KYT68" s="31"/>
      <c r="KYU68" s="31"/>
      <c r="KYV68" s="31"/>
      <c r="KYW68" s="31"/>
      <c r="KYX68" s="31"/>
      <c r="KYY68" s="31"/>
      <c r="KYZ68" s="31"/>
      <c r="KZA68" s="31"/>
      <c r="KZB68" s="31"/>
      <c r="KZC68" s="31"/>
      <c r="KZD68" s="31"/>
      <c r="KZE68" s="31"/>
      <c r="KZF68" s="31"/>
      <c r="KZG68" s="31"/>
      <c r="KZH68" s="31"/>
      <c r="KZI68" s="31"/>
      <c r="KZJ68" s="31"/>
      <c r="KZK68" s="31"/>
      <c r="KZL68" s="31"/>
      <c r="KZM68" s="31"/>
      <c r="KZN68" s="31"/>
      <c r="KZO68" s="31"/>
      <c r="KZP68" s="31"/>
      <c r="KZQ68" s="31"/>
      <c r="KZR68" s="31"/>
      <c r="KZS68" s="31"/>
      <c r="KZT68" s="31"/>
      <c r="KZU68" s="31"/>
      <c r="KZV68" s="31"/>
      <c r="KZW68" s="31"/>
      <c r="KZX68" s="31"/>
      <c r="KZY68" s="31"/>
      <c r="KZZ68" s="31"/>
      <c r="LAA68" s="31"/>
      <c r="LAB68" s="31"/>
      <c r="LAC68" s="31"/>
      <c r="LAD68" s="31"/>
      <c r="LAE68" s="31"/>
      <c r="LAF68" s="31"/>
      <c r="LAG68" s="31"/>
      <c r="LAH68" s="31"/>
      <c r="LAI68" s="31"/>
      <c r="LAJ68" s="31"/>
      <c r="LAK68" s="31"/>
      <c r="LAL68" s="31"/>
      <c r="LAM68" s="31"/>
      <c r="LAN68" s="31"/>
      <c r="LAO68" s="31"/>
      <c r="LAP68" s="31"/>
      <c r="LAQ68" s="31"/>
      <c r="LAR68" s="31"/>
      <c r="LAS68" s="31"/>
      <c r="LAT68" s="31"/>
      <c r="LAU68" s="31"/>
      <c r="LAV68" s="31"/>
      <c r="LAW68" s="31"/>
      <c r="LAX68" s="31"/>
      <c r="LAY68" s="31"/>
      <c r="LAZ68" s="31"/>
      <c r="LBA68" s="31"/>
      <c r="LBB68" s="31"/>
      <c r="LBC68" s="31"/>
      <c r="LBD68" s="31"/>
      <c r="LBE68" s="31"/>
      <c r="LBF68" s="31"/>
      <c r="LBG68" s="31"/>
      <c r="LBH68" s="31"/>
      <c r="LBI68" s="31"/>
      <c r="LBJ68" s="31"/>
      <c r="LBK68" s="31"/>
      <c r="LBL68" s="31"/>
      <c r="LBM68" s="31"/>
      <c r="LBN68" s="31"/>
      <c r="LBO68" s="31"/>
      <c r="LBP68" s="31"/>
      <c r="LBQ68" s="31"/>
      <c r="LBR68" s="31"/>
      <c r="LBS68" s="31"/>
      <c r="LBT68" s="31"/>
      <c r="LBU68" s="31"/>
      <c r="LBV68" s="31"/>
      <c r="LBW68" s="31"/>
      <c r="LBX68" s="31"/>
      <c r="LBY68" s="31"/>
      <c r="LBZ68" s="31"/>
      <c r="LCA68" s="31"/>
      <c r="LCB68" s="31"/>
      <c r="LCC68" s="31"/>
      <c r="LCD68" s="31"/>
      <c r="LCE68" s="31"/>
      <c r="LCF68" s="31"/>
      <c r="LCG68" s="31"/>
      <c r="LCH68" s="31"/>
      <c r="LCI68" s="31"/>
      <c r="LCJ68" s="31"/>
      <c r="LCK68" s="31"/>
      <c r="LCL68" s="31"/>
      <c r="LCM68" s="31"/>
      <c r="LCN68" s="31"/>
      <c r="LCO68" s="31"/>
      <c r="LCP68" s="31"/>
      <c r="LCQ68" s="31"/>
      <c r="LCR68" s="31"/>
      <c r="LCS68" s="31"/>
      <c r="LCT68" s="31"/>
      <c r="LCU68" s="31"/>
      <c r="LCV68" s="31"/>
      <c r="LCW68" s="31"/>
      <c r="LCX68" s="31"/>
      <c r="LCY68" s="31"/>
      <c r="LCZ68" s="31"/>
      <c r="LDA68" s="31"/>
      <c r="LDB68" s="31"/>
      <c r="LDC68" s="31"/>
      <c r="LDD68" s="31"/>
      <c r="LDE68" s="31"/>
      <c r="LDF68" s="31"/>
      <c r="LDG68" s="31"/>
      <c r="LDH68" s="31"/>
      <c r="LDI68" s="31"/>
      <c r="LDJ68" s="31"/>
      <c r="LDK68" s="31"/>
      <c r="LDL68" s="31"/>
      <c r="LDM68" s="31"/>
      <c r="LDN68" s="31"/>
      <c r="LDO68" s="31"/>
      <c r="LDP68" s="31"/>
      <c r="LDQ68" s="31"/>
      <c r="LDR68" s="31"/>
      <c r="LDS68" s="31"/>
      <c r="LDT68" s="31"/>
      <c r="LDU68" s="31"/>
      <c r="LDV68" s="31"/>
      <c r="LDW68" s="31"/>
      <c r="LDX68" s="31"/>
      <c r="LDY68" s="31"/>
      <c r="LDZ68" s="31"/>
      <c r="LEA68" s="31"/>
      <c r="LEB68" s="31"/>
      <c r="LEC68" s="31"/>
      <c r="LED68" s="31"/>
      <c r="LEE68" s="31"/>
      <c r="LEF68" s="31"/>
      <c r="LEG68" s="31"/>
      <c r="LEH68" s="31"/>
      <c r="LEI68" s="31"/>
      <c r="LEJ68" s="31"/>
      <c r="LEK68" s="31"/>
      <c r="LEL68" s="31"/>
      <c r="LEM68" s="31"/>
      <c r="LEN68" s="31"/>
      <c r="LEO68" s="31"/>
      <c r="LEP68" s="31"/>
      <c r="LEQ68" s="31"/>
      <c r="LER68" s="31"/>
      <c r="LES68" s="31"/>
      <c r="LET68" s="31"/>
      <c r="LEU68" s="31"/>
      <c r="LEV68" s="31"/>
      <c r="LEW68" s="31"/>
      <c r="LEX68" s="31"/>
      <c r="LEY68" s="31"/>
      <c r="LEZ68" s="31"/>
      <c r="LFA68" s="31"/>
      <c r="LFB68" s="31"/>
      <c r="LFC68" s="31"/>
      <c r="LFD68" s="31"/>
      <c r="LFE68" s="31"/>
      <c r="LFF68" s="31"/>
      <c r="LFG68" s="31"/>
      <c r="LFH68" s="31"/>
      <c r="LFI68" s="31"/>
      <c r="LFJ68" s="31"/>
      <c r="LFK68" s="31"/>
      <c r="LFL68" s="31"/>
      <c r="LFM68" s="31"/>
      <c r="LFN68" s="31"/>
      <c r="LFO68" s="31"/>
      <c r="LFP68" s="31"/>
      <c r="LFQ68" s="31"/>
      <c r="LFR68" s="31"/>
      <c r="LFS68" s="31"/>
      <c r="LFT68" s="31"/>
      <c r="LFU68" s="31"/>
      <c r="LFV68" s="31"/>
      <c r="LFW68" s="31"/>
      <c r="LFX68" s="31"/>
      <c r="LFY68" s="31"/>
      <c r="LFZ68" s="31"/>
      <c r="LGA68" s="31"/>
      <c r="LGB68" s="31"/>
      <c r="LGC68" s="31"/>
      <c r="LGD68" s="31"/>
      <c r="LGE68" s="31"/>
      <c r="LGF68" s="31"/>
      <c r="LGG68" s="31"/>
      <c r="LGH68" s="31"/>
      <c r="LGI68" s="31"/>
      <c r="LGJ68" s="31"/>
      <c r="LGK68" s="31"/>
      <c r="LGL68" s="31"/>
      <c r="LGM68" s="31"/>
      <c r="LGN68" s="31"/>
      <c r="LGO68" s="31"/>
      <c r="LGP68" s="31"/>
      <c r="LGQ68" s="31"/>
      <c r="LGR68" s="31"/>
      <c r="LGS68" s="31"/>
      <c r="LGT68" s="31"/>
      <c r="LGU68" s="31"/>
      <c r="LGV68" s="31"/>
      <c r="LGW68" s="31"/>
      <c r="LGX68" s="31"/>
      <c r="LGY68" s="31"/>
      <c r="LGZ68" s="31"/>
      <c r="LHA68" s="31"/>
      <c r="LHB68" s="31"/>
      <c r="LHC68" s="31"/>
      <c r="LHD68" s="31"/>
      <c r="LHE68" s="31"/>
      <c r="LHF68" s="31"/>
      <c r="LHG68" s="31"/>
      <c r="LHH68" s="31"/>
      <c r="LHI68" s="31"/>
      <c r="LHJ68" s="31"/>
      <c r="LHK68" s="31"/>
      <c r="LHL68" s="31"/>
      <c r="LHM68" s="31"/>
      <c r="LHN68" s="31"/>
      <c r="LHO68" s="31"/>
      <c r="LHP68" s="31"/>
      <c r="LHQ68" s="31"/>
      <c r="LHR68" s="31"/>
      <c r="LHS68" s="31"/>
      <c r="LHT68" s="31"/>
      <c r="LHU68" s="31"/>
      <c r="LHV68" s="31"/>
      <c r="LHW68" s="31"/>
      <c r="LHX68" s="31"/>
      <c r="LHY68" s="31"/>
      <c r="LHZ68" s="31"/>
      <c r="LIA68" s="31"/>
      <c r="LIB68" s="31"/>
      <c r="LIC68" s="31"/>
      <c r="LID68" s="31"/>
      <c r="LIE68" s="31"/>
      <c r="LIF68" s="31"/>
      <c r="LIG68" s="31"/>
      <c r="LIH68" s="31"/>
      <c r="LII68" s="31"/>
      <c r="LIJ68" s="31"/>
      <c r="LIK68" s="31"/>
      <c r="LIL68" s="31"/>
      <c r="LIM68" s="31"/>
      <c r="LIN68" s="31"/>
      <c r="LIO68" s="31"/>
      <c r="LIP68" s="31"/>
      <c r="LIQ68" s="31"/>
      <c r="LIR68" s="31"/>
      <c r="LIS68" s="31"/>
      <c r="LIT68" s="31"/>
      <c r="LIU68" s="31"/>
      <c r="LIV68" s="31"/>
      <c r="LIW68" s="31"/>
      <c r="LIX68" s="31"/>
      <c r="LIY68" s="31"/>
      <c r="LIZ68" s="31"/>
      <c r="LJA68" s="31"/>
      <c r="LJB68" s="31"/>
      <c r="LJC68" s="31"/>
      <c r="LJD68" s="31"/>
      <c r="LJE68" s="31"/>
      <c r="LJF68" s="31"/>
      <c r="LJG68" s="31"/>
      <c r="LJH68" s="31"/>
      <c r="LJI68" s="31"/>
      <c r="LJJ68" s="31"/>
      <c r="LJK68" s="31"/>
      <c r="LJL68" s="31"/>
      <c r="LJM68" s="31"/>
      <c r="LJN68" s="31"/>
      <c r="LJO68" s="31"/>
      <c r="LJP68" s="31"/>
      <c r="LJQ68" s="31"/>
      <c r="LJR68" s="31"/>
      <c r="LJS68" s="31"/>
      <c r="LJT68" s="31"/>
      <c r="LJU68" s="31"/>
      <c r="LJV68" s="31"/>
      <c r="LJW68" s="31"/>
      <c r="LJX68" s="31"/>
      <c r="LJY68" s="31"/>
      <c r="LJZ68" s="31"/>
      <c r="LKA68" s="31"/>
      <c r="LKB68" s="31"/>
      <c r="LKC68" s="31"/>
      <c r="LKD68" s="31"/>
      <c r="LKE68" s="31"/>
      <c r="LKF68" s="31"/>
      <c r="LKG68" s="31"/>
      <c r="LKH68" s="31"/>
      <c r="LKI68" s="31"/>
      <c r="LKJ68" s="31"/>
      <c r="LKK68" s="31"/>
      <c r="LKL68" s="31"/>
      <c r="LKM68" s="31"/>
      <c r="LKN68" s="31"/>
      <c r="LKO68" s="31"/>
      <c r="LKP68" s="31"/>
      <c r="LKQ68" s="31"/>
      <c r="LKR68" s="31"/>
      <c r="LKS68" s="31"/>
      <c r="LKT68" s="31"/>
      <c r="LKU68" s="31"/>
      <c r="LKV68" s="31"/>
      <c r="LKW68" s="31"/>
      <c r="LKX68" s="31"/>
      <c r="LKY68" s="31"/>
      <c r="LKZ68" s="31"/>
      <c r="LLA68" s="31"/>
      <c r="LLB68" s="31"/>
      <c r="LLC68" s="31"/>
      <c r="LLD68" s="31"/>
      <c r="LLE68" s="31"/>
      <c r="LLF68" s="31"/>
      <c r="LLG68" s="31"/>
      <c r="LLH68" s="31"/>
      <c r="LLI68" s="31"/>
      <c r="LLJ68" s="31"/>
      <c r="LLK68" s="31"/>
      <c r="LLL68" s="31"/>
      <c r="LLM68" s="31"/>
      <c r="LLN68" s="31"/>
      <c r="LLO68" s="31"/>
      <c r="LLP68" s="31"/>
      <c r="LLQ68" s="31"/>
      <c r="LLR68" s="31"/>
      <c r="LLS68" s="31"/>
      <c r="LLT68" s="31"/>
      <c r="LLU68" s="31"/>
      <c r="LLV68" s="31"/>
      <c r="LLW68" s="31"/>
      <c r="LLX68" s="31"/>
      <c r="LLY68" s="31"/>
      <c r="LLZ68" s="31"/>
      <c r="LMA68" s="31"/>
      <c r="LMB68" s="31"/>
      <c r="LMC68" s="31"/>
      <c r="LMD68" s="31"/>
      <c r="LME68" s="31"/>
      <c r="LMF68" s="31"/>
      <c r="LMG68" s="31"/>
      <c r="LMH68" s="31"/>
      <c r="LMI68" s="31"/>
      <c r="LMJ68" s="31"/>
      <c r="LMK68" s="31"/>
      <c r="LML68" s="31"/>
      <c r="LMM68" s="31"/>
      <c r="LMN68" s="31"/>
      <c r="LMO68" s="31"/>
      <c r="LMP68" s="31"/>
      <c r="LMQ68" s="31"/>
      <c r="LMR68" s="31"/>
      <c r="LMS68" s="31"/>
      <c r="LMT68" s="31"/>
      <c r="LMU68" s="31"/>
      <c r="LMV68" s="31"/>
      <c r="LMW68" s="31"/>
      <c r="LMX68" s="31"/>
      <c r="LMY68" s="31"/>
      <c r="LMZ68" s="31"/>
      <c r="LNA68" s="31"/>
      <c r="LNB68" s="31"/>
      <c r="LNC68" s="31"/>
      <c r="LND68" s="31"/>
      <c r="LNE68" s="31"/>
      <c r="LNF68" s="31"/>
      <c r="LNG68" s="31"/>
      <c r="LNH68" s="31"/>
      <c r="LNI68" s="31"/>
      <c r="LNJ68" s="31"/>
      <c r="LNK68" s="31"/>
      <c r="LNL68" s="31"/>
      <c r="LNM68" s="31"/>
      <c r="LNN68" s="31"/>
      <c r="LNO68" s="31"/>
      <c r="LNP68" s="31"/>
      <c r="LNQ68" s="31"/>
      <c r="LNR68" s="31"/>
      <c r="LNS68" s="31"/>
      <c r="LNT68" s="31"/>
      <c r="LNU68" s="31"/>
      <c r="LNV68" s="31"/>
      <c r="LNW68" s="31"/>
      <c r="LNX68" s="31"/>
      <c r="LNY68" s="31"/>
      <c r="LNZ68" s="31"/>
      <c r="LOA68" s="31"/>
      <c r="LOB68" s="31"/>
      <c r="LOC68" s="31"/>
      <c r="LOD68" s="31"/>
      <c r="LOE68" s="31"/>
      <c r="LOF68" s="31"/>
      <c r="LOG68" s="31"/>
      <c r="LOH68" s="31"/>
      <c r="LOI68" s="31"/>
      <c r="LOJ68" s="31"/>
      <c r="LOK68" s="31"/>
      <c r="LOL68" s="31"/>
      <c r="LOM68" s="31"/>
      <c r="LON68" s="31"/>
      <c r="LOO68" s="31"/>
      <c r="LOP68" s="31"/>
      <c r="LOQ68" s="31"/>
      <c r="LOR68" s="31"/>
      <c r="LOS68" s="31"/>
      <c r="LOT68" s="31"/>
      <c r="LOU68" s="31"/>
      <c r="LOV68" s="31"/>
      <c r="LOW68" s="31"/>
      <c r="LOX68" s="31"/>
      <c r="LOY68" s="31"/>
      <c r="LOZ68" s="31"/>
      <c r="LPA68" s="31"/>
      <c r="LPB68" s="31"/>
      <c r="LPC68" s="31"/>
      <c r="LPD68" s="31"/>
      <c r="LPE68" s="31"/>
      <c r="LPF68" s="31"/>
      <c r="LPG68" s="31"/>
      <c r="LPH68" s="31"/>
      <c r="LPI68" s="31"/>
      <c r="LPJ68" s="31"/>
      <c r="LPK68" s="31"/>
      <c r="LPL68" s="31"/>
      <c r="LPM68" s="31"/>
      <c r="LPN68" s="31"/>
      <c r="LPO68" s="31"/>
      <c r="LPP68" s="31"/>
      <c r="LPQ68" s="31"/>
      <c r="LPR68" s="31"/>
      <c r="LPS68" s="31"/>
      <c r="LPT68" s="31"/>
      <c r="LPU68" s="31"/>
      <c r="LPV68" s="31"/>
      <c r="LPW68" s="31"/>
      <c r="LPX68" s="31"/>
      <c r="LPY68" s="31"/>
      <c r="LPZ68" s="31"/>
      <c r="LQA68" s="31"/>
      <c r="LQB68" s="31"/>
      <c r="LQC68" s="31"/>
      <c r="LQD68" s="31"/>
      <c r="LQE68" s="31"/>
      <c r="LQF68" s="31"/>
      <c r="LQG68" s="31"/>
      <c r="LQH68" s="31"/>
      <c r="LQI68" s="31"/>
      <c r="LQJ68" s="31"/>
      <c r="LQK68" s="31"/>
      <c r="LQL68" s="31"/>
      <c r="LQM68" s="31"/>
      <c r="LQN68" s="31"/>
      <c r="LQO68" s="31"/>
      <c r="LQP68" s="31"/>
      <c r="LQQ68" s="31"/>
      <c r="LQR68" s="31"/>
      <c r="LQS68" s="31"/>
      <c r="LQT68" s="31"/>
      <c r="LQU68" s="31"/>
      <c r="LQV68" s="31"/>
      <c r="LQW68" s="31"/>
      <c r="LQX68" s="31"/>
      <c r="LQY68" s="31"/>
      <c r="LQZ68" s="31"/>
      <c r="LRA68" s="31"/>
      <c r="LRB68" s="31"/>
      <c r="LRC68" s="31"/>
      <c r="LRD68" s="31"/>
      <c r="LRE68" s="31"/>
      <c r="LRF68" s="31"/>
      <c r="LRG68" s="31"/>
      <c r="LRH68" s="31"/>
      <c r="LRI68" s="31"/>
      <c r="LRJ68" s="31"/>
      <c r="LRK68" s="31"/>
      <c r="LRL68" s="31"/>
      <c r="LRM68" s="31"/>
      <c r="LRN68" s="31"/>
      <c r="LRO68" s="31"/>
      <c r="LRP68" s="31"/>
      <c r="LRQ68" s="31"/>
      <c r="LRR68" s="31"/>
      <c r="LRS68" s="31"/>
      <c r="LRT68" s="31"/>
      <c r="LRU68" s="31"/>
      <c r="LRV68" s="31"/>
      <c r="LRW68" s="31"/>
      <c r="LRX68" s="31"/>
      <c r="LRY68" s="31"/>
      <c r="LRZ68" s="31"/>
      <c r="LSA68" s="31"/>
      <c r="LSB68" s="31"/>
      <c r="LSC68" s="31"/>
      <c r="LSD68" s="31"/>
      <c r="LSE68" s="31"/>
      <c r="LSF68" s="31"/>
      <c r="LSG68" s="31"/>
      <c r="LSH68" s="31"/>
      <c r="LSI68" s="31"/>
      <c r="LSJ68" s="31"/>
      <c r="LSK68" s="31"/>
      <c r="LSL68" s="31"/>
      <c r="LSM68" s="31"/>
      <c r="LSN68" s="31"/>
      <c r="LSO68" s="31"/>
      <c r="LSP68" s="31"/>
      <c r="LSQ68" s="31"/>
      <c r="LSR68" s="31"/>
      <c r="LSS68" s="31"/>
      <c r="LST68" s="31"/>
      <c r="LSU68" s="31"/>
      <c r="LSV68" s="31"/>
      <c r="LSW68" s="31"/>
      <c r="LSX68" s="31"/>
      <c r="LSY68" s="31"/>
      <c r="LSZ68" s="31"/>
      <c r="LTA68" s="31"/>
      <c r="LTB68" s="31"/>
      <c r="LTC68" s="31"/>
      <c r="LTD68" s="31"/>
      <c r="LTE68" s="31"/>
      <c r="LTF68" s="31"/>
      <c r="LTG68" s="31"/>
      <c r="LTH68" s="31"/>
      <c r="LTI68" s="31"/>
      <c r="LTJ68" s="31"/>
      <c r="LTK68" s="31"/>
      <c r="LTL68" s="31"/>
      <c r="LTM68" s="31"/>
      <c r="LTN68" s="31"/>
      <c r="LTO68" s="31"/>
      <c r="LTP68" s="31"/>
      <c r="LTQ68" s="31"/>
      <c r="LTR68" s="31"/>
      <c r="LTS68" s="31"/>
      <c r="LTT68" s="31"/>
      <c r="LTU68" s="31"/>
      <c r="LTV68" s="31"/>
      <c r="LTW68" s="31"/>
      <c r="LTX68" s="31"/>
      <c r="LTY68" s="31"/>
      <c r="LTZ68" s="31"/>
      <c r="LUA68" s="31"/>
      <c r="LUB68" s="31"/>
      <c r="LUC68" s="31"/>
      <c r="LUD68" s="31"/>
      <c r="LUE68" s="31"/>
      <c r="LUF68" s="31"/>
      <c r="LUG68" s="31"/>
      <c r="LUH68" s="31"/>
      <c r="LUI68" s="31"/>
      <c r="LUJ68" s="31"/>
      <c r="LUK68" s="31"/>
      <c r="LUL68" s="31"/>
      <c r="LUM68" s="31"/>
      <c r="LUN68" s="31"/>
      <c r="LUO68" s="31"/>
      <c r="LUP68" s="31"/>
      <c r="LUQ68" s="31"/>
      <c r="LUR68" s="31"/>
      <c r="LUS68" s="31"/>
      <c r="LUT68" s="31"/>
      <c r="LUU68" s="31"/>
      <c r="LUV68" s="31"/>
      <c r="LUW68" s="31"/>
      <c r="LUX68" s="31"/>
      <c r="LUY68" s="31"/>
      <c r="LUZ68" s="31"/>
      <c r="LVA68" s="31"/>
      <c r="LVB68" s="31"/>
      <c r="LVC68" s="31"/>
      <c r="LVD68" s="31"/>
      <c r="LVE68" s="31"/>
      <c r="LVF68" s="31"/>
      <c r="LVG68" s="31"/>
      <c r="LVH68" s="31"/>
      <c r="LVI68" s="31"/>
      <c r="LVJ68" s="31"/>
      <c r="LVK68" s="31"/>
      <c r="LVL68" s="31"/>
      <c r="LVM68" s="31"/>
      <c r="LVN68" s="31"/>
      <c r="LVO68" s="31"/>
      <c r="LVP68" s="31"/>
      <c r="LVQ68" s="31"/>
      <c r="LVR68" s="31"/>
      <c r="LVS68" s="31"/>
      <c r="LVT68" s="31"/>
      <c r="LVU68" s="31"/>
      <c r="LVV68" s="31"/>
      <c r="LVW68" s="31"/>
      <c r="LVX68" s="31"/>
      <c r="LVY68" s="31"/>
      <c r="LVZ68" s="31"/>
      <c r="LWA68" s="31"/>
      <c r="LWB68" s="31"/>
      <c r="LWC68" s="31"/>
      <c r="LWD68" s="31"/>
      <c r="LWE68" s="31"/>
      <c r="LWF68" s="31"/>
      <c r="LWG68" s="31"/>
      <c r="LWH68" s="31"/>
      <c r="LWI68" s="31"/>
      <c r="LWJ68" s="31"/>
      <c r="LWK68" s="31"/>
      <c r="LWL68" s="31"/>
      <c r="LWM68" s="31"/>
      <c r="LWN68" s="31"/>
      <c r="LWO68" s="31"/>
      <c r="LWP68" s="31"/>
      <c r="LWQ68" s="31"/>
      <c r="LWR68" s="31"/>
      <c r="LWS68" s="31"/>
      <c r="LWT68" s="31"/>
      <c r="LWU68" s="31"/>
      <c r="LWV68" s="31"/>
      <c r="LWW68" s="31"/>
      <c r="LWX68" s="31"/>
      <c r="LWY68" s="31"/>
      <c r="LWZ68" s="31"/>
      <c r="LXA68" s="31"/>
      <c r="LXB68" s="31"/>
      <c r="LXC68" s="31"/>
      <c r="LXD68" s="31"/>
      <c r="LXE68" s="31"/>
      <c r="LXF68" s="31"/>
      <c r="LXG68" s="31"/>
      <c r="LXH68" s="31"/>
      <c r="LXI68" s="31"/>
      <c r="LXJ68" s="31"/>
      <c r="LXK68" s="31"/>
      <c r="LXL68" s="31"/>
      <c r="LXM68" s="31"/>
      <c r="LXN68" s="31"/>
      <c r="LXO68" s="31"/>
      <c r="LXP68" s="31"/>
      <c r="LXQ68" s="31"/>
      <c r="LXR68" s="31"/>
      <c r="LXS68" s="31"/>
      <c r="LXT68" s="31"/>
      <c r="LXU68" s="31"/>
      <c r="LXV68" s="31"/>
      <c r="LXW68" s="31"/>
      <c r="LXX68" s="31"/>
      <c r="LXY68" s="31"/>
      <c r="LXZ68" s="31"/>
      <c r="LYA68" s="31"/>
      <c r="LYB68" s="31"/>
      <c r="LYC68" s="31"/>
      <c r="LYD68" s="31"/>
      <c r="LYE68" s="31"/>
      <c r="LYF68" s="31"/>
      <c r="LYG68" s="31"/>
      <c r="LYH68" s="31"/>
      <c r="LYI68" s="31"/>
      <c r="LYJ68" s="31"/>
      <c r="LYK68" s="31"/>
      <c r="LYL68" s="31"/>
      <c r="LYM68" s="31"/>
      <c r="LYN68" s="31"/>
      <c r="LYO68" s="31"/>
      <c r="LYP68" s="31"/>
      <c r="LYQ68" s="31"/>
      <c r="LYR68" s="31"/>
      <c r="LYS68" s="31"/>
      <c r="LYT68" s="31"/>
      <c r="LYU68" s="31"/>
      <c r="LYV68" s="31"/>
      <c r="LYW68" s="31"/>
      <c r="LYX68" s="31"/>
      <c r="LYY68" s="31"/>
      <c r="LYZ68" s="31"/>
      <c r="LZA68" s="31"/>
      <c r="LZB68" s="31"/>
      <c r="LZC68" s="31"/>
      <c r="LZD68" s="31"/>
      <c r="LZE68" s="31"/>
      <c r="LZF68" s="31"/>
      <c r="LZG68" s="31"/>
      <c r="LZH68" s="31"/>
      <c r="LZI68" s="31"/>
      <c r="LZJ68" s="31"/>
      <c r="LZK68" s="31"/>
      <c r="LZL68" s="31"/>
      <c r="LZM68" s="31"/>
      <c r="LZN68" s="31"/>
      <c r="LZO68" s="31"/>
      <c r="LZP68" s="31"/>
      <c r="LZQ68" s="31"/>
      <c r="LZR68" s="31"/>
      <c r="LZS68" s="31"/>
      <c r="LZT68" s="31"/>
      <c r="LZU68" s="31"/>
      <c r="LZV68" s="31"/>
      <c r="LZW68" s="31"/>
      <c r="LZX68" s="31"/>
      <c r="LZY68" s="31"/>
      <c r="LZZ68" s="31"/>
      <c r="MAA68" s="31"/>
      <c r="MAB68" s="31"/>
      <c r="MAC68" s="31"/>
      <c r="MAD68" s="31"/>
      <c r="MAE68" s="31"/>
      <c r="MAF68" s="31"/>
      <c r="MAG68" s="31"/>
      <c r="MAH68" s="31"/>
      <c r="MAI68" s="31"/>
      <c r="MAJ68" s="31"/>
      <c r="MAK68" s="31"/>
      <c r="MAL68" s="31"/>
      <c r="MAM68" s="31"/>
      <c r="MAN68" s="31"/>
      <c r="MAO68" s="31"/>
      <c r="MAP68" s="31"/>
      <c r="MAQ68" s="31"/>
      <c r="MAR68" s="31"/>
      <c r="MAS68" s="31"/>
      <c r="MAT68" s="31"/>
      <c r="MAU68" s="31"/>
      <c r="MAV68" s="31"/>
      <c r="MAW68" s="31"/>
      <c r="MAX68" s="31"/>
      <c r="MAY68" s="31"/>
      <c r="MAZ68" s="31"/>
      <c r="MBA68" s="31"/>
      <c r="MBB68" s="31"/>
      <c r="MBC68" s="31"/>
      <c r="MBD68" s="31"/>
      <c r="MBE68" s="31"/>
      <c r="MBF68" s="31"/>
      <c r="MBG68" s="31"/>
      <c r="MBH68" s="31"/>
      <c r="MBI68" s="31"/>
      <c r="MBJ68" s="31"/>
      <c r="MBK68" s="31"/>
      <c r="MBL68" s="31"/>
      <c r="MBM68" s="31"/>
      <c r="MBN68" s="31"/>
      <c r="MBO68" s="31"/>
      <c r="MBP68" s="31"/>
      <c r="MBQ68" s="31"/>
      <c r="MBR68" s="31"/>
      <c r="MBS68" s="31"/>
      <c r="MBT68" s="31"/>
      <c r="MBU68" s="31"/>
      <c r="MBV68" s="31"/>
      <c r="MBW68" s="31"/>
      <c r="MBX68" s="31"/>
      <c r="MBY68" s="31"/>
      <c r="MBZ68" s="31"/>
      <c r="MCA68" s="31"/>
      <c r="MCB68" s="31"/>
      <c r="MCC68" s="31"/>
      <c r="MCD68" s="31"/>
      <c r="MCE68" s="31"/>
      <c r="MCF68" s="31"/>
      <c r="MCG68" s="31"/>
      <c r="MCH68" s="31"/>
      <c r="MCI68" s="31"/>
      <c r="MCJ68" s="31"/>
      <c r="MCK68" s="31"/>
      <c r="MCL68" s="31"/>
      <c r="MCM68" s="31"/>
      <c r="MCN68" s="31"/>
      <c r="MCO68" s="31"/>
      <c r="MCP68" s="31"/>
      <c r="MCQ68" s="31"/>
      <c r="MCR68" s="31"/>
      <c r="MCS68" s="31"/>
      <c r="MCT68" s="31"/>
      <c r="MCU68" s="31"/>
      <c r="MCV68" s="31"/>
      <c r="MCW68" s="31"/>
      <c r="MCX68" s="31"/>
      <c r="MCY68" s="31"/>
      <c r="MCZ68" s="31"/>
      <c r="MDA68" s="31"/>
      <c r="MDB68" s="31"/>
      <c r="MDC68" s="31"/>
      <c r="MDD68" s="31"/>
      <c r="MDE68" s="31"/>
      <c r="MDF68" s="31"/>
      <c r="MDG68" s="31"/>
      <c r="MDH68" s="31"/>
      <c r="MDI68" s="31"/>
      <c r="MDJ68" s="31"/>
      <c r="MDK68" s="31"/>
      <c r="MDL68" s="31"/>
      <c r="MDM68" s="31"/>
      <c r="MDN68" s="31"/>
      <c r="MDO68" s="31"/>
      <c r="MDP68" s="31"/>
      <c r="MDQ68" s="31"/>
      <c r="MDR68" s="31"/>
      <c r="MDS68" s="31"/>
      <c r="MDT68" s="31"/>
      <c r="MDU68" s="31"/>
      <c r="MDV68" s="31"/>
      <c r="MDW68" s="31"/>
      <c r="MDX68" s="31"/>
      <c r="MDY68" s="31"/>
      <c r="MDZ68" s="31"/>
      <c r="MEA68" s="31"/>
      <c r="MEB68" s="31"/>
      <c r="MEC68" s="31"/>
      <c r="MED68" s="31"/>
      <c r="MEE68" s="31"/>
      <c r="MEF68" s="31"/>
      <c r="MEG68" s="31"/>
      <c r="MEH68" s="31"/>
      <c r="MEI68" s="31"/>
      <c r="MEJ68" s="31"/>
      <c r="MEK68" s="31"/>
      <c r="MEL68" s="31"/>
      <c r="MEM68" s="31"/>
      <c r="MEN68" s="31"/>
      <c r="MEO68" s="31"/>
      <c r="MEP68" s="31"/>
      <c r="MEQ68" s="31"/>
      <c r="MER68" s="31"/>
      <c r="MES68" s="31"/>
      <c r="MET68" s="31"/>
      <c r="MEU68" s="31"/>
      <c r="MEV68" s="31"/>
      <c r="MEW68" s="31"/>
      <c r="MEX68" s="31"/>
      <c r="MEY68" s="31"/>
      <c r="MEZ68" s="31"/>
      <c r="MFA68" s="31"/>
      <c r="MFB68" s="31"/>
      <c r="MFC68" s="31"/>
      <c r="MFD68" s="31"/>
      <c r="MFE68" s="31"/>
      <c r="MFF68" s="31"/>
      <c r="MFG68" s="31"/>
      <c r="MFH68" s="31"/>
      <c r="MFI68" s="31"/>
      <c r="MFJ68" s="31"/>
      <c r="MFK68" s="31"/>
      <c r="MFL68" s="31"/>
      <c r="MFM68" s="31"/>
      <c r="MFN68" s="31"/>
      <c r="MFO68" s="31"/>
      <c r="MFP68" s="31"/>
      <c r="MFQ68" s="31"/>
      <c r="MFR68" s="31"/>
      <c r="MFS68" s="31"/>
      <c r="MFT68" s="31"/>
      <c r="MFU68" s="31"/>
      <c r="MFV68" s="31"/>
      <c r="MFW68" s="31"/>
      <c r="MFX68" s="31"/>
      <c r="MFY68" s="31"/>
      <c r="MFZ68" s="31"/>
      <c r="MGA68" s="31"/>
      <c r="MGB68" s="31"/>
      <c r="MGC68" s="31"/>
      <c r="MGD68" s="31"/>
      <c r="MGE68" s="31"/>
      <c r="MGF68" s="31"/>
      <c r="MGG68" s="31"/>
      <c r="MGH68" s="31"/>
      <c r="MGI68" s="31"/>
      <c r="MGJ68" s="31"/>
      <c r="MGK68" s="31"/>
      <c r="MGL68" s="31"/>
      <c r="MGM68" s="31"/>
      <c r="MGN68" s="31"/>
      <c r="MGO68" s="31"/>
      <c r="MGP68" s="31"/>
      <c r="MGQ68" s="31"/>
      <c r="MGR68" s="31"/>
      <c r="MGS68" s="31"/>
      <c r="MGT68" s="31"/>
      <c r="MGU68" s="31"/>
      <c r="MGV68" s="31"/>
      <c r="MGW68" s="31"/>
      <c r="MGX68" s="31"/>
      <c r="MGY68" s="31"/>
      <c r="MGZ68" s="31"/>
      <c r="MHA68" s="31"/>
      <c r="MHB68" s="31"/>
      <c r="MHC68" s="31"/>
      <c r="MHD68" s="31"/>
      <c r="MHE68" s="31"/>
      <c r="MHF68" s="31"/>
      <c r="MHG68" s="31"/>
      <c r="MHH68" s="31"/>
      <c r="MHI68" s="31"/>
      <c r="MHJ68" s="31"/>
      <c r="MHK68" s="31"/>
      <c r="MHL68" s="31"/>
      <c r="MHM68" s="31"/>
      <c r="MHN68" s="31"/>
      <c r="MHO68" s="31"/>
      <c r="MHP68" s="31"/>
      <c r="MHQ68" s="31"/>
      <c r="MHR68" s="31"/>
      <c r="MHS68" s="31"/>
      <c r="MHT68" s="31"/>
      <c r="MHU68" s="31"/>
      <c r="MHV68" s="31"/>
      <c r="MHW68" s="31"/>
      <c r="MHX68" s="31"/>
      <c r="MHY68" s="31"/>
      <c r="MHZ68" s="31"/>
      <c r="MIA68" s="31"/>
      <c r="MIB68" s="31"/>
      <c r="MIC68" s="31"/>
      <c r="MID68" s="31"/>
      <c r="MIE68" s="31"/>
      <c r="MIF68" s="31"/>
      <c r="MIG68" s="31"/>
      <c r="MIH68" s="31"/>
      <c r="MII68" s="31"/>
      <c r="MIJ68" s="31"/>
      <c r="MIK68" s="31"/>
      <c r="MIL68" s="31"/>
      <c r="MIM68" s="31"/>
      <c r="MIN68" s="31"/>
      <c r="MIO68" s="31"/>
      <c r="MIP68" s="31"/>
      <c r="MIQ68" s="31"/>
      <c r="MIR68" s="31"/>
      <c r="MIS68" s="31"/>
      <c r="MIT68" s="31"/>
      <c r="MIU68" s="31"/>
      <c r="MIV68" s="31"/>
      <c r="MIW68" s="31"/>
      <c r="MIX68" s="31"/>
      <c r="MIY68" s="31"/>
      <c r="MIZ68" s="31"/>
      <c r="MJA68" s="31"/>
      <c r="MJB68" s="31"/>
      <c r="MJC68" s="31"/>
      <c r="MJD68" s="31"/>
      <c r="MJE68" s="31"/>
      <c r="MJF68" s="31"/>
      <c r="MJG68" s="31"/>
      <c r="MJH68" s="31"/>
      <c r="MJI68" s="31"/>
      <c r="MJJ68" s="31"/>
      <c r="MJK68" s="31"/>
      <c r="MJL68" s="31"/>
      <c r="MJM68" s="31"/>
      <c r="MJN68" s="31"/>
      <c r="MJO68" s="31"/>
      <c r="MJP68" s="31"/>
      <c r="MJQ68" s="31"/>
      <c r="MJR68" s="31"/>
      <c r="MJS68" s="31"/>
      <c r="MJT68" s="31"/>
      <c r="MJU68" s="31"/>
      <c r="MJV68" s="31"/>
      <c r="MJW68" s="31"/>
      <c r="MJX68" s="31"/>
      <c r="MJY68" s="31"/>
      <c r="MJZ68" s="31"/>
      <c r="MKA68" s="31"/>
      <c r="MKB68" s="31"/>
      <c r="MKC68" s="31"/>
      <c r="MKD68" s="31"/>
      <c r="MKE68" s="31"/>
      <c r="MKF68" s="31"/>
      <c r="MKG68" s="31"/>
      <c r="MKH68" s="31"/>
      <c r="MKI68" s="31"/>
      <c r="MKJ68" s="31"/>
      <c r="MKK68" s="31"/>
      <c r="MKL68" s="31"/>
      <c r="MKM68" s="31"/>
      <c r="MKN68" s="31"/>
      <c r="MKO68" s="31"/>
      <c r="MKP68" s="31"/>
      <c r="MKQ68" s="31"/>
      <c r="MKR68" s="31"/>
      <c r="MKS68" s="31"/>
      <c r="MKT68" s="31"/>
      <c r="MKU68" s="31"/>
      <c r="MKV68" s="31"/>
      <c r="MKW68" s="31"/>
      <c r="MKX68" s="31"/>
      <c r="MKY68" s="31"/>
      <c r="MKZ68" s="31"/>
      <c r="MLA68" s="31"/>
      <c r="MLB68" s="31"/>
      <c r="MLC68" s="31"/>
      <c r="MLD68" s="31"/>
      <c r="MLE68" s="31"/>
      <c r="MLF68" s="31"/>
      <c r="MLG68" s="31"/>
      <c r="MLH68" s="31"/>
      <c r="MLI68" s="31"/>
      <c r="MLJ68" s="31"/>
      <c r="MLK68" s="31"/>
      <c r="MLL68" s="31"/>
      <c r="MLM68" s="31"/>
      <c r="MLN68" s="31"/>
      <c r="MLO68" s="31"/>
      <c r="MLP68" s="31"/>
      <c r="MLQ68" s="31"/>
      <c r="MLR68" s="31"/>
      <c r="MLS68" s="31"/>
      <c r="MLT68" s="31"/>
      <c r="MLU68" s="31"/>
      <c r="MLV68" s="31"/>
      <c r="MLW68" s="31"/>
      <c r="MLX68" s="31"/>
      <c r="MLY68" s="31"/>
      <c r="MLZ68" s="31"/>
      <c r="MMA68" s="31"/>
      <c r="MMB68" s="31"/>
      <c r="MMC68" s="31"/>
      <c r="MMD68" s="31"/>
      <c r="MME68" s="31"/>
      <c r="MMF68" s="31"/>
      <c r="MMG68" s="31"/>
      <c r="MMH68" s="31"/>
      <c r="MMI68" s="31"/>
      <c r="MMJ68" s="31"/>
      <c r="MMK68" s="31"/>
      <c r="MML68" s="31"/>
      <c r="MMM68" s="31"/>
      <c r="MMN68" s="31"/>
      <c r="MMO68" s="31"/>
      <c r="MMP68" s="31"/>
      <c r="MMQ68" s="31"/>
      <c r="MMR68" s="31"/>
      <c r="MMS68" s="31"/>
      <c r="MMT68" s="31"/>
      <c r="MMU68" s="31"/>
      <c r="MMV68" s="31"/>
      <c r="MMW68" s="31"/>
      <c r="MMX68" s="31"/>
      <c r="MMY68" s="31"/>
      <c r="MMZ68" s="31"/>
      <c r="MNA68" s="31"/>
      <c r="MNB68" s="31"/>
      <c r="MNC68" s="31"/>
      <c r="MND68" s="31"/>
      <c r="MNE68" s="31"/>
      <c r="MNF68" s="31"/>
      <c r="MNG68" s="31"/>
      <c r="MNH68" s="31"/>
      <c r="MNI68" s="31"/>
      <c r="MNJ68" s="31"/>
      <c r="MNK68" s="31"/>
      <c r="MNL68" s="31"/>
      <c r="MNM68" s="31"/>
      <c r="MNN68" s="31"/>
      <c r="MNO68" s="31"/>
      <c r="MNP68" s="31"/>
      <c r="MNQ68" s="31"/>
      <c r="MNR68" s="31"/>
      <c r="MNS68" s="31"/>
      <c r="MNT68" s="31"/>
      <c r="MNU68" s="31"/>
      <c r="MNV68" s="31"/>
      <c r="MNW68" s="31"/>
      <c r="MNX68" s="31"/>
      <c r="MNY68" s="31"/>
      <c r="MNZ68" s="31"/>
      <c r="MOA68" s="31"/>
      <c r="MOB68" s="31"/>
      <c r="MOC68" s="31"/>
      <c r="MOD68" s="31"/>
      <c r="MOE68" s="31"/>
      <c r="MOF68" s="31"/>
      <c r="MOG68" s="31"/>
      <c r="MOH68" s="31"/>
      <c r="MOI68" s="31"/>
      <c r="MOJ68" s="31"/>
      <c r="MOK68" s="31"/>
      <c r="MOL68" s="31"/>
      <c r="MOM68" s="31"/>
      <c r="MON68" s="31"/>
      <c r="MOO68" s="31"/>
      <c r="MOP68" s="31"/>
      <c r="MOQ68" s="31"/>
      <c r="MOR68" s="31"/>
      <c r="MOS68" s="31"/>
      <c r="MOT68" s="31"/>
      <c r="MOU68" s="31"/>
      <c r="MOV68" s="31"/>
      <c r="MOW68" s="31"/>
      <c r="MOX68" s="31"/>
      <c r="MOY68" s="31"/>
      <c r="MOZ68" s="31"/>
      <c r="MPA68" s="31"/>
      <c r="MPB68" s="31"/>
      <c r="MPC68" s="31"/>
      <c r="MPD68" s="31"/>
      <c r="MPE68" s="31"/>
      <c r="MPF68" s="31"/>
      <c r="MPG68" s="31"/>
      <c r="MPH68" s="31"/>
      <c r="MPI68" s="31"/>
      <c r="MPJ68" s="31"/>
      <c r="MPK68" s="31"/>
      <c r="MPL68" s="31"/>
      <c r="MPM68" s="31"/>
      <c r="MPN68" s="31"/>
      <c r="MPO68" s="31"/>
      <c r="MPP68" s="31"/>
      <c r="MPQ68" s="31"/>
      <c r="MPR68" s="31"/>
      <c r="MPS68" s="31"/>
      <c r="MPT68" s="31"/>
      <c r="MPU68" s="31"/>
      <c r="MPV68" s="31"/>
      <c r="MPW68" s="31"/>
      <c r="MPX68" s="31"/>
      <c r="MPY68" s="31"/>
      <c r="MPZ68" s="31"/>
      <c r="MQA68" s="31"/>
      <c r="MQB68" s="31"/>
      <c r="MQC68" s="31"/>
      <c r="MQD68" s="31"/>
      <c r="MQE68" s="31"/>
      <c r="MQF68" s="31"/>
      <c r="MQG68" s="31"/>
      <c r="MQH68" s="31"/>
      <c r="MQI68" s="31"/>
      <c r="MQJ68" s="31"/>
      <c r="MQK68" s="31"/>
      <c r="MQL68" s="31"/>
      <c r="MQM68" s="31"/>
      <c r="MQN68" s="31"/>
      <c r="MQO68" s="31"/>
      <c r="MQP68" s="31"/>
      <c r="MQQ68" s="31"/>
      <c r="MQR68" s="31"/>
      <c r="MQS68" s="31"/>
      <c r="MQT68" s="31"/>
      <c r="MQU68" s="31"/>
      <c r="MQV68" s="31"/>
      <c r="MQW68" s="31"/>
      <c r="MQX68" s="31"/>
      <c r="MQY68" s="31"/>
      <c r="MQZ68" s="31"/>
      <c r="MRA68" s="31"/>
      <c r="MRB68" s="31"/>
      <c r="MRC68" s="31"/>
      <c r="MRD68" s="31"/>
      <c r="MRE68" s="31"/>
      <c r="MRF68" s="31"/>
      <c r="MRG68" s="31"/>
      <c r="MRH68" s="31"/>
      <c r="MRI68" s="31"/>
      <c r="MRJ68" s="31"/>
      <c r="MRK68" s="31"/>
      <c r="MRL68" s="31"/>
      <c r="MRM68" s="31"/>
      <c r="MRN68" s="31"/>
      <c r="MRO68" s="31"/>
      <c r="MRP68" s="31"/>
      <c r="MRQ68" s="31"/>
      <c r="MRR68" s="31"/>
      <c r="MRS68" s="31"/>
      <c r="MRT68" s="31"/>
      <c r="MRU68" s="31"/>
      <c r="MRV68" s="31"/>
      <c r="MRW68" s="31"/>
      <c r="MRX68" s="31"/>
      <c r="MRY68" s="31"/>
      <c r="MRZ68" s="31"/>
      <c r="MSA68" s="31"/>
      <c r="MSB68" s="31"/>
      <c r="MSC68" s="31"/>
      <c r="MSD68" s="31"/>
      <c r="MSE68" s="31"/>
      <c r="MSF68" s="31"/>
      <c r="MSG68" s="31"/>
      <c r="MSH68" s="31"/>
      <c r="MSI68" s="31"/>
      <c r="MSJ68" s="31"/>
      <c r="MSK68" s="31"/>
      <c r="MSL68" s="31"/>
      <c r="MSM68" s="31"/>
      <c r="MSN68" s="31"/>
      <c r="MSO68" s="31"/>
      <c r="MSP68" s="31"/>
      <c r="MSQ68" s="31"/>
      <c r="MSR68" s="31"/>
      <c r="MSS68" s="31"/>
      <c r="MST68" s="31"/>
      <c r="MSU68" s="31"/>
      <c r="MSV68" s="31"/>
      <c r="MSW68" s="31"/>
      <c r="MSX68" s="31"/>
      <c r="MSY68" s="31"/>
      <c r="MSZ68" s="31"/>
      <c r="MTA68" s="31"/>
      <c r="MTB68" s="31"/>
      <c r="MTC68" s="31"/>
      <c r="MTD68" s="31"/>
      <c r="MTE68" s="31"/>
      <c r="MTF68" s="31"/>
      <c r="MTG68" s="31"/>
      <c r="MTH68" s="31"/>
      <c r="MTI68" s="31"/>
      <c r="MTJ68" s="31"/>
      <c r="MTK68" s="31"/>
      <c r="MTL68" s="31"/>
      <c r="MTM68" s="31"/>
      <c r="MTN68" s="31"/>
      <c r="MTO68" s="31"/>
      <c r="MTP68" s="31"/>
      <c r="MTQ68" s="31"/>
      <c r="MTR68" s="31"/>
      <c r="MTS68" s="31"/>
      <c r="MTT68" s="31"/>
      <c r="MTU68" s="31"/>
      <c r="MTV68" s="31"/>
      <c r="MTW68" s="31"/>
      <c r="MTX68" s="31"/>
      <c r="MTY68" s="31"/>
      <c r="MTZ68" s="31"/>
      <c r="MUA68" s="31"/>
      <c r="MUB68" s="31"/>
      <c r="MUC68" s="31"/>
      <c r="MUD68" s="31"/>
      <c r="MUE68" s="31"/>
      <c r="MUF68" s="31"/>
      <c r="MUG68" s="31"/>
      <c r="MUH68" s="31"/>
      <c r="MUI68" s="31"/>
      <c r="MUJ68" s="31"/>
      <c r="MUK68" s="31"/>
      <c r="MUL68" s="31"/>
      <c r="MUM68" s="31"/>
      <c r="MUN68" s="31"/>
      <c r="MUO68" s="31"/>
      <c r="MUP68" s="31"/>
      <c r="MUQ68" s="31"/>
      <c r="MUR68" s="31"/>
      <c r="MUS68" s="31"/>
      <c r="MUT68" s="31"/>
      <c r="MUU68" s="31"/>
      <c r="MUV68" s="31"/>
      <c r="MUW68" s="31"/>
      <c r="MUX68" s="31"/>
      <c r="MUY68" s="31"/>
      <c r="MUZ68" s="31"/>
      <c r="MVA68" s="31"/>
      <c r="MVB68" s="31"/>
      <c r="MVC68" s="31"/>
      <c r="MVD68" s="31"/>
      <c r="MVE68" s="31"/>
      <c r="MVF68" s="31"/>
      <c r="MVG68" s="31"/>
      <c r="MVH68" s="31"/>
      <c r="MVI68" s="31"/>
      <c r="MVJ68" s="31"/>
      <c r="MVK68" s="31"/>
      <c r="MVL68" s="31"/>
      <c r="MVM68" s="31"/>
      <c r="MVN68" s="31"/>
      <c r="MVO68" s="31"/>
      <c r="MVP68" s="31"/>
      <c r="MVQ68" s="31"/>
      <c r="MVR68" s="31"/>
      <c r="MVS68" s="31"/>
      <c r="MVT68" s="31"/>
      <c r="MVU68" s="31"/>
      <c r="MVV68" s="31"/>
      <c r="MVW68" s="31"/>
      <c r="MVX68" s="31"/>
      <c r="MVY68" s="31"/>
      <c r="MVZ68" s="31"/>
      <c r="MWA68" s="31"/>
      <c r="MWB68" s="31"/>
      <c r="MWC68" s="31"/>
      <c r="MWD68" s="31"/>
      <c r="MWE68" s="31"/>
      <c r="MWF68" s="31"/>
      <c r="MWG68" s="31"/>
      <c r="MWH68" s="31"/>
      <c r="MWI68" s="31"/>
      <c r="MWJ68" s="31"/>
      <c r="MWK68" s="31"/>
      <c r="MWL68" s="31"/>
      <c r="MWM68" s="31"/>
      <c r="MWN68" s="31"/>
      <c r="MWO68" s="31"/>
      <c r="MWP68" s="31"/>
      <c r="MWQ68" s="31"/>
      <c r="MWR68" s="31"/>
      <c r="MWS68" s="31"/>
      <c r="MWT68" s="31"/>
      <c r="MWU68" s="31"/>
      <c r="MWV68" s="31"/>
      <c r="MWW68" s="31"/>
      <c r="MWX68" s="31"/>
      <c r="MWY68" s="31"/>
      <c r="MWZ68" s="31"/>
      <c r="MXA68" s="31"/>
      <c r="MXB68" s="31"/>
      <c r="MXC68" s="31"/>
      <c r="MXD68" s="31"/>
      <c r="MXE68" s="31"/>
      <c r="MXF68" s="31"/>
      <c r="MXG68" s="31"/>
      <c r="MXH68" s="31"/>
      <c r="MXI68" s="31"/>
      <c r="MXJ68" s="31"/>
      <c r="MXK68" s="31"/>
      <c r="MXL68" s="31"/>
      <c r="MXM68" s="31"/>
      <c r="MXN68" s="31"/>
      <c r="MXO68" s="31"/>
      <c r="MXP68" s="31"/>
      <c r="MXQ68" s="31"/>
      <c r="MXR68" s="31"/>
      <c r="MXS68" s="31"/>
      <c r="MXT68" s="31"/>
      <c r="MXU68" s="31"/>
      <c r="MXV68" s="31"/>
      <c r="MXW68" s="31"/>
      <c r="MXX68" s="31"/>
      <c r="MXY68" s="31"/>
      <c r="MXZ68" s="31"/>
      <c r="MYA68" s="31"/>
      <c r="MYB68" s="31"/>
      <c r="MYC68" s="31"/>
      <c r="MYD68" s="31"/>
      <c r="MYE68" s="31"/>
      <c r="MYF68" s="31"/>
      <c r="MYG68" s="31"/>
      <c r="MYH68" s="31"/>
      <c r="MYI68" s="31"/>
      <c r="MYJ68" s="31"/>
      <c r="MYK68" s="31"/>
      <c r="MYL68" s="31"/>
      <c r="MYM68" s="31"/>
      <c r="MYN68" s="31"/>
      <c r="MYO68" s="31"/>
      <c r="MYP68" s="31"/>
      <c r="MYQ68" s="31"/>
      <c r="MYR68" s="31"/>
      <c r="MYS68" s="31"/>
      <c r="MYT68" s="31"/>
      <c r="MYU68" s="31"/>
      <c r="MYV68" s="31"/>
      <c r="MYW68" s="31"/>
      <c r="MYX68" s="31"/>
      <c r="MYY68" s="31"/>
      <c r="MYZ68" s="31"/>
      <c r="MZA68" s="31"/>
      <c r="MZB68" s="31"/>
      <c r="MZC68" s="31"/>
      <c r="MZD68" s="31"/>
      <c r="MZE68" s="31"/>
      <c r="MZF68" s="31"/>
      <c r="MZG68" s="31"/>
      <c r="MZH68" s="31"/>
      <c r="MZI68" s="31"/>
      <c r="MZJ68" s="31"/>
      <c r="MZK68" s="31"/>
      <c r="MZL68" s="31"/>
      <c r="MZM68" s="31"/>
      <c r="MZN68" s="31"/>
      <c r="MZO68" s="31"/>
      <c r="MZP68" s="31"/>
      <c r="MZQ68" s="31"/>
      <c r="MZR68" s="31"/>
      <c r="MZS68" s="31"/>
      <c r="MZT68" s="31"/>
      <c r="MZU68" s="31"/>
      <c r="MZV68" s="31"/>
      <c r="MZW68" s="31"/>
      <c r="MZX68" s="31"/>
      <c r="MZY68" s="31"/>
      <c r="MZZ68" s="31"/>
      <c r="NAA68" s="31"/>
      <c r="NAB68" s="31"/>
      <c r="NAC68" s="31"/>
      <c r="NAD68" s="31"/>
      <c r="NAE68" s="31"/>
      <c r="NAF68" s="31"/>
      <c r="NAG68" s="31"/>
      <c r="NAH68" s="31"/>
      <c r="NAI68" s="31"/>
      <c r="NAJ68" s="31"/>
      <c r="NAK68" s="31"/>
      <c r="NAL68" s="31"/>
      <c r="NAM68" s="31"/>
      <c r="NAN68" s="31"/>
      <c r="NAO68" s="31"/>
      <c r="NAP68" s="31"/>
      <c r="NAQ68" s="31"/>
      <c r="NAR68" s="31"/>
      <c r="NAS68" s="31"/>
      <c r="NAT68" s="31"/>
      <c r="NAU68" s="31"/>
      <c r="NAV68" s="31"/>
      <c r="NAW68" s="31"/>
      <c r="NAX68" s="31"/>
      <c r="NAY68" s="31"/>
      <c r="NAZ68" s="31"/>
      <c r="NBA68" s="31"/>
      <c r="NBB68" s="31"/>
      <c r="NBC68" s="31"/>
      <c r="NBD68" s="31"/>
      <c r="NBE68" s="31"/>
      <c r="NBF68" s="31"/>
      <c r="NBG68" s="31"/>
      <c r="NBH68" s="31"/>
      <c r="NBI68" s="31"/>
      <c r="NBJ68" s="31"/>
      <c r="NBK68" s="31"/>
      <c r="NBL68" s="31"/>
      <c r="NBM68" s="31"/>
      <c r="NBN68" s="31"/>
      <c r="NBO68" s="31"/>
      <c r="NBP68" s="31"/>
      <c r="NBQ68" s="31"/>
      <c r="NBR68" s="31"/>
      <c r="NBS68" s="31"/>
      <c r="NBT68" s="31"/>
      <c r="NBU68" s="31"/>
      <c r="NBV68" s="31"/>
      <c r="NBW68" s="31"/>
      <c r="NBX68" s="31"/>
      <c r="NBY68" s="31"/>
      <c r="NBZ68" s="31"/>
      <c r="NCA68" s="31"/>
      <c r="NCB68" s="31"/>
      <c r="NCC68" s="31"/>
      <c r="NCD68" s="31"/>
      <c r="NCE68" s="31"/>
      <c r="NCF68" s="31"/>
      <c r="NCG68" s="31"/>
      <c r="NCH68" s="31"/>
      <c r="NCI68" s="31"/>
      <c r="NCJ68" s="31"/>
      <c r="NCK68" s="31"/>
      <c r="NCL68" s="31"/>
      <c r="NCM68" s="31"/>
      <c r="NCN68" s="31"/>
      <c r="NCO68" s="31"/>
      <c r="NCP68" s="31"/>
      <c r="NCQ68" s="31"/>
      <c r="NCR68" s="31"/>
      <c r="NCS68" s="31"/>
      <c r="NCT68" s="31"/>
      <c r="NCU68" s="31"/>
      <c r="NCV68" s="31"/>
      <c r="NCW68" s="31"/>
      <c r="NCX68" s="31"/>
      <c r="NCY68" s="31"/>
      <c r="NCZ68" s="31"/>
      <c r="NDA68" s="31"/>
      <c r="NDB68" s="31"/>
      <c r="NDC68" s="31"/>
      <c r="NDD68" s="31"/>
      <c r="NDE68" s="31"/>
      <c r="NDF68" s="31"/>
      <c r="NDG68" s="31"/>
      <c r="NDH68" s="31"/>
      <c r="NDI68" s="31"/>
      <c r="NDJ68" s="31"/>
      <c r="NDK68" s="31"/>
      <c r="NDL68" s="31"/>
      <c r="NDM68" s="31"/>
      <c r="NDN68" s="31"/>
      <c r="NDO68" s="31"/>
      <c r="NDP68" s="31"/>
      <c r="NDQ68" s="31"/>
      <c r="NDR68" s="31"/>
      <c r="NDS68" s="31"/>
      <c r="NDT68" s="31"/>
      <c r="NDU68" s="31"/>
      <c r="NDV68" s="31"/>
      <c r="NDW68" s="31"/>
      <c r="NDX68" s="31"/>
      <c r="NDY68" s="31"/>
      <c r="NDZ68" s="31"/>
      <c r="NEA68" s="31"/>
      <c r="NEB68" s="31"/>
      <c r="NEC68" s="31"/>
      <c r="NED68" s="31"/>
      <c r="NEE68" s="31"/>
      <c r="NEF68" s="31"/>
      <c r="NEG68" s="31"/>
      <c r="NEH68" s="31"/>
      <c r="NEI68" s="31"/>
      <c r="NEJ68" s="31"/>
      <c r="NEK68" s="31"/>
      <c r="NEL68" s="31"/>
      <c r="NEM68" s="31"/>
      <c r="NEN68" s="31"/>
      <c r="NEO68" s="31"/>
      <c r="NEP68" s="31"/>
      <c r="NEQ68" s="31"/>
      <c r="NER68" s="31"/>
      <c r="NES68" s="31"/>
      <c r="NET68" s="31"/>
      <c r="NEU68" s="31"/>
      <c r="NEV68" s="31"/>
      <c r="NEW68" s="31"/>
      <c r="NEX68" s="31"/>
      <c r="NEY68" s="31"/>
      <c r="NEZ68" s="31"/>
      <c r="NFA68" s="31"/>
      <c r="NFB68" s="31"/>
      <c r="NFC68" s="31"/>
      <c r="NFD68" s="31"/>
      <c r="NFE68" s="31"/>
      <c r="NFF68" s="31"/>
      <c r="NFG68" s="31"/>
      <c r="NFH68" s="31"/>
      <c r="NFI68" s="31"/>
      <c r="NFJ68" s="31"/>
      <c r="NFK68" s="31"/>
      <c r="NFL68" s="31"/>
      <c r="NFM68" s="31"/>
      <c r="NFN68" s="31"/>
      <c r="NFO68" s="31"/>
      <c r="NFP68" s="31"/>
      <c r="NFQ68" s="31"/>
      <c r="NFR68" s="31"/>
      <c r="NFS68" s="31"/>
      <c r="NFT68" s="31"/>
      <c r="NFU68" s="31"/>
      <c r="NFV68" s="31"/>
      <c r="NFW68" s="31"/>
      <c r="NFX68" s="31"/>
      <c r="NFY68" s="31"/>
      <c r="NFZ68" s="31"/>
      <c r="NGA68" s="31"/>
      <c r="NGB68" s="31"/>
      <c r="NGC68" s="31"/>
      <c r="NGD68" s="31"/>
      <c r="NGE68" s="31"/>
      <c r="NGF68" s="31"/>
      <c r="NGG68" s="31"/>
      <c r="NGH68" s="31"/>
      <c r="NGI68" s="31"/>
      <c r="NGJ68" s="31"/>
      <c r="NGK68" s="31"/>
      <c r="NGL68" s="31"/>
      <c r="NGM68" s="31"/>
      <c r="NGN68" s="31"/>
      <c r="NGO68" s="31"/>
      <c r="NGP68" s="31"/>
      <c r="NGQ68" s="31"/>
      <c r="NGR68" s="31"/>
      <c r="NGS68" s="31"/>
      <c r="NGT68" s="31"/>
      <c r="NGU68" s="31"/>
      <c r="NGV68" s="31"/>
      <c r="NGW68" s="31"/>
      <c r="NGX68" s="31"/>
      <c r="NGY68" s="31"/>
      <c r="NGZ68" s="31"/>
      <c r="NHA68" s="31"/>
      <c r="NHB68" s="31"/>
      <c r="NHC68" s="31"/>
      <c r="NHD68" s="31"/>
      <c r="NHE68" s="31"/>
      <c r="NHF68" s="31"/>
      <c r="NHG68" s="31"/>
      <c r="NHH68" s="31"/>
      <c r="NHI68" s="31"/>
      <c r="NHJ68" s="31"/>
      <c r="NHK68" s="31"/>
      <c r="NHL68" s="31"/>
      <c r="NHM68" s="31"/>
      <c r="NHN68" s="31"/>
      <c r="NHO68" s="31"/>
      <c r="NHP68" s="31"/>
      <c r="NHQ68" s="31"/>
      <c r="NHR68" s="31"/>
      <c r="NHS68" s="31"/>
      <c r="NHT68" s="31"/>
      <c r="NHU68" s="31"/>
      <c r="NHV68" s="31"/>
      <c r="NHW68" s="31"/>
      <c r="NHX68" s="31"/>
      <c r="NHY68" s="31"/>
      <c r="NHZ68" s="31"/>
      <c r="NIA68" s="31"/>
      <c r="NIB68" s="31"/>
      <c r="NIC68" s="31"/>
      <c r="NID68" s="31"/>
      <c r="NIE68" s="31"/>
      <c r="NIF68" s="31"/>
      <c r="NIG68" s="31"/>
      <c r="NIH68" s="31"/>
      <c r="NII68" s="31"/>
      <c r="NIJ68" s="31"/>
      <c r="NIK68" s="31"/>
      <c r="NIL68" s="31"/>
      <c r="NIM68" s="31"/>
      <c r="NIN68" s="31"/>
      <c r="NIO68" s="31"/>
      <c r="NIP68" s="31"/>
      <c r="NIQ68" s="31"/>
      <c r="NIR68" s="31"/>
      <c r="NIS68" s="31"/>
      <c r="NIT68" s="31"/>
      <c r="NIU68" s="31"/>
      <c r="NIV68" s="31"/>
      <c r="NIW68" s="31"/>
      <c r="NIX68" s="31"/>
      <c r="NIY68" s="31"/>
      <c r="NIZ68" s="31"/>
      <c r="NJA68" s="31"/>
      <c r="NJB68" s="31"/>
      <c r="NJC68" s="31"/>
      <c r="NJD68" s="31"/>
      <c r="NJE68" s="31"/>
      <c r="NJF68" s="31"/>
      <c r="NJG68" s="31"/>
      <c r="NJH68" s="31"/>
      <c r="NJI68" s="31"/>
      <c r="NJJ68" s="31"/>
      <c r="NJK68" s="31"/>
      <c r="NJL68" s="31"/>
      <c r="NJM68" s="31"/>
      <c r="NJN68" s="31"/>
      <c r="NJO68" s="31"/>
      <c r="NJP68" s="31"/>
      <c r="NJQ68" s="31"/>
      <c r="NJR68" s="31"/>
      <c r="NJS68" s="31"/>
      <c r="NJT68" s="31"/>
      <c r="NJU68" s="31"/>
      <c r="NJV68" s="31"/>
      <c r="NJW68" s="31"/>
      <c r="NJX68" s="31"/>
      <c r="NJY68" s="31"/>
      <c r="NJZ68" s="31"/>
      <c r="NKA68" s="31"/>
      <c r="NKB68" s="31"/>
      <c r="NKC68" s="31"/>
      <c r="NKD68" s="31"/>
      <c r="NKE68" s="31"/>
      <c r="NKF68" s="31"/>
      <c r="NKG68" s="31"/>
      <c r="NKH68" s="31"/>
      <c r="NKI68" s="31"/>
      <c r="NKJ68" s="31"/>
      <c r="NKK68" s="31"/>
      <c r="NKL68" s="31"/>
      <c r="NKM68" s="31"/>
      <c r="NKN68" s="31"/>
      <c r="NKO68" s="31"/>
      <c r="NKP68" s="31"/>
      <c r="NKQ68" s="31"/>
      <c r="NKR68" s="31"/>
      <c r="NKS68" s="31"/>
      <c r="NKT68" s="31"/>
      <c r="NKU68" s="31"/>
      <c r="NKV68" s="31"/>
      <c r="NKW68" s="31"/>
      <c r="NKX68" s="31"/>
      <c r="NKY68" s="31"/>
      <c r="NKZ68" s="31"/>
      <c r="NLA68" s="31"/>
      <c r="NLB68" s="31"/>
      <c r="NLC68" s="31"/>
      <c r="NLD68" s="31"/>
      <c r="NLE68" s="31"/>
      <c r="NLF68" s="31"/>
      <c r="NLG68" s="31"/>
      <c r="NLH68" s="31"/>
      <c r="NLI68" s="31"/>
      <c r="NLJ68" s="31"/>
      <c r="NLK68" s="31"/>
      <c r="NLL68" s="31"/>
      <c r="NLM68" s="31"/>
      <c r="NLN68" s="31"/>
      <c r="NLO68" s="31"/>
      <c r="NLP68" s="31"/>
      <c r="NLQ68" s="31"/>
      <c r="NLR68" s="31"/>
      <c r="NLS68" s="31"/>
      <c r="NLT68" s="31"/>
      <c r="NLU68" s="31"/>
      <c r="NLV68" s="31"/>
      <c r="NLW68" s="31"/>
      <c r="NLX68" s="31"/>
      <c r="NLY68" s="31"/>
      <c r="NLZ68" s="31"/>
      <c r="NMA68" s="31"/>
      <c r="NMB68" s="31"/>
      <c r="NMC68" s="31"/>
      <c r="NMD68" s="31"/>
      <c r="NME68" s="31"/>
      <c r="NMF68" s="31"/>
      <c r="NMG68" s="31"/>
      <c r="NMH68" s="31"/>
      <c r="NMI68" s="31"/>
      <c r="NMJ68" s="31"/>
      <c r="NMK68" s="31"/>
      <c r="NML68" s="31"/>
      <c r="NMM68" s="31"/>
      <c r="NMN68" s="31"/>
      <c r="NMO68" s="31"/>
      <c r="NMP68" s="31"/>
      <c r="NMQ68" s="31"/>
      <c r="NMR68" s="31"/>
      <c r="NMS68" s="31"/>
      <c r="NMT68" s="31"/>
      <c r="NMU68" s="31"/>
      <c r="NMV68" s="31"/>
      <c r="NMW68" s="31"/>
      <c r="NMX68" s="31"/>
      <c r="NMY68" s="31"/>
      <c r="NMZ68" s="31"/>
      <c r="NNA68" s="31"/>
      <c r="NNB68" s="31"/>
      <c r="NNC68" s="31"/>
      <c r="NND68" s="31"/>
      <c r="NNE68" s="31"/>
      <c r="NNF68" s="31"/>
      <c r="NNG68" s="31"/>
      <c r="NNH68" s="31"/>
      <c r="NNI68" s="31"/>
      <c r="NNJ68" s="31"/>
      <c r="NNK68" s="31"/>
      <c r="NNL68" s="31"/>
      <c r="NNM68" s="31"/>
      <c r="NNN68" s="31"/>
      <c r="NNO68" s="31"/>
      <c r="NNP68" s="31"/>
      <c r="NNQ68" s="31"/>
      <c r="NNR68" s="31"/>
      <c r="NNS68" s="31"/>
      <c r="NNT68" s="31"/>
      <c r="NNU68" s="31"/>
      <c r="NNV68" s="31"/>
      <c r="NNW68" s="31"/>
      <c r="NNX68" s="31"/>
      <c r="NNY68" s="31"/>
      <c r="NNZ68" s="31"/>
      <c r="NOA68" s="31"/>
      <c r="NOB68" s="31"/>
      <c r="NOC68" s="31"/>
      <c r="NOD68" s="31"/>
      <c r="NOE68" s="31"/>
      <c r="NOF68" s="31"/>
      <c r="NOG68" s="31"/>
      <c r="NOH68" s="31"/>
      <c r="NOI68" s="31"/>
      <c r="NOJ68" s="31"/>
      <c r="NOK68" s="31"/>
      <c r="NOL68" s="31"/>
      <c r="NOM68" s="31"/>
      <c r="NON68" s="31"/>
      <c r="NOO68" s="31"/>
      <c r="NOP68" s="31"/>
      <c r="NOQ68" s="31"/>
      <c r="NOR68" s="31"/>
      <c r="NOS68" s="31"/>
      <c r="NOT68" s="31"/>
      <c r="NOU68" s="31"/>
      <c r="NOV68" s="31"/>
      <c r="NOW68" s="31"/>
      <c r="NOX68" s="31"/>
      <c r="NOY68" s="31"/>
      <c r="NOZ68" s="31"/>
      <c r="NPA68" s="31"/>
      <c r="NPB68" s="31"/>
      <c r="NPC68" s="31"/>
      <c r="NPD68" s="31"/>
      <c r="NPE68" s="31"/>
      <c r="NPF68" s="31"/>
      <c r="NPG68" s="31"/>
      <c r="NPH68" s="31"/>
      <c r="NPI68" s="31"/>
      <c r="NPJ68" s="31"/>
      <c r="NPK68" s="31"/>
      <c r="NPL68" s="31"/>
      <c r="NPM68" s="31"/>
      <c r="NPN68" s="31"/>
      <c r="NPO68" s="31"/>
      <c r="NPP68" s="31"/>
      <c r="NPQ68" s="31"/>
      <c r="NPR68" s="31"/>
      <c r="NPS68" s="31"/>
      <c r="NPT68" s="31"/>
      <c r="NPU68" s="31"/>
      <c r="NPV68" s="31"/>
      <c r="NPW68" s="31"/>
      <c r="NPX68" s="31"/>
      <c r="NPY68" s="31"/>
      <c r="NPZ68" s="31"/>
      <c r="NQA68" s="31"/>
      <c r="NQB68" s="31"/>
      <c r="NQC68" s="31"/>
      <c r="NQD68" s="31"/>
      <c r="NQE68" s="31"/>
      <c r="NQF68" s="31"/>
      <c r="NQG68" s="31"/>
      <c r="NQH68" s="31"/>
      <c r="NQI68" s="31"/>
      <c r="NQJ68" s="31"/>
      <c r="NQK68" s="31"/>
      <c r="NQL68" s="31"/>
      <c r="NQM68" s="31"/>
      <c r="NQN68" s="31"/>
      <c r="NQO68" s="31"/>
      <c r="NQP68" s="31"/>
      <c r="NQQ68" s="31"/>
      <c r="NQR68" s="31"/>
      <c r="NQS68" s="31"/>
      <c r="NQT68" s="31"/>
      <c r="NQU68" s="31"/>
      <c r="NQV68" s="31"/>
      <c r="NQW68" s="31"/>
      <c r="NQX68" s="31"/>
      <c r="NQY68" s="31"/>
      <c r="NQZ68" s="31"/>
      <c r="NRA68" s="31"/>
      <c r="NRB68" s="31"/>
      <c r="NRC68" s="31"/>
      <c r="NRD68" s="31"/>
      <c r="NRE68" s="31"/>
      <c r="NRF68" s="31"/>
      <c r="NRG68" s="31"/>
      <c r="NRH68" s="31"/>
      <c r="NRI68" s="31"/>
      <c r="NRJ68" s="31"/>
      <c r="NRK68" s="31"/>
      <c r="NRL68" s="31"/>
      <c r="NRM68" s="31"/>
      <c r="NRN68" s="31"/>
      <c r="NRO68" s="31"/>
      <c r="NRP68" s="31"/>
      <c r="NRQ68" s="31"/>
      <c r="NRR68" s="31"/>
      <c r="NRS68" s="31"/>
      <c r="NRT68" s="31"/>
      <c r="NRU68" s="31"/>
      <c r="NRV68" s="31"/>
      <c r="NRW68" s="31"/>
      <c r="NRX68" s="31"/>
      <c r="NRY68" s="31"/>
      <c r="NRZ68" s="31"/>
      <c r="NSA68" s="31"/>
      <c r="NSB68" s="31"/>
      <c r="NSC68" s="31"/>
      <c r="NSD68" s="31"/>
      <c r="NSE68" s="31"/>
      <c r="NSF68" s="31"/>
      <c r="NSG68" s="31"/>
      <c r="NSH68" s="31"/>
      <c r="NSI68" s="31"/>
      <c r="NSJ68" s="31"/>
      <c r="NSK68" s="31"/>
      <c r="NSL68" s="31"/>
      <c r="NSM68" s="31"/>
      <c r="NSN68" s="31"/>
      <c r="NSO68" s="31"/>
      <c r="NSP68" s="31"/>
      <c r="NSQ68" s="31"/>
      <c r="NSR68" s="31"/>
      <c r="NSS68" s="31"/>
      <c r="NST68" s="31"/>
      <c r="NSU68" s="31"/>
      <c r="NSV68" s="31"/>
      <c r="NSW68" s="31"/>
      <c r="NSX68" s="31"/>
      <c r="NSY68" s="31"/>
      <c r="NSZ68" s="31"/>
      <c r="NTA68" s="31"/>
      <c r="NTB68" s="31"/>
      <c r="NTC68" s="31"/>
      <c r="NTD68" s="31"/>
      <c r="NTE68" s="31"/>
      <c r="NTF68" s="31"/>
      <c r="NTG68" s="31"/>
      <c r="NTH68" s="31"/>
      <c r="NTI68" s="31"/>
      <c r="NTJ68" s="31"/>
      <c r="NTK68" s="31"/>
      <c r="NTL68" s="31"/>
      <c r="NTM68" s="31"/>
      <c r="NTN68" s="31"/>
      <c r="NTO68" s="31"/>
      <c r="NTP68" s="31"/>
      <c r="NTQ68" s="31"/>
      <c r="NTR68" s="31"/>
      <c r="NTS68" s="31"/>
      <c r="NTT68" s="31"/>
      <c r="NTU68" s="31"/>
      <c r="NTV68" s="31"/>
      <c r="NTW68" s="31"/>
      <c r="NTX68" s="31"/>
      <c r="NTY68" s="31"/>
      <c r="NTZ68" s="31"/>
      <c r="NUA68" s="31"/>
      <c r="NUB68" s="31"/>
      <c r="NUC68" s="31"/>
      <c r="NUD68" s="31"/>
      <c r="NUE68" s="31"/>
      <c r="NUF68" s="31"/>
      <c r="NUG68" s="31"/>
      <c r="NUH68" s="31"/>
      <c r="NUI68" s="31"/>
      <c r="NUJ68" s="31"/>
      <c r="NUK68" s="31"/>
      <c r="NUL68" s="31"/>
      <c r="NUM68" s="31"/>
      <c r="NUN68" s="31"/>
      <c r="NUO68" s="31"/>
      <c r="NUP68" s="31"/>
      <c r="NUQ68" s="31"/>
      <c r="NUR68" s="31"/>
      <c r="NUS68" s="31"/>
      <c r="NUT68" s="31"/>
      <c r="NUU68" s="31"/>
      <c r="NUV68" s="31"/>
      <c r="NUW68" s="31"/>
      <c r="NUX68" s="31"/>
      <c r="NUY68" s="31"/>
      <c r="NUZ68" s="31"/>
      <c r="NVA68" s="31"/>
      <c r="NVB68" s="31"/>
      <c r="NVC68" s="31"/>
      <c r="NVD68" s="31"/>
      <c r="NVE68" s="31"/>
      <c r="NVF68" s="31"/>
      <c r="NVG68" s="31"/>
      <c r="NVH68" s="31"/>
      <c r="NVI68" s="31"/>
      <c r="NVJ68" s="31"/>
      <c r="NVK68" s="31"/>
      <c r="NVL68" s="31"/>
      <c r="NVM68" s="31"/>
      <c r="NVN68" s="31"/>
      <c r="NVO68" s="31"/>
      <c r="NVP68" s="31"/>
      <c r="NVQ68" s="31"/>
      <c r="NVR68" s="31"/>
      <c r="NVS68" s="31"/>
      <c r="NVT68" s="31"/>
      <c r="NVU68" s="31"/>
      <c r="NVV68" s="31"/>
      <c r="NVW68" s="31"/>
      <c r="NVX68" s="31"/>
      <c r="NVY68" s="31"/>
      <c r="NVZ68" s="31"/>
      <c r="NWA68" s="31"/>
      <c r="NWB68" s="31"/>
      <c r="NWC68" s="31"/>
      <c r="NWD68" s="31"/>
      <c r="NWE68" s="31"/>
      <c r="NWF68" s="31"/>
      <c r="NWG68" s="31"/>
      <c r="NWH68" s="31"/>
      <c r="NWI68" s="31"/>
      <c r="NWJ68" s="31"/>
      <c r="NWK68" s="31"/>
      <c r="NWL68" s="31"/>
      <c r="NWM68" s="31"/>
      <c r="NWN68" s="31"/>
      <c r="NWO68" s="31"/>
      <c r="NWP68" s="31"/>
      <c r="NWQ68" s="31"/>
      <c r="NWR68" s="31"/>
      <c r="NWS68" s="31"/>
      <c r="NWT68" s="31"/>
      <c r="NWU68" s="31"/>
      <c r="NWV68" s="31"/>
      <c r="NWW68" s="31"/>
      <c r="NWX68" s="31"/>
      <c r="NWY68" s="31"/>
      <c r="NWZ68" s="31"/>
      <c r="NXA68" s="31"/>
      <c r="NXB68" s="31"/>
      <c r="NXC68" s="31"/>
      <c r="NXD68" s="31"/>
      <c r="NXE68" s="31"/>
      <c r="NXF68" s="31"/>
      <c r="NXG68" s="31"/>
      <c r="NXH68" s="31"/>
      <c r="NXI68" s="31"/>
      <c r="NXJ68" s="31"/>
      <c r="NXK68" s="31"/>
      <c r="NXL68" s="31"/>
      <c r="NXM68" s="31"/>
      <c r="NXN68" s="31"/>
      <c r="NXO68" s="31"/>
      <c r="NXP68" s="31"/>
      <c r="NXQ68" s="31"/>
      <c r="NXR68" s="31"/>
      <c r="NXS68" s="31"/>
      <c r="NXT68" s="31"/>
      <c r="NXU68" s="31"/>
      <c r="NXV68" s="31"/>
      <c r="NXW68" s="31"/>
      <c r="NXX68" s="31"/>
      <c r="NXY68" s="31"/>
      <c r="NXZ68" s="31"/>
      <c r="NYA68" s="31"/>
      <c r="NYB68" s="31"/>
      <c r="NYC68" s="31"/>
      <c r="NYD68" s="31"/>
      <c r="NYE68" s="31"/>
      <c r="NYF68" s="31"/>
      <c r="NYG68" s="31"/>
      <c r="NYH68" s="31"/>
      <c r="NYI68" s="31"/>
      <c r="NYJ68" s="31"/>
      <c r="NYK68" s="31"/>
      <c r="NYL68" s="31"/>
      <c r="NYM68" s="31"/>
      <c r="NYN68" s="31"/>
      <c r="NYO68" s="31"/>
      <c r="NYP68" s="31"/>
      <c r="NYQ68" s="31"/>
      <c r="NYR68" s="31"/>
      <c r="NYS68" s="31"/>
      <c r="NYT68" s="31"/>
      <c r="NYU68" s="31"/>
      <c r="NYV68" s="31"/>
      <c r="NYW68" s="31"/>
      <c r="NYX68" s="31"/>
      <c r="NYY68" s="31"/>
      <c r="NYZ68" s="31"/>
      <c r="NZA68" s="31"/>
      <c r="NZB68" s="31"/>
      <c r="NZC68" s="31"/>
      <c r="NZD68" s="31"/>
      <c r="NZE68" s="31"/>
      <c r="NZF68" s="31"/>
      <c r="NZG68" s="31"/>
      <c r="NZH68" s="31"/>
      <c r="NZI68" s="31"/>
      <c r="NZJ68" s="31"/>
      <c r="NZK68" s="31"/>
      <c r="NZL68" s="31"/>
      <c r="NZM68" s="31"/>
      <c r="NZN68" s="31"/>
      <c r="NZO68" s="31"/>
      <c r="NZP68" s="31"/>
      <c r="NZQ68" s="31"/>
      <c r="NZR68" s="31"/>
      <c r="NZS68" s="31"/>
      <c r="NZT68" s="31"/>
      <c r="NZU68" s="31"/>
      <c r="NZV68" s="31"/>
      <c r="NZW68" s="31"/>
      <c r="NZX68" s="31"/>
      <c r="NZY68" s="31"/>
      <c r="NZZ68" s="31"/>
      <c r="OAA68" s="31"/>
      <c r="OAB68" s="31"/>
      <c r="OAC68" s="31"/>
      <c r="OAD68" s="31"/>
      <c r="OAE68" s="31"/>
      <c r="OAF68" s="31"/>
      <c r="OAG68" s="31"/>
      <c r="OAH68" s="31"/>
      <c r="OAI68" s="31"/>
      <c r="OAJ68" s="31"/>
      <c r="OAK68" s="31"/>
      <c r="OAL68" s="31"/>
      <c r="OAM68" s="31"/>
      <c r="OAN68" s="31"/>
      <c r="OAO68" s="31"/>
      <c r="OAP68" s="31"/>
      <c r="OAQ68" s="31"/>
      <c r="OAR68" s="31"/>
      <c r="OAS68" s="31"/>
      <c r="OAT68" s="31"/>
      <c r="OAU68" s="31"/>
      <c r="OAV68" s="31"/>
      <c r="OAW68" s="31"/>
      <c r="OAX68" s="31"/>
      <c r="OAY68" s="31"/>
      <c r="OAZ68" s="31"/>
      <c r="OBA68" s="31"/>
      <c r="OBB68" s="31"/>
      <c r="OBC68" s="31"/>
      <c r="OBD68" s="31"/>
      <c r="OBE68" s="31"/>
      <c r="OBF68" s="31"/>
      <c r="OBG68" s="31"/>
      <c r="OBH68" s="31"/>
      <c r="OBI68" s="31"/>
      <c r="OBJ68" s="31"/>
      <c r="OBK68" s="31"/>
      <c r="OBL68" s="31"/>
      <c r="OBM68" s="31"/>
      <c r="OBN68" s="31"/>
      <c r="OBO68" s="31"/>
      <c r="OBP68" s="31"/>
      <c r="OBQ68" s="31"/>
      <c r="OBR68" s="31"/>
      <c r="OBS68" s="31"/>
      <c r="OBT68" s="31"/>
      <c r="OBU68" s="31"/>
      <c r="OBV68" s="31"/>
      <c r="OBW68" s="31"/>
      <c r="OBX68" s="31"/>
      <c r="OBY68" s="31"/>
      <c r="OBZ68" s="31"/>
      <c r="OCA68" s="31"/>
      <c r="OCB68" s="31"/>
      <c r="OCC68" s="31"/>
      <c r="OCD68" s="31"/>
      <c r="OCE68" s="31"/>
      <c r="OCF68" s="31"/>
      <c r="OCG68" s="31"/>
      <c r="OCH68" s="31"/>
      <c r="OCI68" s="31"/>
      <c r="OCJ68" s="31"/>
      <c r="OCK68" s="31"/>
      <c r="OCL68" s="31"/>
      <c r="OCM68" s="31"/>
      <c r="OCN68" s="31"/>
      <c r="OCO68" s="31"/>
      <c r="OCP68" s="31"/>
      <c r="OCQ68" s="31"/>
      <c r="OCR68" s="31"/>
      <c r="OCS68" s="31"/>
      <c r="OCT68" s="31"/>
      <c r="OCU68" s="31"/>
      <c r="OCV68" s="31"/>
      <c r="OCW68" s="31"/>
      <c r="OCX68" s="31"/>
      <c r="OCY68" s="31"/>
      <c r="OCZ68" s="31"/>
      <c r="ODA68" s="31"/>
      <c r="ODB68" s="31"/>
      <c r="ODC68" s="31"/>
      <c r="ODD68" s="31"/>
      <c r="ODE68" s="31"/>
      <c r="ODF68" s="31"/>
      <c r="ODG68" s="31"/>
      <c r="ODH68" s="31"/>
      <c r="ODI68" s="31"/>
      <c r="ODJ68" s="31"/>
      <c r="ODK68" s="31"/>
      <c r="ODL68" s="31"/>
      <c r="ODM68" s="31"/>
      <c r="ODN68" s="31"/>
      <c r="ODO68" s="31"/>
      <c r="ODP68" s="31"/>
      <c r="ODQ68" s="31"/>
      <c r="ODR68" s="31"/>
      <c r="ODS68" s="31"/>
      <c r="ODT68" s="31"/>
      <c r="ODU68" s="31"/>
      <c r="ODV68" s="31"/>
      <c r="ODW68" s="31"/>
      <c r="ODX68" s="31"/>
      <c r="ODY68" s="31"/>
      <c r="ODZ68" s="31"/>
      <c r="OEA68" s="31"/>
      <c r="OEB68" s="31"/>
      <c r="OEC68" s="31"/>
      <c r="OED68" s="31"/>
      <c r="OEE68" s="31"/>
      <c r="OEF68" s="31"/>
      <c r="OEG68" s="31"/>
      <c r="OEH68" s="31"/>
      <c r="OEI68" s="31"/>
      <c r="OEJ68" s="31"/>
      <c r="OEK68" s="31"/>
      <c r="OEL68" s="31"/>
      <c r="OEM68" s="31"/>
      <c r="OEN68" s="31"/>
      <c r="OEO68" s="31"/>
      <c r="OEP68" s="31"/>
      <c r="OEQ68" s="31"/>
      <c r="OER68" s="31"/>
      <c r="OES68" s="31"/>
      <c r="OET68" s="31"/>
      <c r="OEU68" s="31"/>
      <c r="OEV68" s="31"/>
      <c r="OEW68" s="31"/>
      <c r="OEX68" s="31"/>
      <c r="OEY68" s="31"/>
      <c r="OEZ68" s="31"/>
      <c r="OFA68" s="31"/>
      <c r="OFB68" s="31"/>
      <c r="OFC68" s="31"/>
      <c r="OFD68" s="31"/>
      <c r="OFE68" s="31"/>
      <c r="OFF68" s="31"/>
      <c r="OFG68" s="31"/>
      <c r="OFH68" s="31"/>
      <c r="OFI68" s="31"/>
      <c r="OFJ68" s="31"/>
      <c r="OFK68" s="31"/>
      <c r="OFL68" s="31"/>
      <c r="OFM68" s="31"/>
      <c r="OFN68" s="31"/>
      <c r="OFO68" s="31"/>
      <c r="OFP68" s="31"/>
      <c r="OFQ68" s="31"/>
      <c r="OFR68" s="31"/>
      <c r="OFS68" s="31"/>
      <c r="OFT68" s="31"/>
      <c r="OFU68" s="31"/>
      <c r="OFV68" s="31"/>
      <c r="OFW68" s="31"/>
      <c r="OFX68" s="31"/>
      <c r="OFY68" s="31"/>
      <c r="OFZ68" s="31"/>
      <c r="OGA68" s="31"/>
      <c r="OGB68" s="31"/>
      <c r="OGC68" s="31"/>
      <c r="OGD68" s="31"/>
      <c r="OGE68" s="31"/>
      <c r="OGF68" s="31"/>
      <c r="OGG68" s="31"/>
      <c r="OGH68" s="31"/>
      <c r="OGI68" s="31"/>
      <c r="OGJ68" s="31"/>
      <c r="OGK68" s="31"/>
      <c r="OGL68" s="31"/>
      <c r="OGM68" s="31"/>
      <c r="OGN68" s="31"/>
      <c r="OGO68" s="31"/>
      <c r="OGP68" s="31"/>
      <c r="OGQ68" s="31"/>
      <c r="OGR68" s="31"/>
      <c r="OGS68" s="31"/>
      <c r="OGT68" s="31"/>
      <c r="OGU68" s="31"/>
      <c r="OGV68" s="31"/>
      <c r="OGW68" s="31"/>
      <c r="OGX68" s="31"/>
      <c r="OGY68" s="31"/>
      <c r="OGZ68" s="31"/>
      <c r="OHA68" s="31"/>
      <c r="OHB68" s="31"/>
      <c r="OHC68" s="31"/>
      <c r="OHD68" s="31"/>
      <c r="OHE68" s="31"/>
      <c r="OHF68" s="31"/>
      <c r="OHG68" s="31"/>
      <c r="OHH68" s="31"/>
      <c r="OHI68" s="31"/>
      <c r="OHJ68" s="31"/>
      <c r="OHK68" s="31"/>
      <c r="OHL68" s="31"/>
      <c r="OHM68" s="31"/>
      <c r="OHN68" s="31"/>
      <c r="OHO68" s="31"/>
      <c r="OHP68" s="31"/>
      <c r="OHQ68" s="31"/>
      <c r="OHR68" s="31"/>
      <c r="OHS68" s="31"/>
      <c r="OHT68" s="31"/>
      <c r="OHU68" s="31"/>
      <c r="OHV68" s="31"/>
      <c r="OHW68" s="31"/>
      <c r="OHX68" s="31"/>
      <c r="OHY68" s="31"/>
      <c r="OHZ68" s="31"/>
      <c r="OIA68" s="31"/>
      <c r="OIB68" s="31"/>
      <c r="OIC68" s="31"/>
      <c r="OID68" s="31"/>
      <c r="OIE68" s="31"/>
      <c r="OIF68" s="31"/>
      <c r="OIG68" s="31"/>
      <c r="OIH68" s="31"/>
      <c r="OII68" s="31"/>
      <c r="OIJ68" s="31"/>
      <c r="OIK68" s="31"/>
      <c r="OIL68" s="31"/>
      <c r="OIM68" s="31"/>
      <c r="OIN68" s="31"/>
      <c r="OIO68" s="31"/>
      <c r="OIP68" s="31"/>
      <c r="OIQ68" s="31"/>
      <c r="OIR68" s="31"/>
      <c r="OIS68" s="31"/>
      <c r="OIT68" s="31"/>
      <c r="OIU68" s="31"/>
      <c r="OIV68" s="31"/>
      <c r="OIW68" s="31"/>
      <c r="OIX68" s="31"/>
      <c r="OIY68" s="31"/>
      <c r="OIZ68" s="31"/>
      <c r="OJA68" s="31"/>
      <c r="OJB68" s="31"/>
      <c r="OJC68" s="31"/>
      <c r="OJD68" s="31"/>
      <c r="OJE68" s="31"/>
      <c r="OJF68" s="31"/>
      <c r="OJG68" s="31"/>
      <c r="OJH68" s="31"/>
      <c r="OJI68" s="31"/>
      <c r="OJJ68" s="31"/>
      <c r="OJK68" s="31"/>
      <c r="OJL68" s="31"/>
      <c r="OJM68" s="31"/>
      <c r="OJN68" s="31"/>
      <c r="OJO68" s="31"/>
      <c r="OJP68" s="31"/>
      <c r="OJQ68" s="31"/>
      <c r="OJR68" s="31"/>
      <c r="OJS68" s="31"/>
      <c r="OJT68" s="31"/>
      <c r="OJU68" s="31"/>
      <c r="OJV68" s="31"/>
      <c r="OJW68" s="31"/>
      <c r="OJX68" s="31"/>
      <c r="OJY68" s="31"/>
      <c r="OJZ68" s="31"/>
      <c r="OKA68" s="31"/>
      <c r="OKB68" s="31"/>
      <c r="OKC68" s="31"/>
      <c r="OKD68" s="31"/>
      <c r="OKE68" s="31"/>
      <c r="OKF68" s="31"/>
      <c r="OKG68" s="31"/>
      <c r="OKH68" s="31"/>
      <c r="OKI68" s="31"/>
      <c r="OKJ68" s="31"/>
      <c r="OKK68" s="31"/>
      <c r="OKL68" s="31"/>
      <c r="OKM68" s="31"/>
      <c r="OKN68" s="31"/>
      <c r="OKO68" s="31"/>
      <c r="OKP68" s="31"/>
      <c r="OKQ68" s="31"/>
      <c r="OKR68" s="31"/>
      <c r="OKS68" s="31"/>
      <c r="OKT68" s="31"/>
      <c r="OKU68" s="31"/>
      <c r="OKV68" s="31"/>
      <c r="OKW68" s="31"/>
      <c r="OKX68" s="31"/>
      <c r="OKY68" s="31"/>
      <c r="OKZ68" s="31"/>
      <c r="OLA68" s="31"/>
      <c r="OLB68" s="31"/>
      <c r="OLC68" s="31"/>
      <c r="OLD68" s="31"/>
      <c r="OLE68" s="31"/>
      <c r="OLF68" s="31"/>
      <c r="OLG68" s="31"/>
      <c r="OLH68" s="31"/>
      <c r="OLI68" s="31"/>
      <c r="OLJ68" s="31"/>
      <c r="OLK68" s="31"/>
      <c r="OLL68" s="31"/>
      <c r="OLM68" s="31"/>
      <c r="OLN68" s="31"/>
      <c r="OLO68" s="31"/>
      <c r="OLP68" s="31"/>
      <c r="OLQ68" s="31"/>
      <c r="OLR68" s="31"/>
      <c r="OLS68" s="31"/>
      <c r="OLT68" s="31"/>
      <c r="OLU68" s="31"/>
      <c r="OLV68" s="31"/>
      <c r="OLW68" s="31"/>
      <c r="OLX68" s="31"/>
      <c r="OLY68" s="31"/>
      <c r="OLZ68" s="31"/>
      <c r="OMA68" s="31"/>
      <c r="OMB68" s="31"/>
      <c r="OMC68" s="31"/>
      <c r="OMD68" s="31"/>
      <c r="OME68" s="31"/>
      <c r="OMF68" s="31"/>
      <c r="OMG68" s="31"/>
      <c r="OMH68" s="31"/>
      <c r="OMI68" s="31"/>
      <c r="OMJ68" s="31"/>
      <c r="OMK68" s="31"/>
      <c r="OML68" s="31"/>
      <c r="OMM68" s="31"/>
      <c r="OMN68" s="31"/>
      <c r="OMO68" s="31"/>
      <c r="OMP68" s="31"/>
      <c r="OMQ68" s="31"/>
      <c r="OMR68" s="31"/>
      <c r="OMS68" s="31"/>
      <c r="OMT68" s="31"/>
      <c r="OMU68" s="31"/>
      <c r="OMV68" s="31"/>
      <c r="OMW68" s="31"/>
      <c r="OMX68" s="31"/>
      <c r="OMY68" s="31"/>
      <c r="OMZ68" s="31"/>
      <c r="ONA68" s="31"/>
      <c r="ONB68" s="31"/>
      <c r="ONC68" s="31"/>
      <c r="OND68" s="31"/>
      <c r="ONE68" s="31"/>
      <c r="ONF68" s="31"/>
      <c r="ONG68" s="31"/>
      <c r="ONH68" s="31"/>
      <c r="ONI68" s="31"/>
      <c r="ONJ68" s="31"/>
      <c r="ONK68" s="31"/>
      <c r="ONL68" s="31"/>
      <c r="ONM68" s="31"/>
      <c r="ONN68" s="31"/>
      <c r="ONO68" s="31"/>
      <c r="ONP68" s="31"/>
      <c r="ONQ68" s="31"/>
      <c r="ONR68" s="31"/>
      <c r="ONS68" s="31"/>
      <c r="ONT68" s="31"/>
      <c r="ONU68" s="31"/>
      <c r="ONV68" s="31"/>
      <c r="ONW68" s="31"/>
      <c r="ONX68" s="31"/>
      <c r="ONY68" s="31"/>
      <c r="ONZ68" s="31"/>
      <c r="OOA68" s="31"/>
      <c r="OOB68" s="31"/>
      <c r="OOC68" s="31"/>
      <c r="OOD68" s="31"/>
      <c r="OOE68" s="31"/>
      <c r="OOF68" s="31"/>
      <c r="OOG68" s="31"/>
      <c r="OOH68" s="31"/>
      <c r="OOI68" s="31"/>
      <c r="OOJ68" s="31"/>
      <c r="OOK68" s="31"/>
      <c r="OOL68" s="31"/>
      <c r="OOM68" s="31"/>
      <c r="OON68" s="31"/>
      <c r="OOO68" s="31"/>
      <c r="OOP68" s="31"/>
      <c r="OOQ68" s="31"/>
      <c r="OOR68" s="31"/>
      <c r="OOS68" s="31"/>
      <c r="OOT68" s="31"/>
      <c r="OOU68" s="31"/>
      <c r="OOV68" s="31"/>
      <c r="OOW68" s="31"/>
      <c r="OOX68" s="31"/>
      <c r="OOY68" s="31"/>
      <c r="OOZ68" s="31"/>
      <c r="OPA68" s="31"/>
      <c r="OPB68" s="31"/>
      <c r="OPC68" s="31"/>
      <c r="OPD68" s="31"/>
      <c r="OPE68" s="31"/>
      <c r="OPF68" s="31"/>
      <c r="OPG68" s="31"/>
      <c r="OPH68" s="31"/>
      <c r="OPI68" s="31"/>
      <c r="OPJ68" s="31"/>
      <c r="OPK68" s="31"/>
      <c r="OPL68" s="31"/>
      <c r="OPM68" s="31"/>
      <c r="OPN68" s="31"/>
      <c r="OPO68" s="31"/>
      <c r="OPP68" s="31"/>
      <c r="OPQ68" s="31"/>
      <c r="OPR68" s="31"/>
      <c r="OPS68" s="31"/>
      <c r="OPT68" s="31"/>
      <c r="OPU68" s="31"/>
      <c r="OPV68" s="31"/>
      <c r="OPW68" s="31"/>
      <c r="OPX68" s="31"/>
      <c r="OPY68" s="31"/>
      <c r="OPZ68" s="31"/>
      <c r="OQA68" s="31"/>
      <c r="OQB68" s="31"/>
      <c r="OQC68" s="31"/>
      <c r="OQD68" s="31"/>
      <c r="OQE68" s="31"/>
      <c r="OQF68" s="31"/>
      <c r="OQG68" s="31"/>
      <c r="OQH68" s="31"/>
      <c r="OQI68" s="31"/>
      <c r="OQJ68" s="31"/>
      <c r="OQK68" s="31"/>
      <c r="OQL68" s="31"/>
      <c r="OQM68" s="31"/>
      <c r="OQN68" s="31"/>
      <c r="OQO68" s="31"/>
      <c r="OQP68" s="31"/>
      <c r="OQQ68" s="31"/>
      <c r="OQR68" s="31"/>
      <c r="OQS68" s="31"/>
      <c r="OQT68" s="31"/>
      <c r="OQU68" s="31"/>
      <c r="OQV68" s="31"/>
      <c r="OQW68" s="31"/>
      <c r="OQX68" s="31"/>
      <c r="OQY68" s="31"/>
      <c r="OQZ68" s="31"/>
      <c r="ORA68" s="31"/>
      <c r="ORB68" s="31"/>
      <c r="ORC68" s="31"/>
      <c r="ORD68" s="31"/>
      <c r="ORE68" s="31"/>
      <c r="ORF68" s="31"/>
      <c r="ORG68" s="31"/>
      <c r="ORH68" s="31"/>
      <c r="ORI68" s="31"/>
      <c r="ORJ68" s="31"/>
      <c r="ORK68" s="31"/>
      <c r="ORL68" s="31"/>
      <c r="ORM68" s="31"/>
      <c r="ORN68" s="31"/>
      <c r="ORO68" s="31"/>
      <c r="ORP68" s="31"/>
      <c r="ORQ68" s="31"/>
      <c r="ORR68" s="31"/>
      <c r="ORS68" s="31"/>
      <c r="ORT68" s="31"/>
      <c r="ORU68" s="31"/>
      <c r="ORV68" s="31"/>
      <c r="ORW68" s="31"/>
      <c r="ORX68" s="31"/>
      <c r="ORY68" s="31"/>
      <c r="ORZ68" s="31"/>
      <c r="OSA68" s="31"/>
      <c r="OSB68" s="31"/>
      <c r="OSC68" s="31"/>
      <c r="OSD68" s="31"/>
      <c r="OSE68" s="31"/>
      <c r="OSF68" s="31"/>
      <c r="OSG68" s="31"/>
      <c r="OSH68" s="31"/>
      <c r="OSI68" s="31"/>
      <c r="OSJ68" s="31"/>
      <c r="OSK68" s="31"/>
      <c r="OSL68" s="31"/>
      <c r="OSM68" s="31"/>
      <c r="OSN68" s="31"/>
      <c r="OSO68" s="31"/>
      <c r="OSP68" s="31"/>
      <c r="OSQ68" s="31"/>
      <c r="OSR68" s="31"/>
      <c r="OSS68" s="31"/>
      <c r="OST68" s="31"/>
      <c r="OSU68" s="31"/>
      <c r="OSV68" s="31"/>
      <c r="OSW68" s="31"/>
      <c r="OSX68" s="31"/>
      <c r="OSY68" s="31"/>
      <c r="OSZ68" s="31"/>
      <c r="OTA68" s="31"/>
      <c r="OTB68" s="31"/>
      <c r="OTC68" s="31"/>
      <c r="OTD68" s="31"/>
      <c r="OTE68" s="31"/>
      <c r="OTF68" s="31"/>
      <c r="OTG68" s="31"/>
      <c r="OTH68" s="31"/>
      <c r="OTI68" s="31"/>
      <c r="OTJ68" s="31"/>
      <c r="OTK68" s="31"/>
      <c r="OTL68" s="31"/>
      <c r="OTM68" s="31"/>
      <c r="OTN68" s="31"/>
      <c r="OTO68" s="31"/>
      <c r="OTP68" s="31"/>
      <c r="OTQ68" s="31"/>
      <c r="OTR68" s="31"/>
      <c r="OTS68" s="31"/>
      <c r="OTT68" s="31"/>
      <c r="OTU68" s="31"/>
      <c r="OTV68" s="31"/>
      <c r="OTW68" s="31"/>
      <c r="OTX68" s="31"/>
      <c r="OTY68" s="31"/>
      <c r="OTZ68" s="31"/>
      <c r="OUA68" s="31"/>
      <c r="OUB68" s="31"/>
      <c r="OUC68" s="31"/>
      <c r="OUD68" s="31"/>
      <c r="OUE68" s="31"/>
      <c r="OUF68" s="31"/>
      <c r="OUG68" s="31"/>
      <c r="OUH68" s="31"/>
      <c r="OUI68" s="31"/>
      <c r="OUJ68" s="31"/>
      <c r="OUK68" s="31"/>
      <c r="OUL68" s="31"/>
      <c r="OUM68" s="31"/>
      <c r="OUN68" s="31"/>
      <c r="OUO68" s="31"/>
      <c r="OUP68" s="31"/>
      <c r="OUQ68" s="31"/>
      <c r="OUR68" s="31"/>
      <c r="OUS68" s="31"/>
      <c r="OUT68" s="31"/>
      <c r="OUU68" s="31"/>
      <c r="OUV68" s="31"/>
      <c r="OUW68" s="31"/>
      <c r="OUX68" s="31"/>
      <c r="OUY68" s="31"/>
      <c r="OUZ68" s="31"/>
      <c r="OVA68" s="31"/>
      <c r="OVB68" s="31"/>
      <c r="OVC68" s="31"/>
      <c r="OVD68" s="31"/>
      <c r="OVE68" s="31"/>
      <c r="OVF68" s="31"/>
      <c r="OVG68" s="31"/>
      <c r="OVH68" s="31"/>
      <c r="OVI68" s="31"/>
      <c r="OVJ68" s="31"/>
      <c r="OVK68" s="31"/>
      <c r="OVL68" s="31"/>
      <c r="OVM68" s="31"/>
      <c r="OVN68" s="31"/>
      <c r="OVO68" s="31"/>
      <c r="OVP68" s="31"/>
      <c r="OVQ68" s="31"/>
      <c r="OVR68" s="31"/>
      <c r="OVS68" s="31"/>
      <c r="OVT68" s="31"/>
      <c r="OVU68" s="31"/>
      <c r="OVV68" s="31"/>
      <c r="OVW68" s="31"/>
      <c r="OVX68" s="31"/>
      <c r="OVY68" s="31"/>
      <c r="OVZ68" s="31"/>
      <c r="OWA68" s="31"/>
      <c r="OWB68" s="31"/>
      <c r="OWC68" s="31"/>
      <c r="OWD68" s="31"/>
      <c r="OWE68" s="31"/>
      <c r="OWF68" s="31"/>
      <c r="OWG68" s="31"/>
      <c r="OWH68" s="31"/>
      <c r="OWI68" s="31"/>
      <c r="OWJ68" s="31"/>
      <c r="OWK68" s="31"/>
      <c r="OWL68" s="31"/>
      <c r="OWM68" s="31"/>
      <c r="OWN68" s="31"/>
      <c r="OWO68" s="31"/>
      <c r="OWP68" s="31"/>
      <c r="OWQ68" s="31"/>
      <c r="OWR68" s="31"/>
      <c r="OWS68" s="31"/>
      <c r="OWT68" s="31"/>
      <c r="OWU68" s="31"/>
      <c r="OWV68" s="31"/>
      <c r="OWW68" s="31"/>
      <c r="OWX68" s="31"/>
      <c r="OWY68" s="31"/>
      <c r="OWZ68" s="31"/>
      <c r="OXA68" s="31"/>
      <c r="OXB68" s="31"/>
      <c r="OXC68" s="31"/>
      <c r="OXD68" s="31"/>
      <c r="OXE68" s="31"/>
      <c r="OXF68" s="31"/>
      <c r="OXG68" s="31"/>
      <c r="OXH68" s="31"/>
      <c r="OXI68" s="31"/>
      <c r="OXJ68" s="31"/>
      <c r="OXK68" s="31"/>
      <c r="OXL68" s="31"/>
      <c r="OXM68" s="31"/>
      <c r="OXN68" s="31"/>
      <c r="OXO68" s="31"/>
      <c r="OXP68" s="31"/>
      <c r="OXQ68" s="31"/>
      <c r="OXR68" s="31"/>
      <c r="OXS68" s="31"/>
      <c r="OXT68" s="31"/>
      <c r="OXU68" s="31"/>
      <c r="OXV68" s="31"/>
      <c r="OXW68" s="31"/>
      <c r="OXX68" s="31"/>
      <c r="OXY68" s="31"/>
      <c r="OXZ68" s="31"/>
      <c r="OYA68" s="31"/>
      <c r="OYB68" s="31"/>
      <c r="OYC68" s="31"/>
      <c r="OYD68" s="31"/>
      <c r="OYE68" s="31"/>
      <c r="OYF68" s="31"/>
      <c r="OYG68" s="31"/>
      <c r="OYH68" s="31"/>
      <c r="OYI68" s="31"/>
      <c r="OYJ68" s="31"/>
      <c r="OYK68" s="31"/>
      <c r="OYL68" s="31"/>
      <c r="OYM68" s="31"/>
      <c r="OYN68" s="31"/>
      <c r="OYO68" s="31"/>
      <c r="OYP68" s="31"/>
      <c r="OYQ68" s="31"/>
      <c r="OYR68" s="31"/>
      <c r="OYS68" s="31"/>
      <c r="OYT68" s="31"/>
      <c r="OYU68" s="31"/>
      <c r="OYV68" s="31"/>
      <c r="OYW68" s="31"/>
      <c r="OYX68" s="31"/>
      <c r="OYY68" s="31"/>
      <c r="OYZ68" s="31"/>
      <c r="OZA68" s="31"/>
      <c r="OZB68" s="31"/>
      <c r="OZC68" s="31"/>
      <c r="OZD68" s="31"/>
      <c r="OZE68" s="31"/>
      <c r="OZF68" s="31"/>
      <c r="OZG68" s="31"/>
      <c r="OZH68" s="31"/>
      <c r="OZI68" s="31"/>
      <c r="OZJ68" s="31"/>
      <c r="OZK68" s="31"/>
      <c r="OZL68" s="31"/>
      <c r="OZM68" s="31"/>
      <c r="OZN68" s="31"/>
      <c r="OZO68" s="31"/>
      <c r="OZP68" s="31"/>
      <c r="OZQ68" s="31"/>
      <c r="OZR68" s="31"/>
      <c r="OZS68" s="31"/>
      <c r="OZT68" s="31"/>
      <c r="OZU68" s="31"/>
      <c r="OZV68" s="31"/>
      <c r="OZW68" s="31"/>
      <c r="OZX68" s="31"/>
      <c r="OZY68" s="31"/>
      <c r="OZZ68" s="31"/>
      <c r="PAA68" s="31"/>
      <c r="PAB68" s="31"/>
      <c r="PAC68" s="31"/>
      <c r="PAD68" s="31"/>
      <c r="PAE68" s="31"/>
      <c r="PAF68" s="31"/>
      <c r="PAG68" s="31"/>
      <c r="PAH68" s="31"/>
      <c r="PAI68" s="31"/>
      <c r="PAJ68" s="31"/>
      <c r="PAK68" s="31"/>
      <c r="PAL68" s="31"/>
      <c r="PAM68" s="31"/>
      <c r="PAN68" s="31"/>
      <c r="PAO68" s="31"/>
      <c r="PAP68" s="31"/>
      <c r="PAQ68" s="31"/>
      <c r="PAR68" s="31"/>
      <c r="PAS68" s="31"/>
      <c r="PAT68" s="31"/>
      <c r="PAU68" s="31"/>
      <c r="PAV68" s="31"/>
      <c r="PAW68" s="31"/>
      <c r="PAX68" s="31"/>
      <c r="PAY68" s="31"/>
      <c r="PAZ68" s="31"/>
      <c r="PBA68" s="31"/>
      <c r="PBB68" s="31"/>
      <c r="PBC68" s="31"/>
      <c r="PBD68" s="31"/>
      <c r="PBE68" s="31"/>
      <c r="PBF68" s="31"/>
      <c r="PBG68" s="31"/>
      <c r="PBH68" s="31"/>
      <c r="PBI68" s="31"/>
      <c r="PBJ68" s="31"/>
      <c r="PBK68" s="31"/>
      <c r="PBL68" s="31"/>
      <c r="PBM68" s="31"/>
      <c r="PBN68" s="31"/>
      <c r="PBO68" s="31"/>
      <c r="PBP68" s="31"/>
      <c r="PBQ68" s="31"/>
      <c r="PBR68" s="31"/>
      <c r="PBS68" s="31"/>
      <c r="PBT68" s="31"/>
      <c r="PBU68" s="31"/>
      <c r="PBV68" s="31"/>
      <c r="PBW68" s="31"/>
      <c r="PBX68" s="31"/>
      <c r="PBY68" s="31"/>
      <c r="PBZ68" s="31"/>
      <c r="PCA68" s="31"/>
      <c r="PCB68" s="31"/>
      <c r="PCC68" s="31"/>
      <c r="PCD68" s="31"/>
      <c r="PCE68" s="31"/>
      <c r="PCF68" s="31"/>
      <c r="PCG68" s="31"/>
      <c r="PCH68" s="31"/>
      <c r="PCI68" s="31"/>
      <c r="PCJ68" s="31"/>
      <c r="PCK68" s="31"/>
      <c r="PCL68" s="31"/>
      <c r="PCM68" s="31"/>
      <c r="PCN68" s="31"/>
      <c r="PCO68" s="31"/>
      <c r="PCP68" s="31"/>
      <c r="PCQ68" s="31"/>
      <c r="PCR68" s="31"/>
      <c r="PCS68" s="31"/>
      <c r="PCT68" s="31"/>
      <c r="PCU68" s="31"/>
      <c r="PCV68" s="31"/>
      <c r="PCW68" s="31"/>
      <c r="PCX68" s="31"/>
      <c r="PCY68" s="31"/>
      <c r="PCZ68" s="31"/>
      <c r="PDA68" s="31"/>
      <c r="PDB68" s="31"/>
      <c r="PDC68" s="31"/>
      <c r="PDD68" s="31"/>
      <c r="PDE68" s="31"/>
      <c r="PDF68" s="31"/>
      <c r="PDG68" s="31"/>
      <c r="PDH68" s="31"/>
      <c r="PDI68" s="31"/>
      <c r="PDJ68" s="31"/>
      <c r="PDK68" s="31"/>
      <c r="PDL68" s="31"/>
      <c r="PDM68" s="31"/>
      <c r="PDN68" s="31"/>
      <c r="PDO68" s="31"/>
      <c r="PDP68" s="31"/>
      <c r="PDQ68" s="31"/>
      <c r="PDR68" s="31"/>
      <c r="PDS68" s="31"/>
      <c r="PDT68" s="31"/>
      <c r="PDU68" s="31"/>
      <c r="PDV68" s="31"/>
      <c r="PDW68" s="31"/>
      <c r="PDX68" s="31"/>
      <c r="PDY68" s="31"/>
      <c r="PDZ68" s="31"/>
      <c r="PEA68" s="31"/>
      <c r="PEB68" s="31"/>
      <c r="PEC68" s="31"/>
      <c r="PED68" s="31"/>
      <c r="PEE68" s="31"/>
      <c r="PEF68" s="31"/>
      <c r="PEG68" s="31"/>
      <c r="PEH68" s="31"/>
      <c r="PEI68" s="31"/>
      <c r="PEJ68" s="31"/>
      <c r="PEK68" s="31"/>
      <c r="PEL68" s="31"/>
      <c r="PEM68" s="31"/>
      <c r="PEN68" s="31"/>
      <c r="PEO68" s="31"/>
      <c r="PEP68" s="31"/>
      <c r="PEQ68" s="31"/>
      <c r="PER68" s="31"/>
      <c r="PES68" s="31"/>
      <c r="PET68" s="31"/>
      <c r="PEU68" s="31"/>
      <c r="PEV68" s="31"/>
      <c r="PEW68" s="31"/>
      <c r="PEX68" s="31"/>
      <c r="PEY68" s="31"/>
      <c r="PEZ68" s="31"/>
      <c r="PFA68" s="31"/>
      <c r="PFB68" s="31"/>
      <c r="PFC68" s="31"/>
      <c r="PFD68" s="31"/>
      <c r="PFE68" s="31"/>
      <c r="PFF68" s="31"/>
      <c r="PFG68" s="31"/>
      <c r="PFH68" s="31"/>
      <c r="PFI68" s="31"/>
      <c r="PFJ68" s="31"/>
      <c r="PFK68" s="31"/>
      <c r="PFL68" s="31"/>
      <c r="PFM68" s="31"/>
      <c r="PFN68" s="31"/>
      <c r="PFO68" s="31"/>
      <c r="PFP68" s="31"/>
      <c r="PFQ68" s="31"/>
      <c r="PFR68" s="31"/>
      <c r="PFS68" s="31"/>
      <c r="PFT68" s="31"/>
      <c r="PFU68" s="31"/>
      <c r="PFV68" s="31"/>
      <c r="PFW68" s="31"/>
      <c r="PFX68" s="31"/>
      <c r="PFY68" s="31"/>
      <c r="PFZ68" s="31"/>
      <c r="PGA68" s="31"/>
      <c r="PGB68" s="31"/>
      <c r="PGC68" s="31"/>
      <c r="PGD68" s="31"/>
      <c r="PGE68" s="31"/>
      <c r="PGF68" s="31"/>
      <c r="PGG68" s="31"/>
      <c r="PGH68" s="31"/>
      <c r="PGI68" s="31"/>
      <c r="PGJ68" s="31"/>
      <c r="PGK68" s="31"/>
      <c r="PGL68" s="31"/>
      <c r="PGM68" s="31"/>
      <c r="PGN68" s="31"/>
      <c r="PGO68" s="31"/>
      <c r="PGP68" s="31"/>
      <c r="PGQ68" s="31"/>
      <c r="PGR68" s="31"/>
      <c r="PGS68" s="31"/>
      <c r="PGT68" s="31"/>
      <c r="PGU68" s="31"/>
      <c r="PGV68" s="31"/>
      <c r="PGW68" s="31"/>
      <c r="PGX68" s="31"/>
      <c r="PGY68" s="31"/>
      <c r="PGZ68" s="31"/>
      <c r="PHA68" s="31"/>
      <c r="PHB68" s="31"/>
      <c r="PHC68" s="31"/>
      <c r="PHD68" s="31"/>
      <c r="PHE68" s="31"/>
      <c r="PHF68" s="31"/>
      <c r="PHG68" s="31"/>
      <c r="PHH68" s="31"/>
      <c r="PHI68" s="31"/>
      <c r="PHJ68" s="31"/>
      <c r="PHK68" s="31"/>
      <c r="PHL68" s="31"/>
      <c r="PHM68" s="31"/>
      <c r="PHN68" s="31"/>
      <c r="PHO68" s="31"/>
      <c r="PHP68" s="31"/>
      <c r="PHQ68" s="31"/>
      <c r="PHR68" s="31"/>
      <c r="PHS68" s="31"/>
      <c r="PHT68" s="31"/>
      <c r="PHU68" s="31"/>
      <c r="PHV68" s="31"/>
      <c r="PHW68" s="31"/>
      <c r="PHX68" s="31"/>
      <c r="PHY68" s="31"/>
      <c r="PHZ68" s="31"/>
      <c r="PIA68" s="31"/>
      <c r="PIB68" s="31"/>
      <c r="PIC68" s="31"/>
      <c r="PID68" s="31"/>
      <c r="PIE68" s="31"/>
      <c r="PIF68" s="31"/>
      <c r="PIG68" s="31"/>
      <c r="PIH68" s="31"/>
      <c r="PII68" s="31"/>
      <c r="PIJ68" s="31"/>
      <c r="PIK68" s="31"/>
      <c r="PIL68" s="31"/>
      <c r="PIM68" s="31"/>
      <c r="PIN68" s="31"/>
      <c r="PIO68" s="31"/>
      <c r="PIP68" s="31"/>
      <c r="PIQ68" s="31"/>
      <c r="PIR68" s="31"/>
      <c r="PIS68" s="31"/>
      <c r="PIT68" s="31"/>
      <c r="PIU68" s="31"/>
      <c r="PIV68" s="31"/>
      <c r="PIW68" s="31"/>
      <c r="PIX68" s="31"/>
      <c r="PIY68" s="31"/>
      <c r="PIZ68" s="31"/>
      <c r="PJA68" s="31"/>
      <c r="PJB68" s="31"/>
      <c r="PJC68" s="31"/>
      <c r="PJD68" s="31"/>
      <c r="PJE68" s="31"/>
      <c r="PJF68" s="31"/>
      <c r="PJG68" s="31"/>
      <c r="PJH68" s="31"/>
      <c r="PJI68" s="31"/>
      <c r="PJJ68" s="31"/>
      <c r="PJK68" s="31"/>
      <c r="PJL68" s="31"/>
      <c r="PJM68" s="31"/>
      <c r="PJN68" s="31"/>
      <c r="PJO68" s="31"/>
      <c r="PJP68" s="31"/>
      <c r="PJQ68" s="31"/>
      <c r="PJR68" s="31"/>
      <c r="PJS68" s="31"/>
      <c r="PJT68" s="31"/>
      <c r="PJU68" s="31"/>
      <c r="PJV68" s="31"/>
      <c r="PJW68" s="31"/>
      <c r="PJX68" s="31"/>
      <c r="PJY68" s="31"/>
      <c r="PJZ68" s="31"/>
      <c r="PKA68" s="31"/>
      <c r="PKB68" s="31"/>
      <c r="PKC68" s="31"/>
      <c r="PKD68" s="31"/>
      <c r="PKE68" s="31"/>
      <c r="PKF68" s="31"/>
      <c r="PKG68" s="31"/>
      <c r="PKH68" s="31"/>
      <c r="PKI68" s="31"/>
      <c r="PKJ68" s="31"/>
      <c r="PKK68" s="31"/>
      <c r="PKL68" s="31"/>
      <c r="PKM68" s="31"/>
      <c r="PKN68" s="31"/>
      <c r="PKO68" s="31"/>
      <c r="PKP68" s="31"/>
      <c r="PKQ68" s="31"/>
      <c r="PKR68" s="31"/>
      <c r="PKS68" s="31"/>
      <c r="PKT68" s="31"/>
      <c r="PKU68" s="31"/>
      <c r="PKV68" s="31"/>
      <c r="PKW68" s="31"/>
      <c r="PKX68" s="31"/>
      <c r="PKY68" s="31"/>
      <c r="PKZ68" s="31"/>
      <c r="PLA68" s="31"/>
      <c r="PLB68" s="31"/>
      <c r="PLC68" s="31"/>
      <c r="PLD68" s="31"/>
      <c r="PLE68" s="31"/>
      <c r="PLF68" s="31"/>
      <c r="PLG68" s="31"/>
      <c r="PLH68" s="31"/>
      <c r="PLI68" s="31"/>
      <c r="PLJ68" s="31"/>
      <c r="PLK68" s="31"/>
      <c r="PLL68" s="31"/>
      <c r="PLM68" s="31"/>
      <c r="PLN68" s="31"/>
      <c r="PLO68" s="31"/>
      <c r="PLP68" s="31"/>
      <c r="PLQ68" s="31"/>
      <c r="PLR68" s="31"/>
      <c r="PLS68" s="31"/>
      <c r="PLT68" s="31"/>
      <c r="PLU68" s="31"/>
      <c r="PLV68" s="31"/>
      <c r="PLW68" s="31"/>
      <c r="PLX68" s="31"/>
      <c r="PLY68" s="31"/>
      <c r="PLZ68" s="31"/>
      <c r="PMA68" s="31"/>
      <c r="PMB68" s="31"/>
      <c r="PMC68" s="31"/>
      <c r="PMD68" s="31"/>
      <c r="PME68" s="31"/>
      <c r="PMF68" s="31"/>
      <c r="PMG68" s="31"/>
      <c r="PMH68" s="31"/>
      <c r="PMI68" s="31"/>
      <c r="PMJ68" s="31"/>
      <c r="PMK68" s="31"/>
      <c r="PML68" s="31"/>
      <c r="PMM68" s="31"/>
      <c r="PMN68" s="31"/>
      <c r="PMO68" s="31"/>
      <c r="PMP68" s="31"/>
      <c r="PMQ68" s="31"/>
      <c r="PMR68" s="31"/>
      <c r="PMS68" s="31"/>
      <c r="PMT68" s="31"/>
      <c r="PMU68" s="31"/>
      <c r="PMV68" s="31"/>
      <c r="PMW68" s="31"/>
      <c r="PMX68" s="31"/>
      <c r="PMY68" s="31"/>
      <c r="PMZ68" s="31"/>
      <c r="PNA68" s="31"/>
      <c r="PNB68" s="31"/>
      <c r="PNC68" s="31"/>
      <c r="PND68" s="31"/>
      <c r="PNE68" s="31"/>
      <c r="PNF68" s="31"/>
      <c r="PNG68" s="31"/>
      <c r="PNH68" s="31"/>
      <c r="PNI68" s="31"/>
      <c r="PNJ68" s="31"/>
      <c r="PNK68" s="31"/>
      <c r="PNL68" s="31"/>
      <c r="PNM68" s="31"/>
      <c r="PNN68" s="31"/>
      <c r="PNO68" s="31"/>
      <c r="PNP68" s="31"/>
      <c r="PNQ68" s="31"/>
      <c r="PNR68" s="31"/>
      <c r="PNS68" s="31"/>
      <c r="PNT68" s="31"/>
      <c r="PNU68" s="31"/>
      <c r="PNV68" s="31"/>
      <c r="PNW68" s="31"/>
      <c r="PNX68" s="31"/>
      <c r="PNY68" s="31"/>
      <c r="PNZ68" s="31"/>
      <c r="POA68" s="31"/>
      <c r="POB68" s="31"/>
      <c r="POC68" s="31"/>
      <c r="POD68" s="31"/>
      <c r="POE68" s="31"/>
      <c r="POF68" s="31"/>
      <c r="POG68" s="31"/>
      <c r="POH68" s="31"/>
      <c r="POI68" s="31"/>
      <c r="POJ68" s="31"/>
      <c r="POK68" s="31"/>
      <c r="POL68" s="31"/>
      <c r="POM68" s="31"/>
      <c r="PON68" s="31"/>
      <c r="POO68" s="31"/>
      <c r="POP68" s="31"/>
      <c r="POQ68" s="31"/>
      <c r="POR68" s="31"/>
      <c r="POS68" s="31"/>
      <c r="POT68" s="31"/>
      <c r="POU68" s="31"/>
      <c r="POV68" s="31"/>
      <c r="POW68" s="31"/>
      <c r="POX68" s="31"/>
      <c r="POY68" s="31"/>
      <c r="POZ68" s="31"/>
      <c r="PPA68" s="31"/>
      <c r="PPB68" s="31"/>
      <c r="PPC68" s="31"/>
      <c r="PPD68" s="31"/>
      <c r="PPE68" s="31"/>
      <c r="PPF68" s="31"/>
      <c r="PPG68" s="31"/>
      <c r="PPH68" s="31"/>
      <c r="PPI68" s="31"/>
      <c r="PPJ68" s="31"/>
      <c r="PPK68" s="31"/>
      <c r="PPL68" s="31"/>
      <c r="PPM68" s="31"/>
      <c r="PPN68" s="31"/>
      <c r="PPO68" s="31"/>
      <c r="PPP68" s="31"/>
      <c r="PPQ68" s="31"/>
      <c r="PPR68" s="31"/>
      <c r="PPS68" s="31"/>
      <c r="PPT68" s="31"/>
      <c r="PPU68" s="31"/>
      <c r="PPV68" s="31"/>
      <c r="PPW68" s="31"/>
      <c r="PPX68" s="31"/>
      <c r="PPY68" s="31"/>
      <c r="PPZ68" s="31"/>
      <c r="PQA68" s="31"/>
      <c r="PQB68" s="31"/>
      <c r="PQC68" s="31"/>
      <c r="PQD68" s="31"/>
      <c r="PQE68" s="31"/>
      <c r="PQF68" s="31"/>
      <c r="PQG68" s="31"/>
      <c r="PQH68" s="31"/>
      <c r="PQI68" s="31"/>
      <c r="PQJ68" s="31"/>
      <c r="PQK68" s="31"/>
      <c r="PQL68" s="31"/>
      <c r="PQM68" s="31"/>
      <c r="PQN68" s="31"/>
      <c r="PQO68" s="31"/>
      <c r="PQP68" s="31"/>
      <c r="PQQ68" s="31"/>
      <c r="PQR68" s="31"/>
      <c r="PQS68" s="31"/>
      <c r="PQT68" s="31"/>
      <c r="PQU68" s="31"/>
      <c r="PQV68" s="31"/>
      <c r="PQW68" s="31"/>
      <c r="PQX68" s="31"/>
      <c r="PQY68" s="31"/>
      <c r="PQZ68" s="31"/>
      <c r="PRA68" s="31"/>
      <c r="PRB68" s="31"/>
      <c r="PRC68" s="31"/>
      <c r="PRD68" s="31"/>
      <c r="PRE68" s="31"/>
      <c r="PRF68" s="31"/>
      <c r="PRG68" s="31"/>
      <c r="PRH68" s="31"/>
      <c r="PRI68" s="31"/>
      <c r="PRJ68" s="31"/>
      <c r="PRK68" s="31"/>
      <c r="PRL68" s="31"/>
      <c r="PRM68" s="31"/>
      <c r="PRN68" s="31"/>
      <c r="PRO68" s="31"/>
      <c r="PRP68" s="31"/>
      <c r="PRQ68" s="31"/>
      <c r="PRR68" s="31"/>
      <c r="PRS68" s="31"/>
      <c r="PRT68" s="31"/>
      <c r="PRU68" s="31"/>
      <c r="PRV68" s="31"/>
      <c r="PRW68" s="31"/>
      <c r="PRX68" s="31"/>
      <c r="PRY68" s="31"/>
      <c r="PRZ68" s="31"/>
      <c r="PSA68" s="31"/>
      <c r="PSB68" s="31"/>
      <c r="PSC68" s="31"/>
      <c r="PSD68" s="31"/>
      <c r="PSE68" s="31"/>
      <c r="PSF68" s="31"/>
      <c r="PSG68" s="31"/>
      <c r="PSH68" s="31"/>
      <c r="PSI68" s="31"/>
      <c r="PSJ68" s="31"/>
      <c r="PSK68" s="31"/>
      <c r="PSL68" s="31"/>
      <c r="PSM68" s="31"/>
      <c r="PSN68" s="31"/>
      <c r="PSO68" s="31"/>
      <c r="PSP68" s="31"/>
      <c r="PSQ68" s="31"/>
      <c r="PSR68" s="31"/>
      <c r="PSS68" s="31"/>
      <c r="PST68" s="31"/>
      <c r="PSU68" s="31"/>
      <c r="PSV68" s="31"/>
      <c r="PSW68" s="31"/>
      <c r="PSX68" s="31"/>
      <c r="PSY68" s="31"/>
      <c r="PSZ68" s="31"/>
      <c r="PTA68" s="31"/>
      <c r="PTB68" s="31"/>
      <c r="PTC68" s="31"/>
      <c r="PTD68" s="31"/>
      <c r="PTE68" s="31"/>
      <c r="PTF68" s="31"/>
      <c r="PTG68" s="31"/>
      <c r="PTH68" s="31"/>
      <c r="PTI68" s="31"/>
      <c r="PTJ68" s="31"/>
      <c r="PTK68" s="31"/>
      <c r="PTL68" s="31"/>
      <c r="PTM68" s="31"/>
      <c r="PTN68" s="31"/>
      <c r="PTO68" s="31"/>
      <c r="PTP68" s="31"/>
      <c r="PTQ68" s="31"/>
      <c r="PTR68" s="31"/>
      <c r="PTS68" s="31"/>
      <c r="PTT68" s="31"/>
      <c r="PTU68" s="31"/>
      <c r="PTV68" s="31"/>
      <c r="PTW68" s="31"/>
      <c r="PTX68" s="31"/>
      <c r="PTY68" s="31"/>
      <c r="PTZ68" s="31"/>
      <c r="PUA68" s="31"/>
      <c r="PUB68" s="31"/>
      <c r="PUC68" s="31"/>
      <c r="PUD68" s="31"/>
      <c r="PUE68" s="31"/>
      <c r="PUF68" s="31"/>
      <c r="PUG68" s="31"/>
      <c r="PUH68" s="31"/>
      <c r="PUI68" s="31"/>
      <c r="PUJ68" s="31"/>
      <c r="PUK68" s="31"/>
      <c r="PUL68" s="31"/>
      <c r="PUM68" s="31"/>
      <c r="PUN68" s="31"/>
      <c r="PUO68" s="31"/>
      <c r="PUP68" s="31"/>
      <c r="PUQ68" s="31"/>
      <c r="PUR68" s="31"/>
      <c r="PUS68" s="31"/>
      <c r="PUT68" s="31"/>
      <c r="PUU68" s="31"/>
      <c r="PUV68" s="31"/>
      <c r="PUW68" s="31"/>
      <c r="PUX68" s="31"/>
      <c r="PUY68" s="31"/>
      <c r="PUZ68" s="31"/>
      <c r="PVA68" s="31"/>
      <c r="PVB68" s="31"/>
      <c r="PVC68" s="31"/>
      <c r="PVD68" s="31"/>
      <c r="PVE68" s="31"/>
      <c r="PVF68" s="31"/>
      <c r="PVG68" s="31"/>
      <c r="PVH68" s="31"/>
      <c r="PVI68" s="31"/>
      <c r="PVJ68" s="31"/>
      <c r="PVK68" s="31"/>
      <c r="PVL68" s="31"/>
      <c r="PVM68" s="31"/>
      <c r="PVN68" s="31"/>
      <c r="PVO68" s="31"/>
      <c r="PVP68" s="31"/>
      <c r="PVQ68" s="31"/>
      <c r="PVR68" s="31"/>
      <c r="PVS68" s="31"/>
      <c r="PVT68" s="31"/>
      <c r="PVU68" s="31"/>
      <c r="PVV68" s="31"/>
      <c r="PVW68" s="31"/>
      <c r="PVX68" s="31"/>
      <c r="PVY68" s="31"/>
      <c r="PVZ68" s="31"/>
      <c r="PWA68" s="31"/>
      <c r="PWB68" s="31"/>
      <c r="PWC68" s="31"/>
      <c r="PWD68" s="31"/>
      <c r="PWE68" s="31"/>
      <c r="PWF68" s="31"/>
      <c r="PWG68" s="31"/>
      <c r="PWH68" s="31"/>
      <c r="PWI68" s="31"/>
      <c r="PWJ68" s="31"/>
      <c r="PWK68" s="31"/>
      <c r="PWL68" s="31"/>
      <c r="PWM68" s="31"/>
      <c r="PWN68" s="31"/>
      <c r="PWO68" s="31"/>
      <c r="PWP68" s="31"/>
      <c r="PWQ68" s="31"/>
      <c r="PWR68" s="31"/>
      <c r="PWS68" s="31"/>
      <c r="PWT68" s="31"/>
      <c r="PWU68" s="31"/>
      <c r="PWV68" s="31"/>
      <c r="PWW68" s="31"/>
      <c r="PWX68" s="31"/>
      <c r="PWY68" s="31"/>
      <c r="PWZ68" s="31"/>
      <c r="PXA68" s="31"/>
      <c r="PXB68" s="31"/>
      <c r="PXC68" s="31"/>
      <c r="PXD68" s="31"/>
      <c r="PXE68" s="31"/>
      <c r="PXF68" s="31"/>
      <c r="PXG68" s="31"/>
      <c r="PXH68" s="31"/>
      <c r="PXI68" s="31"/>
      <c r="PXJ68" s="31"/>
      <c r="PXK68" s="31"/>
      <c r="PXL68" s="31"/>
      <c r="PXM68" s="31"/>
      <c r="PXN68" s="31"/>
      <c r="PXO68" s="31"/>
      <c r="PXP68" s="31"/>
      <c r="PXQ68" s="31"/>
      <c r="PXR68" s="31"/>
      <c r="PXS68" s="31"/>
      <c r="PXT68" s="31"/>
      <c r="PXU68" s="31"/>
      <c r="PXV68" s="31"/>
      <c r="PXW68" s="31"/>
      <c r="PXX68" s="31"/>
      <c r="PXY68" s="31"/>
      <c r="PXZ68" s="31"/>
      <c r="PYA68" s="31"/>
      <c r="PYB68" s="31"/>
      <c r="PYC68" s="31"/>
      <c r="PYD68" s="31"/>
      <c r="PYE68" s="31"/>
      <c r="PYF68" s="31"/>
      <c r="PYG68" s="31"/>
      <c r="PYH68" s="31"/>
      <c r="PYI68" s="31"/>
      <c r="PYJ68" s="31"/>
      <c r="PYK68" s="31"/>
      <c r="PYL68" s="31"/>
      <c r="PYM68" s="31"/>
      <c r="PYN68" s="31"/>
      <c r="PYO68" s="31"/>
      <c r="PYP68" s="31"/>
      <c r="PYQ68" s="31"/>
      <c r="PYR68" s="31"/>
      <c r="PYS68" s="31"/>
      <c r="PYT68" s="31"/>
      <c r="PYU68" s="31"/>
      <c r="PYV68" s="31"/>
      <c r="PYW68" s="31"/>
      <c r="PYX68" s="31"/>
      <c r="PYY68" s="31"/>
      <c r="PYZ68" s="31"/>
      <c r="PZA68" s="31"/>
      <c r="PZB68" s="31"/>
      <c r="PZC68" s="31"/>
      <c r="PZD68" s="31"/>
      <c r="PZE68" s="31"/>
      <c r="PZF68" s="31"/>
      <c r="PZG68" s="31"/>
      <c r="PZH68" s="31"/>
      <c r="PZI68" s="31"/>
      <c r="PZJ68" s="31"/>
      <c r="PZK68" s="31"/>
      <c r="PZL68" s="31"/>
      <c r="PZM68" s="31"/>
      <c r="PZN68" s="31"/>
      <c r="PZO68" s="31"/>
      <c r="PZP68" s="31"/>
      <c r="PZQ68" s="31"/>
      <c r="PZR68" s="31"/>
      <c r="PZS68" s="31"/>
      <c r="PZT68" s="31"/>
      <c r="PZU68" s="31"/>
      <c r="PZV68" s="31"/>
      <c r="PZW68" s="31"/>
      <c r="PZX68" s="31"/>
      <c r="PZY68" s="31"/>
      <c r="PZZ68" s="31"/>
      <c r="QAA68" s="31"/>
      <c r="QAB68" s="31"/>
      <c r="QAC68" s="31"/>
      <c r="QAD68" s="31"/>
      <c r="QAE68" s="31"/>
      <c r="QAF68" s="31"/>
      <c r="QAG68" s="31"/>
      <c r="QAH68" s="31"/>
      <c r="QAI68" s="31"/>
      <c r="QAJ68" s="31"/>
      <c r="QAK68" s="31"/>
      <c r="QAL68" s="31"/>
      <c r="QAM68" s="31"/>
      <c r="QAN68" s="31"/>
      <c r="QAO68" s="31"/>
      <c r="QAP68" s="31"/>
      <c r="QAQ68" s="31"/>
      <c r="QAR68" s="31"/>
      <c r="QAS68" s="31"/>
      <c r="QAT68" s="31"/>
      <c r="QAU68" s="31"/>
      <c r="QAV68" s="31"/>
      <c r="QAW68" s="31"/>
      <c r="QAX68" s="31"/>
      <c r="QAY68" s="31"/>
      <c r="QAZ68" s="31"/>
      <c r="QBA68" s="31"/>
      <c r="QBB68" s="31"/>
      <c r="QBC68" s="31"/>
      <c r="QBD68" s="31"/>
      <c r="QBE68" s="31"/>
      <c r="QBF68" s="31"/>
      <c r="QBG68" s="31"/>
      <c r="QBH68" s="31"/>
      <c r="QBI68" s="31"/>
      <c r="QBJ68" s="31"/>
      <c r="QBK68" s="31"/>
      <c r="QBL68" s="31"/>
      <c r="QBM68" s="31"/>
      <c r="QBN68" s="31"/>
      <c r="QBO68" s="31"/>
      <c r="QBP68" s="31"/>
      <c r="QBQ68" s="31"/>
      <c r="QBR68" s="31"/>
      <c r="QBS68" s="31"/>
      <c r="QBT68" s="31"/>
      <c r="QBU68" s="31"/>
      <c r="QBV68" s="31"/>
      <c r="QBW68" s="31"/>
      <c r="QBX68" s="31"/>
      <c r="QBY68" s="31"/>
      <c r="QBZ68" s="31"/>
      <c r="QCA68" s="31"/>
      <c r="QCB68" s="31"/>
      <c r="QCC68" s="31"/>
      <c r="QCD68" s="31"/>
      <c r="QCE68" s="31"/>
      <c r="QCF68" s="31"/>
      <c r="QCG68" s="31"/>
      <c r="QCH68" s="31"/>
      <c r="QCI68" s="31"/>
      <c r="QCJ68" s="31"/>
      <c r="QCK68" s="31"/>
      <c r="QCL68" s="31"/>
      <c r="QCM68" s="31"/>
      <c r="QCN68" s="31"/>
      <c r="QCO68" s="31"/>
      <c r="QCP68" s="31"/>
      <c r="QCQ68" s="31"/>
      <c r="QCR68" s="31"/>
      <c r="QCS68" s="31"/>
      <c r="QCT68" s="31"/>
      <c r="QCU68" s="31"/>
      <c r="QCV68" s="31"/>
      <c r="QCW68" s="31"/>
      <c r="QCX68" s="31"/>
      <c r="QCY68" s="31"/>
      <c r="QCZ68" s="31"/>
      <c r="QDA68" s="31"/>
      <c r="QDB68" s="31"/>
      <c r="QDC68" s="31"/>
      <c r="QDD68" s="31"/>
      <c r="QDE68" s="31"/>
      <c r="QDF68" s="31"/>
      <c r="QDG68" s="31"/>
      <c r="QDH68" s="31"/>
      <c r="QDI68" s="31"/>
      <c r="QDJ68" s="31"/>
      <c r="QDK68" s="31"/>
      <c r="QDL68" s="31"/>
      <c r="QDM68" s="31"/>
      <c r="QDN68" s="31"/>
      <c r="QDO68" s="31"/>
      <c r="QDP68" s="31"/>
      <c r="QDQ68" s="31"/>
      <c r="QDR68" s="31"/>
      <c r="QDS68" s="31"/>
      <c r="QDT68" s="31"/>
      <c r="QDU68" s="31"/>
      <c r="QDV68" s="31"/>
      <c r="QDW68" s="31"/>
      <c r="QDX68" s="31"/>
      <c r="QDY68" s="31"/>
      <c r="QDZ68" s="31"/>
      <c r="QEA68" s="31"/>
      <c r="QEB68" s="31"/>
      <c r="QEC68" s="31"/>
      <c r="QED68" s="31"/>
      <c r="QEE68" s="31"/>
      <c r="QEF68" s="31"/>
      <c r="QEG68" s="31"/>
      <c r="QEH68" s="31"/>
      <c r="QEI68" s="31"/>
      <c r="QEJ68" s="31"/>
      <c r="QEK68" s="31"/>
      <c r="QEL68" s="31"/>
      <c r="QEM68" s="31"/>
      <c r="QEN68" s="31"/>
      <c r="QEO68" s="31"/>
      <c r="QEP68" s="31"/>
      <c r="QEQ68" s="31"/>
      <c r="QER68" s="31"/>
      <c r="QES68" s="31"/>
      <c r="QET68" s="31"/>
      <c r="QEU68" s="31"/>
      <c r="QEV68" s="31"/>
      <c r="QEW68" s="31"/>
      <c r="QEX68" s="31"/>
      <c r="QEY68" s="31"/>
      <c r="QEZ68" s="31"/>
      <c r="QFA68" s="31"/>
      <c r="QFB68" s="31"/>
      <c r="QFC68" s="31"/>
      <c r="QFD68" s="31"/>
      <c r="QFE68" s="31"/>
      <c r="QFF68" s="31"/>
      <c r="QFG68" s="31"/>
      <c r="QFH68" s="31"/>
      <c r="QFI68" s="31"/>
      <c r="QFJ68" s="31"/>
      <c r="QFK68" s="31"/>
      <c r="QFL68" s="31"/>
      <c r="QFM68" s="31"/>
      <c r="QFN68" s="31"/>
      <c r="QFO68" s="31"/>
      <c r="QFP68" s="31"/>
      <c r="QFQ68" s="31"/>
      <c r="QFR68" s="31"/>
      <c r="QFS68" s="31"/>
      <c r="QFT68" s="31"/>
      <c r="QFU68" s="31"/>
      <c r="QFV68" s="31"/>
      <c r="QFW68" s="31"/>
      <c r="QFX68" s="31"/>
      <c r="QFY68" s="31"/>
      <c r="QFZ68" s="31"/>
      <c r="QGA68" s="31"/>
      <c r="QGB68" s="31"/>
      <c r="QGC68" s="31"/>
      <c r="QGD68" s="31"/>
      <c r="QGE68" s="31"/>
      <c r="QGF68" s="31"/>
      <c r="QGG68" s="31"/>
      <c r="QGH68" s="31"/>
      <c r="QGI68" s="31"/>
      <c r="QGJ68" s="31"/>
      <c r="QGK68" s="31"/>
      <c r="QGL68" s="31"/>
      <c r="QGM68" s="31"/>
      <c r="QGN68" s="31"/>
      <c r="QGO68" s="31"/>
      <c r="QGP68" s="31"/>
      <c r="QGQ68" s="31"/>
      <c r="QGR68" s="31"/>
      <c r="QGS68" s="31"/>
      <c r="QGT68" s="31"/>
      <c r="QGU68" s="31"/>
      <c r="QGV68" s="31"/>
      <c r="QGW68" s="31"/>
      <c r="QGX68" s="31"/>
      <c r="QGY68" s="31"/>
      <c r="QGZ68" s="31"/>
      <c r="QHA68" s="31"/>
      <c r="QHB68" s="31"/>
      <c r="QHC68" s="31"/>
      <c r="QHD68" s="31"/>
      <c r="QHE68" s="31"/>
      <c r="QHF68" s="31"/>
      <c r="QHG68" s="31"/>
      <c r="QHH68" s="31"/>
      <c r="QHI68" s="31"/>
      <c r="QHJ68" s="31"/>
      <c r="QHK68" s="31"/>
      <c r="QHL68" s="31"/>
      <c r="QHM68" s="31"/>
      <c r="QHN68" s="31"/>
      <c r="QHO68" s="31"/>
      <c r="QHP68" s="31"/>
      <c r="QHQ68" s="31"/>
      <c r="QHR68" s="31"/>
      <c r="QHS68" s="31"/>
      <c r="QHT68" s="31"/>
      <c r="QHU68" s="31"/>
      <c r="QHV68" s="31"/>
      <c r="QHW68" s="31"/>
      <c r="QHX68" s="31"/>
      <c r="QHY68" s="31"/>
      <c r="QHZ68" s="31"/>
      <c r="QIA68" s="31"/>
      <c r="QIB68" s="31"/>
      <c r="QIC68" s="31"/>
      <c r="QID68" s="31"/>
      <c r="QIE68" s="31"/>
      <c r="QIF68" s="31"/>
      <c r="QIG68" s="31"/>
      <c r="QIH68" s="31"/>
      <c r="QII68" s="31"/>
      <c r="QIJ68" s="31"/>
      <c r="QIK68" s="31"/>
      <c r="QIL68" s="31"/>
      <c r="QIM68" s="31"/>
      <c r="QIN68" s="31"/>
      <c r="QIO68" s="31"/>
      <c r="QIP68" s="31"/>
      <c r="QIQ68" s="31"/>
      <c r="QIR68" s="31"/>
      <c r="QIS68" s="31"/>
      <c r="QIT68" s="31"/>
      <c r="QIU68" s="31"/>
      <c r="QIV68" s="31"/>
      <c r="QIW68" s="31"/>
      <c r="QIX68" s="31"/>
      <c r="QIY68" s="31"/>
      <c r="QIZ68" s="31"/>
      <c r="QJA68" s="31"/>
      <c r="QJB68" s="31"/>
      <c r="QJC68" s="31"/>
      <c r="QJD68" s="31"/>
      <c r="QJE68" s="31"/>
      <c r="QJF68" s="31"/>
      <c r="QJG68" s="31"/>
      <c r="QJH68" s="31"/>
      <c r="QJI68" s="31"/>
      <c r="QJJ68" s="31"/>
      <c r="QJK68" s="31"/>
      <c r="QJL68" s="31"/>
      <c r="QJM68" s="31"/>
      <c r="QJN68" s="31"/>
      <c r="QJO68" s="31"/>
      <c r="QJP68" s="31"/>
      <c r="QJQ68" s="31"/>
      <c r="QJR68" s="31"/>
      <c r="QJS68" s="31"/>
      <c r="QJT68" s="31"/>
      <c r="QJU68" s="31"/>
      <c r="QJV68" s="31"/>
      <c r="QJW68" s="31"/>
      <c r="QJX68" s="31"/>
      <c r="QJY68" s="31"/>
      <c r="QJZ68" s="31"/>
      <c r="QKA68" s="31"/>
      <c r="QKB68" s="31"/>
      <c r="QKC68" s="31"/>
      <c r="QKD68" s="31"/>
      <c r="QKE68" s="31"/>
      <c r="QKF68" s="31"/>
      <c r="QKG68" s="31"/>
      <c r="QKH68" s="31"/>
      <c r="QKI68" s="31"/>
      <c r="QKJ68" s="31"/>
      <c r="QKK68" s="31"/>
      <c r="QKL68" s="31"/>
      <c r="QKM68" s="31"/>
      <c r="QKN68" s="31"/>
      <c r="QKO68" s="31"/>
      <c r="QKP68" s="31"/>
      <c r="QKQ68" s="31"/>
      <c r="QKR68" s="31"/>
      <c r="QKS68" s="31"/>
      <c r="QKT68" s="31"/>
      <c r="QKU68" s="31"/>
      <c r="QKV68" s="31"/>
      <c r="QKW68" s="31"/>
      <c r="QKX68" s="31"/>
      <c r="QKY68" s="31"/>
      <c r="QKZ68" s="31"/>
      <c r="QLA68" s="31"/>
      <c r="QLB68" s="31"/>
      <c r="QLC68" s="31"/>
      <c r="QLD68" s="31"/>
      <c r="QLE68" s="31"/>
      <c r="QLF68" s="31"/>
      <c r="QLG68" s="31"/>
      <c r="QLH68" s="31"/>
      <c r="QLI68" s="31"/>
      <c r="QLJ68" s="31"/>
      <c r="QLK68" s="31"/>
      <c r="QLL68" s="31"/>
      <c r="QLM68" s="31"/>
      <c r="QLN68" s="31"/>
      <c r="QLO68" s="31"/>
      <c r="QLP68" s="31"/>
      <c r="QLQ68" s="31"/>
      <c r="QLR68" s="31"/>
      <c r="QLS68" s="31"/>
      <c r="QLT68" s="31"/>
      <c r="QLU68" s="31"/>
      <c r="QLV68" s="31"/>
      <c r="QLW68" s="31"/>
      <c r="QLX68" s="31"/>
      <c r="QLY68" s="31"/>
      <c r="QLZ68" s="31"/>
      <c r="QMA68" s="31"/>
      <c r="QMB68" s="31"/>
      <c r="QMC68" s="31"/>
      <c r="QMD68" s="31"/>
      <c r="QME68" s="31"/>
      <c r="QMF68" s="31"/>
      <c r="QMG68" s="31"/>
      <c r="QMH68" s="31"/>
      <c r="QMI68" s="31"/>
      <c r="QMJ68" s="31"/>
      <c r="QMK68" s="31"/>
      <c r="QML68" s="31"/>
      <c r="QMM68" s="31"/>
      <c r="QMN68" s="31"/>
      <c r="QMO68" s="31"/>
      <c r="QMP68" s="31"/>
      <c r="QMQ68" s="31"/>
      <c r="QMR68" s="31"/>
      <c r="QMS68" s="31"/>
      <c r="QMT68" s="31"/>
      <c r="QMU68" s="31"/>
      <c r="QMV68" s="31"/>
      <c r="QMW68" s="31"/>
      <c r="QMX68" s="31"/>
      <c r="QMY68" s="31"/>
      <c r="QMZ68" s="31"/>
      <c r="QNA68" s="31"/>
      <c r="QNB68" s="31"/>
      <c r="QNC68" s="31"/>
      <c r="QND68" s="31"/>
      <c r="QNE68" s="31"/>
      <c r="QNF68" s="31"/>
      <c r="QNG68" s="31"/>
      <c r="QNH68" s="31"/>
      <c r="QNI68" s="31"/>
      <c r="QNJ68" s="31"/>
      <c r="QNK68" s="31"/>
      <c r="QNL68" s="31"/>
      <c r="QNM68" s="31"/>
      <c r="QNN68" s="31"/>
      <c r="QNO68" s="31"/>
      <c r="QNP68" s="31"/>
      <c r="QNQ68" s="31"/>
      <c r="QNR68" s="31"/>
      <c r="QNS68" s="31"/>
      <c r="QNT68" s="31"/>
      <c r="QNU68" s="31"/>
      <c r="QNV68" s="31"/>
      <c r="QNW68" s="31"/>
      <c r="QNX68" s="31"/>
      <c r="QNY68" s="31"/>
      <c r="QNZ68" s="31"/>
      <c r="QOA68" s="31"/>
      <c r="QOB68" s="31"/>
      <c r="QOC68" s="31"/>
      <c r="QOD68" s="31"/>
      <c r="QOE68" s="31"/>
      <c r="QOF68" s="31"/>
      <c r="QOG68" s="31"/>
      <c r="QOH68" s="31"/>
      <c r="QOI68" s="31"/>
      <c r="QOJ68" s="31"/>
      <c r="QOK68" s="31"/>
      <c r="QOL68" s="31"/>
      <c r="QOM68" s="31"/>
      <c r="QON68" s="31"/>
      <c r="QOO68" s="31"/>
      <c r="QOP68" s="31"/>
      <c r="QOQ68" s="31"/>
      <c r="QOR68" s="31"/>
      <c r="QOS68" s="31"/>
      <c r="QOT68" s="31"/>
      <c r="QOU68" s="31"/>
      <c r="QOV68" s="31"/>
      <c r="QOW68" s="31"/>
      <c r="QOX68" s="31"/>
      <c r="QOY68" s="31"/>
      <c r="QOZ68" s="31"/>
      <c r="QPA68" s="31"/>
      <c r="QPB68" s="31"/>
      <c r="QPC68" s="31"/>
      <c r="QPD68" s="31"/>
      <c r="QPE68" s="31"/>
      <c r="QPF68" s="31"/>
      <c r="QPG68" s="31"/>
      <c r="QPH68" s="31"/>
      <c r="QPI68" s="31"/>
      <c r="QPJ68" s="31"/>
      <c r="QPK68" s="31"/>
      <c r="QPL68" s="31"/>
      <c r="QPM68" s="31"/>
      <c r="QPN68" s="31"/>
      <c r="QPO68" s="31"/>
      <c r="QPP68" s="31"/>
      <c r="QPQ68" s="31"/>
      <c r="QPR68" s="31"/>
      <c r="QPS68" s="31"/>
      <c r="QPT68" s="31"/>
      <c r="QPU68" s="31"/>
      <c r="QPV68" s="31"/>
      <c r="QPW68" s="31"/>
      <c r="QPX68" s="31"/>
      <c r="QPY68" s="31"/>
      <c r="QPZ68" s="31"/>
      <c r="QQA68" s="31"/>
      <c r="QQB68" s="31"/>
      <c r="QQC68" s="31"/>
      <c r="QQD68" s="31"/>
      <c r="QQE68" s="31"/>
      <c r="QQF68" s="31"/>
      <c r="QQG68" s="31"/>
      <c r="QQH68" s="31"/>
      <c r="QQI68" s="31"/>
      <c r="QQJ68" s="31"/>
      <c r="QQK68" s="31"/>
      <c r="QQL68" s="31"/>
      <c r="QQM68" s="31"/>
      <c r="QQN68" s="31"/>
      <c r="QQO68" s="31"/>
      <c r="QQP68" s="31"/>
      <c r="QQQ68" s="31"/>
      <c r="QQR68" s="31"/>
      <c r="QQS68" s="31"/>
      <c r="QQT68" s="31"/>
      <c r="QQU68" s="31"/>
      <c r="QQV68" s="31"/>
      <c r="QQW68" s="31"/>
      <c r="QQX68" s="31"/>
      <c r="QQY68" s="31"/>
      <c r="QQZ68" s="31"/>
      <c r="QRA68" s="31"/>
      <c r="QRB68" s="31"/>
      <c r="QRC68" s="31"/>
      <c r="QRD68" s="31"/>
      <c r="QRE68" s="31"/>
      <c r="QRF68" s="31"/>
      <c r="QRG68" s="31"/>
      <c r="QRH68" s="31"/>
      <c r="QRI68" s="31"/>
      <c r="QRJ68" s="31"/>
      <c r="QRK68" s="31"/>
      <c r="QRL68" s="31"/>
      <c r="QRM68" s="31"/>
      <c r="QRN68" s="31"/>
      <c r="QRO68" s="31"/>
      <c r="QRP68" s="31"/>
      <c r="QRQ68" s="31"/>
      <c r="QRR68" s="31"/>
      <c r="QRS68" s="31"/>
      <c r="QRT68" s="31"/>
      <c r="QRU68" s="31"/>
      <c r="QRV68" s="31"/>
      <c r="QRW68" s="31"/>
      <c r="QRX68" s="31"/>
      <c r="QRY68" s="31"/>
      <c r="QRZ68" s="31"/>
      <c r="QSA68" s="31"/>
      <c r="QSB68" s="31"/>
      <c r="QSC68" s="31"/>
      <c r="QSD68" s="31"/>
      <c r="QSE68" s="31"/>
      <c r="QSF68" s="31"/>
      <c r="QSG68" s="31"/>
      <c r="QSH68" s="31"/>
      <c r="QSI68" s="31"/>
      <c r="QSJ68" s="31"/>
      <c r="QSK68" s="31"/>
      <c r="QSL68" s="31"/>
      <c r="QSM68" s="31"/>
      <c r="QSN68" s="31"/>
      <c r="QSO68" s="31"/>
      <c r="QSP68" s="31"/>
      <c r="QSQ68" s="31"/>
      <c r="QSR68" s="31"/>
      <c r="QSS68" s="31"/>
      <c r="QST68" s="31"/>
      <c r="QSU68" s="31"/>
      <c r="QSV68" s="31"/>
      <c r="QSW68" s="31"/>
      <c r="QSX68" s="31"/>
      <c r="QSY68" s="31"/>
      <c r="QSZ68" s="31"/>
      <c r="QTA68" s="31"/>
      <c r="QTB68" s="31"/>
      <c r="QTC68" s="31"/>
      <c r="QTD68" s="31"/>
      <c r="QTE68" s="31"/>
      <c r="QTF68" s="31"/>
      <c r="QTG68" s="31"/>
      <c r="QTH68" s="31"/>
      <c r="QTI68" s="31"/>
      <c r="QTJ68" s="31"/>
      <c r="QTK68" s="31"/>
      <c r="QTL68" s="31"/>
      <c r="QTM68" s="31"/>
      <c r="QTN68" s="31"/>
      <c r="QTO68" s="31"/>
      <c r="QTP68" s="31"/>
      <c r="QTQ68" s="31"/>
      <c r="QTR68" s="31"/>
      <c r="QTS68" s="31"/>
      <c r="QTT68" s="31"/>
      <c r="QTU68" s="31"/>
      <c r="QTV68" s="31"/>
      <c r="QTW68" s="31"/>
      <c r="QTX68" s="31"/>
      <c r="QTY68" s="31"/>
      <c r="QTZ68" s="31"/>
      <c r="QUA68" s="31"/>
      <c r="QUB68" s="31"/>
      <c r="QUC68" s="31"/>
      <c r="QUD68" s="31"/>
      <c r="QUE68" s="31"/>
      <c r="QUF68" s="31"/>
      <c r="QUG68" s="31"/>
      <c r="QUH68" s="31"/>
      <c r="QUI68" s="31"/>
      <c r="QUJ68" s="31"/>
      <c r="QUK68" s="31"/>
      <c r="QUL68" s="31"/>
      <c r="QUM68" s="31"/>
      <c r="QUN68" s="31"/>
      <c r="QUO68" s="31"/>
      <c r="QUP68" s="31"/>
      <c r="QUQ68" s="31"/>
      <c r="QUR68" s="31"/>
      <c r="QUS68" s="31"/>
      <c r="QUT68" s="31"/>
      <c r="QUU68" s="31"/>
      <c r="QUV68" s="31"/>
      <c r="QUW68" s="31"/>
      <c r="QUX68" s="31"/>
      <c r="QUY68" s="31"/>
      <c r="QUZ68" s="31"/>
      <c r="QVA68" s="31"/>
      <c r="QVB68" s="31"/>
      <c r="QVC68" s="31"/>
      <c r="QVD68" s="31"/>
      <c r="QVE68" s="31"/>
      <c r="QVF68" s="31"/>
      <c r="QVG68" s="31"/>
      <c r="QVH68" s="31"/>
      <c r="QVI68" s="31"/>
      <c r="QVJ68" s="31"/>
      <c r="QVK68" s="31"/>
      <c r="QVL68" s="31"/>
      <c r="QVM68" s="31"/>
      <c r="QVN68" s="31"/>
      <c r="QVO68" s="31"/>
      <c r="QVP68" s="31"/>
      <c r="QVQ68" s="31"/>
      <c r="QVR68" s="31"/>
      <c r="QVS68" s="31"/>
      <c r="QVT68" s="31"/>
      <c r="QVU68" s="31"/>
      <c r="QVV68" s="31"/>
      <c r="QVW68" s="31"/>
      <c r="QVX68" s="31"/>
      <c r="QVY68" s="31"/>
      <c r="QVZ68" s="31"/>
      <c r="QWA68" s="31"/>
      <c r="QWB68" s="31"/>
      <c r="QWC68" s="31"/>
      <c r="QWD68" s="31"/>
      <c r="QWE68" s="31"/>
      <c r="QWF68" s="31"/>
      <c r="QWG68" s="31"/>
      <c r="QWH68" s="31"/>
      <c r="QWI68" s="31"/>
      <c r="QWJ68" s="31"/>
      <c r="QWK68" s="31"/>
      <c r="QWL68" s="31"/>
      <c r="QWM68" s="31"/>
      <c r="QWN68" s="31"/>
      <c r="QWO68" s="31"/>
      <c r="QWP68" s="31"/>
      <c r="QWQ68" s="31"/>
      <c r="QWR68" s="31"/>
      <c r="QWS68" s="31"/>
      <c r="QWT68" s="31"/>
      <c r="QWU68" s="31"/>
      <c r="QWV68" s="31"/>
      <c r="QWW68" s="31"/>
      <c r="QWX68" s="31"/>
      <c r="QWY68" s="31"/>
      <c r="QWZ68" s="31"/>
      <c r="QXA68" s="31"/>
      <c r="QXB68" s="31"/>
      <c r="QXC68" s="31"/>
      <c r="QXD68" s="31"/>
      <c r="QXE68" s="31"/>
      <c r="QXF68" s="31"/>
      <c r="QXG68" s="31"/>
      <c r="QXH68" s="31"/>
      <c r="QXI68" s="31"/>
      <c r="QXJ68" s="31"/>
      <c r="QXK68" s="31"/>
      <c r="QXL68" s="31"/>
      <c r="QXM68" s="31"/>
      <c r="QXN68" s="31"/>
      <c r="QXO68" s="31"/>
      <c r="QXP68" s="31"/>
      <c r="QXQ68" s="31"/>
      <c r="QXR68" s="31"/>
      <c r="QXS68" s="31"/>
      <c r="QXT68" s="31"/>
      <c r="QXU68" s="31"/>
      <c r="QXV68" s="31"/>
      <c r="QXW68" s="31"/>
      <c r="QXX68" s="31"/>
      <c r="QXY68" s="31"/>
      <c r="QXZ68" s="31"/>
      <c r="QYA68" s="31"/>
      <c r="QYB68" s="31"/>
      <c r="QYC68" s="31"/>
      <c r="QYD68" s="31"/>
      <c r="QYE68" s="31"/>
      <c r="QYF68" s="31"/>
      <c r="QYG68" s="31"/>
      <c r="QYH68" s="31"/>
      <c r="QYI68" s="31"/>
      <c r="QYJ68" s="31"/>
      <c r="QYK68" s="31"/>
      <c r="QYL68" s="31"/>
      <c r="QYM68" s="31"/>
      <c r="QYN68" s="31"/>
      <c r="QYO68" s="31"/>
      <c r="QYP68" s="31"/>
      <c r="QYQ68" s="31"/>
      <c r="QYR68" s="31"/>
      <c r="QYS68" s="31"/>
      <c r="QYT68" s="31"/>
      <c r="QYU68" s="31"/>
      <c r="QYV68" s="31"/>
      <c r="QYW68" s="31"/>
      <c r="QYX68" s="31"/>
      <c r="QYY68" s="31"/>
      <c r="QYZ68" s="31"/>
      <c r="QZA68" s="31"/>
      <c r="QZB68" s="31"/>
      <c r="QZC68" s="31"/>
      <c r="QZD68" s="31"/>
      <c r="QZE68" s="31"/>
      <c r="QZF68" s="31"/>
      <c r="QZG68" s="31"/>
      <c r="QZH68" s="31"/>
      <c r="QZI68" s="31"/>
      <c r="QZJ68" s="31"/>
      <c r="QZK68" s="31"/>
      <c r="QZL68" s="31"/>
      <c r="QZM68" s="31"/>
      <c r="QZN68" s="31"/>
      <c r="QZO68" s="31"/>
      <c r="QZP68" s="31"/>
      <c r="QZQ68" s="31"/>
      <c r="QZR68" s="31"/>
      <c r="QZS68" s="31"/>
      <c r="QZT68" s="31"/>
      <c r="QZU68" s="31"/>
      <c r="QZV68" s="31"/>
      <c r="QZW68" s="31"/>
      <c r="QZX68" s="31"/>
      <c r="QZY68" s="31"/>
      <c r="QZZ68" s="31"/>
      <c r="RAA68" s="31"/>
      <c r="RAB68" s="31"/>
      <c r="RAC68" s="31"/>
      <c r="RAD68" s="31"/>
      <c r="RAE68" s="31"/>
      <c r="RAF68" s="31"/>
      <c r="RAG68" s="31"/>
      <c r="RAH68" s="31"/>
      <c r="RAI68" s="31"/>
      <c r="RAJ68" s="31"/>
      <c r="RAK68" s="31"/>
      <c r="RAL68" s="31"/>
      <c r="RAM68" s="31"/>
      <c r="RAN68" s="31"/>
      <c r="RAO68" s="31"/>
      <c r="RAP68" s="31"/>
      <c r="RAQ68" s="31"/>
      <c r="RAR68" s="31"/>
      <c r="RAS68" s="31"/>
      <c r="RAT68" s="31"/>
      <c r="RAU68" s="31"/>
      <c r="RAV68" s="31"/>
      <c r="RAW68" s="31"/>
      <c r="RAX68" s="31"/>
      <c r="RAY68" s="31"/>
      <c r="RAZ68" s="31"/>
      <c r="RBA68" s="31"/>
      <c r="RBB68" s="31"/>
      <c r="RBC68" s="31"/>
      <c r="RBD68" s="31"/>
      <c r="RBE68" s="31"/>
      <c r="RBF68" s="31"/>
      <c r="RBG68" s="31"/>
      <c r="RBH68" s="31"/>
      <c r="RBI68" s="31"/>
      <c r="RBJ68" s="31"/>
      <c r="RBK68" s="31"/>
      <c r="RBL68" s="31"/>
      <c r="RBM68" s="31"/>
      <c r="RBN68" s="31"/>
      <c r="RBO68" s="31"/>
      <c r="RBP68" s="31"/>
      <c r="RBQ68" s="31"/>
      <c r="RBR68" s="31"/>
      <c r="RBS68" s="31"/>
      <c r="RBT68" s="31"/>
      <c r="RBU68" s="31"/>
      <c r="RBV68" s="31"/>
      <c r="RBW68" s="31"/>
      <c r="RBX68" s="31"/>
      <c r="RBY68" s="31"/>
      <c r="RBZ68" s="31"/>
      <c r="RCA68" s="31"/>
      <c r="RCB68" s="31"/>
      <c r="RCC68" s="31"/>
      <c r="RCD68" s="31"/>
      <c r="RCE68" s="31"/>
      <c r="RCF68" s="31"/>
      <c r="RCG68" s="31"/>
      <c r="RCH68" s="31"/>
      <c r="RCI68" s="31"/>
      <c r="RCJ68" s="31"/>
      <c r="RCK68" s="31"/>
      <c r="RCL68" s="31"/>
      <c r="RCM68" s="31"/>
      <c r="RCN68" s="31"/>
      <c r="RCO68" s="31"/>
      <c r="RCP68" s="31"/>
      <c r="RCQ68" s="31"/>
      <c r="RCR68" s="31"/>
      <c r="RCS68" s="31"/>
      <c r="RCT68" s="31"/>
      <c r="RCU68" s="31"/>
      <c r="RCV68" s="31"/>
      <c r="RCW68" s="31"/>
      <c r="RCX68" s="31"/>
      <c r="RCY68" s="31"/>
      <c r="RCZ68" s="31"/>
      <c r="RDA68" s="31"/>
      <c r="RDB68" s="31"/>
      <c r="RDC68" s="31"/>
      <c r="RDD68" s="31"/>
      <c r="RDE68" s="31"/>
      <c r="RDF68" s="31"/>
      <c r="RDG68" s="31"/>
      <c r="RDH68" s="31"/>
      <c r="RDI68" s="31"/>
      <c r="RDJ68" s="31"/>
      <c r="RDK68" s="31"/>
      <c r="RDL68" s="31"/>
      <c r="RDM68" s="31"/>
      <c r="RDN68" s="31"/>
      <c r="RDO68" s="31"/>
      <c r="RDP68" s="31"/>
      <c r="RDQ68" s="31"/>
      <c r="RDR68" s="31"/>
      <c r="RDS68" s="31"/>
      <c r="RDT68" s="31"/>
      <c r="RDU68" s="31"/>
      <c r="RDV68" s="31"/>
      <c r="RDW68" s="31"/>
      <c r="RDX68" s="31"/>
      <c r="RDY68" s="31"/>
      <c r="RDZ68" s="31"/>
      <c r="REA68" s="31"/>
      <c r="REB68" s="31"/>
      <c r="REC68" s="31"/>
      <c r="RED68" s="31"/>
      <c r="REE68" s="31"/>
      <c r="REF68" s="31"/>
      <c r="REG68" s="31"/>
      <c r="REH68" s="31"/>
      <c r="REI68" s="31"/>
      <c r="REJ68" s="31"/>
      <c r="REK68" s="31"/>
      <c r="REL68" s="31"/>
      <c r="REM68" s="31"/>
      <c r="REN68" s="31"/>
      <c r="REO68" s="31"/>
      <c r="REP68" s="31"/>
      <c r="REQ68" s="31"/>
      <c r="RER68" s="31"/>
      <c r="RES68" s="31"/>
      <c r="RET68" s="31"/>
      <c r="REU68" s="31"/>
      <c r="REV68" s="31"/>
      <c r="REW68" s="31"/>
      <c r="REX68" s="31"/>
      <c r="REY68" s="31"/>
      <c r="REZ68" s="31"/>
      <c r="RFA68" s="31"/>
      <c r="RFB68" s="31"/>
      <c r="RFC68" s="31"/>
      <c r="RFD68" s="31"/>
      <c r="RFE68" s="31"/>
      <c r="RFF68" s="31"/>
      <c r="RFG68" s="31"/>
      <c r="RFH68" s="31"/>
      <c r="RFI68" s="31"/>
      <c r="RFJ68" s="31"/>
      <c r="RFK68" s="31"/>
      <c r="RFL68" s="31"/>
      <c r="RFM68" s="31"/>
      <c r="RFN68" s="31"/>
      <c r="RFO68" s="31"/>
      <c r="RFP68" s="31"/>
      <c r="RFQ68" s="31"/>
      <c r="RFR68" s="31"/>
      <c r="RFS68" s="31"/>
      <c r="RFT68" s="31"/>
      <c r="RFU68" s="31"/>
      <c r="RFV68" s="31"/>
      <c r="RFW68" s="31"/>
      <c r="RFX68" s="31"/>
      <c r="RFY68" s="31"/>
      <c r="RFZ68" s="31"/>
      <c r="RGA68" s="31"/>
      <c r="RGB68" s="31"/>
      <c r="RGC68" s="31"/>
      <c r="RGD68" s="31"/>
      <c r="RGE68" s="31"/>
      <c r="RGF68" s="31"/>
      <c r="RGG68" s="31"/>
      <c r="RGH68" s="31"/>
      <c r="RGI68" s="31"/>
      <c r="RGJ68" s="31"/>
      <c r="RGK68" s="31"/>
      <c r="RGL68" s="31"/>
      <c r="RGM68" s="31"/>
      <c r="RGN68" s="31"/>
      <c r="RGO68" s="31"/>
      <c r="RGP68" s="31"/>
      <c r="RGQ68" s="31"/>
      <c r="RGR68" s="31"/>
      <c r="RGS68" s="31"/>
      <c r="RGT68" s="31"/>
      <c r="RGU68" s="31"/>
      <c r="RGV68" s="31"/>
      <c r="RGW68" s="31"/>
      <c r="RGX68" s="31"/>
      <c r="RGY68" s="31"/>
      <c r="RGZ68" s="31"/>
      <c r="RHA68" s="31"/>
      <c r="RHB68" s="31"/>
      <c r="RHC68" s="31"/>
      <c r="RHD68" s="31"/>
      <c r="RHE68" s="31"/>
      <c r="RHF68" s="31"/>
      <c r="RHG68" s="31"/>
      <c r="RHH68" s="31"/>
      <c r="RHI68" s="31"/>
      <c r="RHJ68" s="31"/>
      <c r="RHK68" s="31"/>
      <c r="RHL68" s="31"/>
      <c r="RHM68" s="31"/>
      <c r="RHN68" s="31"/>
      <c r="RHO68" s="31"/>
      <c r="RHP68" s="31"/>
      <c r="RHQ68" s="31"/>
      <c r="RHR68" s="31"/>
      <c r="RHS68" s="31"/>
      <c r="RHT68" s="31"/>
      <c r="RHU68" s="31"/>
      <c r="RHV68" s="31"/>
      <c r="RHW68" s="31"/>
      <c r="RHX68" s="31"/>
      <c r="RHY68" s="31"/>
      <c r="RHZ68" s="31"/>
      <c r="RIA68" s="31"/>
      <c r="RIB68" s="31"/>
      <c r="RIC68" s="31"/>
      <c r="RID68" s="31"/>
      <c r="RIE68" s="31"/>
      <c r="RIF68" s="31"/>
      <c r="RIG68" s="31"/>
      <c r="RIH68" s="31"/>
      <c r="RII68" s="31"/>
      <c r="RIJ68" s="31"/>
      <c r="RIK68" s="31"/>
      <c r="RIL68" s="31"/>
      <c r="RIM68" s="31"/>
      <c r="RIN68" s="31"/>
      <c r="RIO68" s="31"/>
      <c r="RIP68" s="31"/>
      <c r="RIQ68" s="31"/>
      <c r="RIR68" s="31"/>
      <c r="RIS68" s="31"/>
      <c r="RIT68" s="31"/>
      <c r="RIU68" s="31"/>
      <c r="RIV68" s="31"/>
      <c r="RIW68" s="31"/>
      <c r="RIX68" s="31"/>
      <c r="RIY68" s="31"/>
      <c r="RIZ68" s="31"/>
      <c r="RJA68" s="31"/>
      <c r="RJB68" s="31"/>
      <c r="RJC68" s="31"/>
      <c r="RJD68" s="31"/>
      <c r="RJE68" s="31"/>
      <c r="RJF68" s="31"/>
      <c r="RJG68" s="31"/>
      <c r="RJH68" s="31"/>
      <c r="RJI68" s="31"/>
      <c r="RJJ68" s="31"/>
      <c r="RJK68" s="31"/>
      <c r="RJL68" s="31"/>
      <c r="RJM68" s="31"/>
      <c r="RJN68" s="31"/>
      <c r="RJO68" s="31"/>
      <c r="RJP68" s="31"/>
      <c r="RJQ68" s="31"/>
      <c r="RJR68" s="31"/>
      <c r="RJS68" s="31"/>
      <c r="RJT68" s="31"/>
      <c r="RJU68" s="31"/>
      <c r="RJV68" s="31"/>
      <c r="RJW68" s="31"/>
      <c r="RJX68" s="31"/>
      <c r="RJY68" s="31"/>
      <c r="RJZ68" s="31"/>
      <c r="RKA68" s="31"/>
      <c r="RKB68" s="31"/>
      <c r="RKC68" s="31"/>
      <c r="RKD68" s="31"/>
      <c r="RKE68" s="31"/>
      <c r="RKF68" s="31"/>
      <c r="RKG68" s="31"/>
      <c r="RKH68" s="31"/>
      <c r="RKI68" s="31"/>
      <c r="RKJ68" s="31"/>
      <c r="RKK68" s="31"/>
      <c r="RKL68" s="31"/>
      <c r="RKM68" s="31"/>
      <c r="RKN68" s="31"/>
      <c r="RKO68" s="31"/>
      <c r="RKP68" s="31"/>
      <c r="RKQ68" s="31"/>
      <c r="RKR68" s="31"/>
      <c r="RKS68" s="31"/>
      <c r="RKT68" s="31"/>
      <c r="RKU68" s="31"/>
      <c r="RKV68" s="31"/>
      <c r="RKW68" s="31"/>
      <c r="RKX68" s="31"/>
      <c r="RKY68" s="31"/>
      <c r="RKZ68" s="31"/>
      <c r="RLA68" s="31"/>
      <c r="RLB68" s="31"/>
      <c r="RLC68" s="31"/>
      <c r="RLD68" s="31"/>
      <c r="RLE68" s="31"/>
      <c r="RLF68" s="31"/>
      <c r="RLG68" s="31"/>
      <c r="RLH68" s="31"/>
      <c r="RLI68" s="31"/>
      <c r="RLJ68" s="31"/>
      <c r="RLK68" s="31"/>
      <c r="RLL68" s="31"/>
      <c r="RLM68" s="31"/>
      <c r="RLN68" s="31"/>
      <c r="RLO68" s="31"/>
      <c r="RLP68" s="31"/>
      <c r="RLQ68" s="31"/>
      <c r="RLR68" s="31"/>
      <c r="RLS68" s="31"/>
      <c r="RLT68" s="31"/>
      <c r="RLU68" s="31"/>
      <c r="RLV68" s="31"/>
      <c r="RLW68" s="31"/>
      <c r="RLX68" s="31"/>
      <c r="RLY68" s="31"/>
      <c r="RLZ68" s="31"/>
      <c r="RMA68" s="31"/>
      <c r="RMB68" s="31"/>
      <c r="RMC68" s="31"/>
      <c r="RMD68" s="31"/>
      <c r="RME68" s="31"/>
      <c r="RMF68" s="31"/>
      <c r="RMG68" s="31"/>
      <c r="RMH68" s="31"/>
      <c r="RMI68" s="31"/>
      <c r="RMJ68" s="31"/>
      <c r="RMK68" s="31"/>
      <c r="RML68" s="31"/>
      <c r="RMM68" s="31"/>
      <c r="RMN68" s="31"/>
      <c r="RMO68" s="31"/>
      <c r="RMP68" s="31"/>
      <c r="RMQ68" s="31"/>
      <c r="RMR68" s="31"/>
      <c r="RMS68" s="31"/>
      <c r="RMT68" s="31"/>
      <c r="RMU68" s="31"/>
      <c r="RMV68" s="31"/>
      <c r="RMW68" s="31"/>
      <c r="RMX68" s="31"/>
      <c r="RMY68" s="31"/>
      <c r="RMZ68" s="31"/>
      <c r="RNA68" s="31"/>
      <c r="RNB68" s="31"/>
      <c r="RNC68" s="31"/>
      <c r="RND68" s="31"/>
      <c r="RNE68" s="31"/>
      <c r="RNF68" s="31"/>
      <c r="RNG68" s="31"/>
      <c r="RNH68" s="31"/>
      <c r="RNI68" s="31"/>
      <c r="RNJ68" s="31"/>
      <c r="RNK68" s="31"/>
      <c r="RNL68" s="31"/>
      <c r="RNM68" s="31"/>
      <c r="RNN68" s="31"/>
      <c r="RNO68" s="31"/>
      <c r="RNP68" s="31"/>
      <c r="RNQ68" s="31"/>
      <c r="RNR68" s="31"/>
      <c r="RNS68" s="31"/>
      <c r="RNT68" s="31"/>
      <c r="RNU68" s="31"/>
      <c r="RNV68" s="31"/>
      <c r="RNW68" s="31"/>
      <c r="RNX68" s="31"/>
      <c r="RNY68" s="31"/>
      <c r="RNZ68" s="31"/>
      <c r="ROA68" s="31"/>
      <c r="ROB68" s="31"/>
      <c r="ROC68" s="31"/>
      <c r="ROD68" s="31"/>
      <c r="ROE68" s="31"/>
      <c r="ROF68" s="31"/>
      <c r="ROG68" s="31"/>
      <c r="ROH68" s="31"/>
      <c r="ROI68" s="31"/>
      <c r="ROJ68" s="31"/>
      <c r="ROK68" s="31"/>
      <c r="ROL68" s="31"/>
      <c r="ROM68" s="31"/>
      <c r="RON68" s="31"/>
      <c r="ROO68" s="31"/>
      <c r="ROP68" s="31"/>
      <c r="ROQ68" s="31"/>
      <c r="ROR68" s="31"/>
      <c r="ROS68" s="31"/>
      <c r="ROT68" s="31"/>
      <c r="ROU68" s="31"/>
      <c r="ROV68" s="31"/>
      <c r="ROW68" s="31"/>
      <c r="ROX68" s="31"/>
      <c r="ROY68" s="31"/>
      <c r="ROZ68" s="31"/>
      <c r="RPA68" s="31"/>
      <c r="RPB68" s="31"/>
      <c r="RPC68" s="31"/>
      <c r="RPD68" s="31"/>
      <c r="RPE68" s="31"/>
      <c r="RPF68" s="31"/>
      <c r="RPG68" s="31"/>
      <c r="RPH68" s="31"/>
      <c r="RPI68" s="31"/>
      <c r="RPJ68" s="31"/>
      <c r="RPK68" s="31"/>
      <c r="RPL68" s="31"/>
      <c r="RPM68" s="31"/>
      <c r="RPN68" s="31"/>
      <c r="RPO68" s="31"/>
      <c r="RPP68" s="31"/>
      <c r="RPQ68" s="31"/>
      <c r="RPR68" s="31"/>
      <c r="RPS68" s="31"/>
      <c r="RPT68" s="31"/>
      <c r="RPU68" s="31"/>
      <c r="RPV68" s="31"/>
      <c r="RPW68" s="31"/>
      <c r="RPX68" s="31"/>
      <c r="RPY68" s="31"/>
      <c r="RPZ68" s="31"/>
      <c r="RQA68" s="31"/>
      <c r="RQB68" s="31"/>
      <c r="RQC68" s="31"/>
      <c r="RQD68" s="31"/>
      <c r="RQE68" s="31"/>
      <c r="RQF68" s="31"/>
      <c r="RQG68" s="31"/>
      <c r="RQH68" s="31"/>
      <c r="RQI68" s="31"/>
      <c r="RQJ68" s="31"/>
      <c r="RQK68" s="31"/>
      <c r="RQL68" s="31"/>
      <c r="RQM68" s="31"/>
      <c r="RQN68" s="31"/>
      <c r="RQO68" s="31"/>
      <c r="RQP68" s="31"/>
      <c r="RQQ68" s="31"/>
      <c r="RQR68" s="31"/>
      <c r="RQS68" s="31"/>
      <c r="RQT68" s="31"/>
      <c r="RQU68" s="31"/>
      <c r="RQV68" s="31"/>
      <c r="RQW68" s="31"/>
      <c r="RQX68" s="31"/>
      <c r="RQY68" s="31"/>
      <c r="RQZ68" s="31"/>
      <c r="RRA68" s="31"/>
      <c r="RRB68" s="31"/>
      <c r="RRC68" s="31"/>
      <c r="RRD68" s="31"/>
      <c r="RRE68" s="31"/>
      <c r="RRF68" s="31"/>
      <c r="RRG68" s="31"/>
      <c r="RRH68" s="31"/>
      <c r="RRI68" s="31"/>
      <c r="RRJ68" s="31"/>
      <c r="RRK68" s="31"/>
      <c r="RRL68" s="31"/>
      <c r="RRM68" s="31"/>
      <c r="RRN68" s="31"/>
      <c r="RRO68" s="31"/>
      <c r="RRP68" s="31"/>
      <c r="RRQ68" s="31"/>
      <c r="RRR68" s="31"/>
      <c r="RRS68" s="31"/>
      <c r="RRT68" s="31"/>
      <c r="RRU68" s="31"/>
      <c r="RRV68" s="31"/>
      <c r="RRW68" s="31"/>
      <c r="RRX68" s="31"/>
      <c r="RRY68" s="31"/>
      <c r="RRZ68" s="31"/>
      <c r="RSA68" s="31"/>
      <c r="RSB68" s="31"/>
      <c r="RSC68" s="31"/>
      <c r="RSD68" s="31"/>
      <c r="RSE68" s="31"/>
      <c r="RSF68" s="31"/>
      <c r="RSG68" s="31"/>
      <c r="RSH68" s="31"/>
      <c r="RSI68" s="31"/>
      <c r="RSJ68" s="31"/>
      <c r="RSK68" s="31"/>
      <c r="RSL68" s="31"/>
      <c r="RSM68" s="31"/>
      <c r="RSN68" s="31"/>
      <c r="RSO68" s="31"/>
      <c r="RSP68" s="31"/>
      <c r="RSQ68" s="31"/>
      <c r="RSR68" s="31"/>
      <c r="RSS68" s="31"/>
      <c r="RST68" s="31"/>
      <c r="RSU68" s="31"/>
      <c r="RSV68" s="31"/>
      <c r="RSW68" s="31"/>
      <c r="RSX68" s="31"/>
      <c r="RSY68" s="31"/>
      <c r="RSZ68" s="31"/>
      <c r="RTA68" s="31"/>
      <c r="RTB68" s="31"/>
      <c r="RTC68" s="31"/>
      <c r="RTD68" s="31"/>
      <c r="RTE68" s="31"/>
      <c r="RTF68" s="31"/>
      <c r="RTG68" s="31"/>
      <c r="RTH68" s="31"/>
      <c r="RTI68" s="31"/>
      <c r="RTJ68" s="31"/>
      <c r="RTK68" s="31"/>
      <c r="RTL68" s="31"/>
      <c r="RTM68" s="31"/>
      <c r="RTN68" s="31"/>
      <c r="RTO68" s="31"/>
      <c r="RTP68" s="31"/>
      <c r="RTQ68" s="31"/>
      <c r="RTR68" s="31"/>
      <c r="RTS68" s="31"/>
      <c r="RTT68" s="31"/>
      <c r="RTU68" s="31"/>
      <c r="RTV68" s="31"/>
      <c r="RTW68" s="31"/>
      <c r="RTX68" s="31"/>
      <c r="RTY68" s="31"/>
      <c r="RTZ68" s="31"/>
      <c r="RUA68" s="31"/>
      <c r="RUB68" s="31"/>
      <c r="RUC68" s="31"/>
      <c r="RUD68" s="31"/>
      <c r="RUE68" s="31"/>
      <c r="RUF68" s="31"/>
      <c r="RUG68" s="31"/>
      <c r="RUH68" s="31"/>
      <c r="RUI68" s="31"/>
      <c r="RUJ68" s="31"/>
      <c r="RUK68" s="31"/>
      <c r="RUL68" s="31"/>
      <c r="RUM68" s="31"/>
      <c r="RUN68" s="31"/>
      <c r="RUO68" s="31"/>
      <c r="RUP68" s="31"/>
      <c r="RUQ68" s="31"/>
      <c r="RUR68" s="31"/>
      <c r="RUS68" s="31"/>
      <c r="RUT68" s="31"/>
      <c r="RUU68" s="31"/>
      <c r="RUV68" s="31"/>
      <c r="RUW68" s="31"/>
      <c r="RUX68" s="31"/>
      <c r="RUY68" s="31"/>
      <c r="RUZ68" s="31"/>
      <c r="RVA68" s="31"/>
      <c r="RVB68" s="31"/>
      <c r="RVC68" s="31"/>
      <c r="RVD68" s="31"/>
      <c r="RVE68" s="31"/>
      <c r="RVF68" s="31"/>
      <c r="RVG68" s="31"/>
      <c r="RVH68" s="31"/>
      <c r="RVI68" s="31"/>
      <c r="RVJ68" s="31"/>
      <c r="RVK68" s="31"/>
      <c r="RVL68" s="31"/>
      <c r="RVM68" s="31"/>
      <c r="RVN68" s="31"/>
      <c r="RVO68" s="31"/>
      <c r="RVP68" s="31"/>
      <c r="RVQ68" s="31"/>
      <c r="RVR68" s="31"/>
      <c r="RVS68" s="31"/>
      <c r="RVT68" s="31"/>
      <c r="RVU68" s="31"/>
      <c r="RVV68" s="31"/>
      <c r="RVW68" s="31"/>
      <c r="RVX68" s="31"/>
      <c r="RVY68" s="31"/>
      <c r="RVZ68" s="31"/>
      <c r="RWA68" s="31"/>
      <c r="RWB68" s="31"/>
      <c r="RWC68" s="31"/>
      <c r="RWD68" s="31"/>
      <c r="RWE68" s="31"/>
      <c r="RWF68" s="31"/>
      <c r="RWG68" s="31"/>
      <c r="RWH68" s="31"/>
      <c r="RWI68" s="31"/>
      <c r="RWJ68" s="31"/>
      <c r="RWK68" s="31"/>
      <c r="RWL68" s="31"/>
      <c r="RWM68" s="31"/>
      <c r="RWN68" s="31"/>
      <c r="RWO68" s="31"/>
      <c r="RWP68" s="31"/>
      <c r="RWQ68" s="31"/>
      <c r="RWR68" s="31"/>
      <c r="RWS68" s="31"/>
      <c r="RWT68" s="31"/>
      <c r="RWU68" s="31"/>
      <c r="RWV68" s="31"/>
      <c r="RWW68" s="31"/>
      <c r="RWX68" s="31"/>
      <c r="RWY68" s="31"/>
      <c r="RWZ68" s="31"/>
      <c r="RXA68" s="31"/>
      <c r="RXB68" s="31"/>
      <c r="RXC68" s="31"/>
      <c r="RXD68" s="31"/>
      <c r="RXE68" s="31"/>
      <c r="RXF68" s="31"/>
      <c r="RXG68" s="31"/>
      <c r="RXH68" s="31"/>
      <c r="RXI68" s="31"/>
      <c r="RXJ68" s="31"/>
      <c r="RXK68" s="31"/>
      <c r="RXL68" s="31"/>
      <c r="RXM68" s="31"/>
      <c r="RXN68" s="31"/>
      <c r="RXO68" s="31"/>
      <c r="RXP68" s="31"/>
      <c r="RXQ68" s="31"/>
      <c r="RXR68" s="31"/>
      <c r="RXS68" s="31"/>
      <c r="RXT68" s="31"/>
      <c r="RXU68" s="31"/>
      <c r="RXV68" s="31"/>
      <c r="RXW68" s="31"/>
      <c r="RXX68" s="31"/>
      <c r="RXY68" s="31"/>
      <c r="RXZ68" s="31"/>
      <c r="RYA68" s="31"/>
      <c r="RYB68" s="31"/>
      <c r="RYC68" s="31"/>
      <c r="RYD68" s="31"/>
      <c r="RYE68" s="31"/>
      <c r="RYF68" s="31"/>
      <c r="RYG68" s="31"/>
      <c r="RYH68" s="31"/>
      <c r="RYI68" s="31"/>
      <c r="RYJ68" s="31"/>
      <c r="RYK68" s="31"/>
      <c r="RYL68" s="31"/>
      <c r="RYM68" s="31"/>
      <c r="RYN68" s="31"/>
      <c r="RYO68" s="31"/>
      <c r="RYP68" s="31"/>
      <c r="RYQ68" s="31"/>
      <c r="RYR68" s="31"/>
      <c r="RYS68" s="31"/>
      <c r="RYT68" s="31"/>
      <c r="RYU68" s="31"/>
      <c r="RYV68" s="31"/>
      <c r="RYW68" s="31"/>
      <c r="RYX68" s="31"/>
      <c r="RYY68" s="31"/>
      <c r="RYZ68" s="31"/>
      <c r="RZA68" s="31"/>
      <c r="RZB68" s="31"/>
      <c r="RZC68" s="31"/>
      <c r="RZD68" s="31"/>
      <c r="RZE68" s="31"/>
      <c r="RZF68" s="31"/>
      <c r="RZG68" s="31"/>
      <c r="RZH68" s="31"/>
      <c r="RZI68" s="31"/>
      <c r="RZJ68" s="31"/>
      <c r="RZK68" s="31"/>
      <c r="RZL68" s="31"/>
      <c r="RZM68" s="31"/>
      <c r="RZN68" s="31"/>
      <c r="RZO68" s="31"/>
      <c r="RZP68" s="31"/>
      <c r="RZQ68" s="31"/>
      <c r="RZR68" s="31"/>
      <c r="RZS68" s="31"/>
      <c r="RZT68" s="31"/>
      <c r="RZU68" s="31"/>
      <c r="RZV68" s="31"/>
      <c r="RZW68" s="31"/>
      <c r="RZX68" s="31"/>
      <c r="RZY68" s="31"/>
      <c r="RZZ68" s="31"/>
      <c r="SAA68" s="31"/>
      <c r="SAB68" s="31"/>
      <c r="SAC68" s="31"/>
      <c r="SAD68" s="31"/>
      <c r="SAE68" s="31"/>
      <c r="SAF68" s="31"/>
      <c r="SAG68" s="31"/>
      <c r="SAH68" s="31"/>
      <c r="SAI68" s="31"/>
      <c r="SAJ68" s="31"/>
      <c r="SAK68" s="31"/>
      <c r="SAL68" s="31"/>
      <c r="SAM68" s="31"/>
      <c r="SAN68" s="31"/>
      <c r="SAO68" s="31"/>
      <c r="SAP68" s="31"/>
      <c r="SAQ68" s="31"/>
      <c r="SAR68" s="31"/>
      <c r="SAS68" s="31"/>
      <c r="SAT68" s="31"/>
      <c r="SAU68" s="31"/>
      <c r="SAV68" s="31"/>
      <c r="SAW68" s="31"/>
      <c r="SAX68" s="31"/>
      <c r="SAY68" s="31"/>
      <c r="SAZ68" s="31"/>
      <c r="SBA68" s="31"/>
      <c r="SBB68" s="31"/>
      <c r="SBC68" s="31"/>
      <c r="SBD68" s="31"/>
      <c r="SBE68" s="31"/>
      <c r="SBF68" s="31"/>
      <c r="SBG68" s="31"/>
      <c r="SBH68" s="31"/>
      <c r="SBI68" s="31"/>
      <c r="SBJ68" s="31"/>
      <c r="SBK68" s="31"/>
      <c r="SBL68" s="31"/>
      <c r="SBM68" s="31"/>
      <c r="SBN68" s="31"/>
      <c r="SBO68" s="31"/>
      <c r="SBP68" s="31"/>
      <c r="SBQ68" s="31"/>
      <c r="SBR68" s="31"/>
      <c r="SBS68" s="31"/>
      <c r="SBT68" s="31"/>
      <c r="SBU68" s="31"/>
      <c r="SBV68" s="31"/>
      <c r="SBW68" s="31"/>
      <c r="SBX68" s="31"/>
      <c r="SBY68" s="31"/>
      <c r="SBZ68" s="31"/>
      <c r="SCA68" s="31"/>
      <c r="SCB68" s="31"/>
      <c r="SCC68" s="31"/>
      <c r="SCD68" s="31"/>
      <c r="SCE68" s="31"/>
      <c r="SCF68" s="31"/>
      <c r="SCG68" s="31"/>
      <c r="SCH68" s="31"/>
      <c r="SCI68" s="31"/>
      <c r="SCJ68" s="31"/>
      <c r="SCK68" s="31"/>
      <c r="SCL68" s="31"/>
      <c r="SCM68" s="31"/>
      <c r="SCN68" s="31"/>
      <c r="SCO68" s="31"/>
      <c r="SCP68" s="31"/>
      <c r="SCQ68" s="31"/>
      <c r="SCR68" s="31"/>
      <c r="SCS68" s="31"/>
      <c r="SCT68" s="31"/>
      <c r="SCU68" s="31"/>
      <c r="SCV68" s="31"/>
      <c r="SCW68" s="31"/>
      <c r="SCX68" s="31"/>
      <c r="SCY68" s="31"/>
      <c r="SCZ68" s="31"/>
      <c r="SDA68" s="31"/>
      <c r="SDB68" s="31"/>
      <c r="SDC68" s="31"/>
      <c r="SDD68" s="31"/>
      <c r="SDE68" s="31"/>
      <c r="SDF68" s="31"/>
      <c r="SDG68" s="31"/>
      <c r="SDH68" s="31"/>
      <c r="SDI68" s="31"/>
      <c r="SDJ68" s="31"/>
      <c r="SDK68" s="31"/>
      <c r="SDL68" s="31"/>
      <c r="SDM68" s="31"/>
      <c r="SDN68" s="31"/>
      <c r="SDO68" s="31"/>
      <c r="SDP68" s="31"/>
      <c r="SDQ68" s="31"/>
      <c r="SDR68" s="31"/>
      <c r="SDS68" s="31"/>
      <c r="SDT68" s="31"/>
      <c r="SDU68" s="31"/>
      <c r="SDV68" s="31"/>
      <c r="SDW68" s="31"/>
      <c r="SDX68" s="31"/>
      <c r="SDY68" s="31"/>
      <c r="SDZ68" s="31"/>
      <c r="SEA68" s="31"/>
      <c r="SEB68" s="31"/>
      <c r="SEC68" s="31"/>
      <c r="SED68" s="31"/>
      <c r="SEE68" s="31"/>
      <c r="SEF68" s="31"/>
      <c r="SEG68" s="31"/>
      <c r="SEH68" s="31"/>
      <c r="SEI68" s="31"/>
      <c r="SEJ68" s="31"/>
      <c r="SEK68" s="31"/>
      <c r="SEL68" s="31"/>
      <c r="SEM68" s="31"/>
      <c r="SEN68" s="31"/>
      <c r="SEO68" s="31"/>
      <c r="SEP68" s="31"/>
      <c r="SEQ68" s="31"/>
      <c r="SER68" s="31"/>
      <c r="SES68" s="31"/>
      <c r="SET68" s="31"/>
      <c r="SEU68" s="31"/>
      <c r="SEV68" s="31"/>
      <c r="SEW68" s="31"/>
      <c r="SEX68" s="31"/>
      <c r="SEY68" s="31"/>
      <c r="SEZ68" s="31"/>
      <c r="SFA68" s="31"/>
      <c r="SFB68" s="31"/>
      <c r="SFC68" s="31"/>
      <c r="SFD68" s="31"/>
      <c r="SFE68" s="31"/>
      <c r="SFF68" s="31"/>
      <c r="SFG68" s="31"/>
      <c r="SFH68" s="31"/>
      <c r="SFI68" s="31"/>
      <c r="SFJ68" s="31"/>
      <c r="SFK68" s="31"/>
      <c r="SFL68" s="31"/>
      <c r="SFM68" s="31"/>
      <c r="SFN68" s="31"/>
      <c r="SFO68" s="31"/>
      <c r="SFP68" s="31"/>
      <c r="SFQ68" s="31"/>
      <c r="SFR68" s="31"/>
      <c r="SFS68" s="31"/>
      <c r="SFT68" s="31"/>
      <c r="SFU68" s="31"/>
      <c r="SFV68" s="31"/>
      <c r="SFW68" s="31"/>
      <c r="SFX68" s="31"/>
      <c r="SFY68" s="31"/>
      <c r="SFZ68" s="31"/>
      <c r="SGA68" s="31"/>
      <c r="SGB68" s="31"/>
      <c r="SGC68" s="31"/>
      <c r="SGD68" s="31"/>
      <c r="SGE68" s="31"/>
      <c r="SGF68" s="31"/>
      <c r="SGG68" s="31"/>
      <c r="SGH68" s="31"/>
      <c r="SGI68" s="31"/>
      <c r="SGJ68" s="31"/>
      <c r="SGK68" s="31"/>
      <c r="SGL68" s="31"/>
      <c r="SGM68" s="31"/>
      <c r="SGN68" s="31"/>
      <c r="SGO68" s="31"/>
      <c r="SGP68" s="31"/>
      <c r="SGQ68" s="31"/>
      <c r="SGR68" s="31"/>
      <c r="SGS68" s="31"/>
      <c r="SGT68" s="31"/>
      <c r="SGU68" s="31"/>
      <c r="SGV68" s="31"/>
      <c r="SGW68" s="31"/>
      <c r="SGX68" s="31"/>
      <c r="SGY68" s="31"/>
      <c r="SGZ68" s="31"/>
      <c r="SHA68" s="31"/>
      <c r="SHB68" s="31"/>
      <c r="SHC68" s="31"/>
      <c r="SHD68" s="31"/>
      <c r="SHE68" s="31"/>
      <c r="SHF68" s="31"/>
      <c r="SHG68" s="31"/>
      <c r="SHH68" s="31"/>
      <c r="SHI68" s="31"/>
      <c r="SHJ68" s="31"/>
      <c r="SHK68" s="31"/>
      <c r="SHL68" s="31"/>
      <c r="SHM68" s="31"/>
      <c r="SHN68" s="31"/>
      <c r="SHO68" s="31"/>
      <c r="SHP68" s="31"/>
      <c r="SHQ68" s="31"/>
      <c r="SHR68" s="31"/>
      <c r="SHS68" s="31"/>
      <c r="SHT68" s="31"/>
      <c r="SHU68" s="31"/>
      <c r="SHV68" s="31"/>
      <c r="SHW68" s="31"/>
      <c r="SHX68" s="31"/>
      <c r="SHY68" s="31"/>
      <c r="SHZ68" s="31"/>
      <c r="SIA68" s="31"/>
      <c r="SIB68" s="31"/>
      <c r="SIC68" s="31"/>
      <c r="SID68" s="31"/>
      <c r="SIE68" s="31"/>
      <c r="SIF68" s="31"/>
      <c r="SIG68" s="31"/>
      <c r="SIH68" s="31"/>
      <c r="SII68" s="31"/>
      <c r="SIJ68" s="31"/>
      <c r="SIK68" s="31"/>
      <c r="SIL68" s="31"/>
      <c r="SIM68" s="31"/>
      <c r="SIN68" s="31"/>
      <c r="SIO68" s="31"/>
      <c r="SIP68" s="31"/>
      <c r="SIQ68" s="31"/>
      <c r="SIR68" s="31"/>
      <c r="SIS68" s="31"/>
      <c r="SIT68" s="31"/>
      <c r="SIU68" s="31"/>
      <c r="SIV68" s="31"/>
      <c r="SIW68" s="31"/>
      <c r="SIX68" s="31"/>
      <c r="SIY68" s="31"/>
      <c r="SIZ68" s="31"/>
      <c r="SJA68" s="31"/>
      <c r="SJB68" s="31"/>
      <c r="SJC68" s="31"/>
      <c r="SJD68" s="31"/>
      <c r="SJE68" s="31"/>
      <c r="SJF68" s="31"/>
      <c r="SJG68" s="31"/>
      <c r="SJH68" s="31"/>
      <c r="SJI68" s="31"/>
      <c r="SJJ68" s="31"/>
      <c r="SJK68" s="31"/>
      <c r="SJL68" s="31"/>
      <c r="SJM68" s="31"/>
      <c r="SJN68" s="31"/>
      <c r="SJO68" s="31"/>
      <c r="SJP68" s="31"/>
      <c r="SJQ68" s="31"/>
      <c r="SJR68" s="31"/>
      <c r="SJS68" s="31"/>
      <c r="SJT68" s="31"/>
      <c r="SJU68" s="31"/>
      <c r="SJV68" s="31"/>
      <c r="SJW68" s="31"/>
      <c r="SJX68" s="31"/>
      <c r="SJY68" s="31"/>
      <c r="SJZ68" s="31"/>
      <c r="SKA68" s="31"/>
      <c r="SKB68" s="31"/>
      <c r="SKC68" s="31"/>
      <c r="SKD68" s="31"/>
      <c r="SKE68" s="31"/>
      <c r="SKF68" s="31"/>
      <c r="SKG68" s="31"/>
      <c r="SKH68" s="31"/>
      <c r="SKI68" s="31"/>
      <c r="SKJ68" s="31"/>
      <c r="SKK68" s="31"/>
      <c r="SKL68" s="31"/>
      <c r="SKM68" s="31"/>
      <c r="SKN68" s="31"/>
      <c r="SKO68" s="31"/>
      <c r="SKP68" s="31"/>
      <c r="SKQ68" s="31"/>
      <c r="SKR68" s="31"/>
      <c r="SKS68" s="31"/>
      <c r="SKT68" s="31"/>
      <c r="SKU68" s="31"/>
      <c r="SKV68" s="31"/>
      <c r="SKW68" s="31"/>
      <c r="SKX68" s="31"/>
      <c r="SKY68" s="31"/>
      <c r="SKZ68" s="31"/>
      <c r="SLA68" s="31"/>
      <c r="SLB68" s="31"/>
      <c r="SLC68" s="31"/>
      <c r="SLD68" s="31"/>
      <c r="SLE68" s="31"/>
      <c r="SLF68" s="31"/>
      <c r="SLG68" s="31"/>
      <c r="SLH68" s="31"/>
      <c r="SLI68" s="31"/>
      <c r="SLJ68" s="31"/>
      <c r="SLK68" s="31"/>
      <c r="SLL68" s="31"/>
      <c r="SLM68" s="31"/>
      <c r="SLN68" s="31"/>
      <c r="SLO68" s="31"/>
      <c r="SLP68" s="31"/>
      <c r="SLQ68" s="31"/>
      <c r="SLR68" s="31"/>
      <c r="SLS68" s="31"/>
      <c r="SLT68" s="31"/>
      <c r="SLU68" s="31"/>
      <c r="SLV68" s="31"/>
      <c r="SLW68" s="31"/>
      <c r="SLX68" s="31"/>
      <c r="SLY68" s="31"/>
      <c r="SLZ68" s="31"/>
      <c r="SMA68" s="31"/>
      <c r="SMB68" s="31"/>
      <c r="SMC68" s="31"/>
      <c r="SMD68" s="31"/>
      <c r="SME68" s="31"/>
      <c r="SMF68" s="31"/>
      <c r="SMG68" s="31"/>
      <c r="SMH68" s="31"/>
      <c r="SMI68" s="31"/>
      <c r="SMJ68" s="31"/>
      <c r="SMK68" s="31"/>
      <c r="SML68" s="31"/>
      <c r="SMM68" s="31"/>
      <c r="SMN68" s="31"/>
      <c r="SMO68" s="31"/>
      <c r="SMP68" s="31"/>
      <c r="SMQ68" s="31"/>
      <c r="SMR68" s="31"/>
      <c r="SMS68" s="31"/>
      <c r="SMT68" s="31"/>
      <c r="SMU68" s="31"/>
      <c r="SMV68" s="31"/>
      <c r="SMW68" s="31"/>
      <c r="SMX68" s="31"/>
      <c r="SMY68" s="31"/>
      <c r="SMZ68" s="31"/>
      <c r="SNA68" s="31"/>
      <c r="SNB68" s="31"/>
      <c r="SNC68" s="31"/>
      <c r="SND68" s="31"/>
      <c r="SNE68" s="31"/>
      <c r="SNF68" s="31"/>
      <c r="SNG68" s="31"/>
      <c r="SNH68" s="31"/>
      <c r="SNI68" s="31"/>
      <c r="SNJ68" s="31"/>
      <c r="SNK68" s="31"/>
      <c r="SNL68" s="31"/>
      <c r="SNM68" s="31"/>
      <c r="SNN68" s="31"/>
      <c r="SNO68" s="31"/>
      <c r="SNP68" s="31"/>
      <c r="SNQ68" s="31"/>
      <c r="SNR68" s="31"/>
      <c r="SNS68" s="31"/>
      <c r="SNT68" s="31"/>
      <c r="SNU68" s="31"/>
      <c r="SNV68" s="31"/>
      <c r="SNW68" s="31"/>
      <c r="SNX68" s="31"/>
      <c r="SNY68" s="31"/>
      <c r="SNZ68" s="31"/>
      <c r="SOA68" s="31"/>
      <c r="SOB68" s="31"/>
      <c r="SOC68" s="31"/>
      <c r="SOD68" s="31"/>
      <c r="SOE68" s="31"/>
      <c r="SOF68" s="31"/>
      <c r="SOG68" s="31"/>
      <c r="SOH68" s="31"/>
      <c r="SOI68" s="31"/>
      <c r="SOJ68" s="31"/>
      <c r="SOK68" s="31"/>
      <c r="SOL68" s="31"/>
      <c r="SOM68" s="31"/>
      <c r="SON68" s="31"/>
      <c r="SOO68" s="31"/>
      <c r="SOP68" s="31"/>
      <c r="SOQ68" s="31"/>
      <c r="SOR68" s="31"/>
      <c r="SOS68" s="31"/>
      <c r="SOT68" s="31"/>
      <c r="SOU68" s="31"/>
      <c r="SOV68" s="31"/>
      <c r="SOW68" s="31"/>
      <c r="SOX68" s="31"/>
      <c r="SOY68" s="31"/>
      <c r="SOZ68" s="31"/>
      <c r="SPA68" s="31"/>
      <c r="SPB68" s="31"/>
      <c r="SPC68" s="31"/>
      <c r="SPD68" s="31"/>
      <c r="SPE68" s="31"/>
      <c r="SPF68" s="31"/>
      <c r="SPG68" s="31"/>
      <c r="SPH68" s="31"/>
      <c r="SPI68" s="31"/>
      <c r="SPJ68" s="31"/>
      <c r="SPK68" s="31"/>
      <c r="SPL68" s="31"/>
      <c r="SPM68" s="31"/>
      <c r="SPN68" s="31"/>
      <c r="SPO68" s="31"/>
      <c r="SPP68" s="31"/>
      <c r="SPQ68" s="31"/>
      <c r="SPR68" s="31"/>
      <c r="SPS68" s="31"/>
      <c r="SPT68" s="31"/>
      <c r="SPU68" s="31"/>
      <c r="SPV68" s="31"/>
      <c r="SPW68" s="31"/>
      <c r="SPX68" s="31"/>
      <c r="SPY68" s="31"/>
      <c r="SPZ68" s="31"/>
      <c r="SQA68" s="31"/>
      <c r="SQB68" s="31"/>
      <c r="SQC68" s="31"/>
      <c r="SQD68" s="31"/>
      <c r="SQE68" s="31"/>
      <c r="SQF68" s="31"/>
      <c r="SQG68" s="31"/>
      <c r="SQH68" s="31"/>
      <c r="SQI68" s="31"/>
      <c r="SQJ68" s="31"/>
      <c r="SQK68" s="31"/>
      <c r="SQL68" s="31"/>
      <c r="SQM68" s="31"/>
      <c r="SQN68" s="31"/>
      <c r="SQO68" s="31"/>
      <c r="SQP68" s="31"/>
      <c r="SQQ68" s="31"/>
      <c r="SQR68" s="31"/>
      <c r="SQS68" s="31"/>
      <c r="SQT68" s="31"/>
      <c r="SQU68" s="31"/>
      <c r="SQV68" s="31"/>
      <c r="SQW68" s="31"/>
      <c r="SQX68" s="31"/>
      <c r="SQY68" s="31"/>
      <c r="SQZ68" s="31"/>
      <c r="SRA68" s="31"/>
      <c r="SRB68" s="31"/>
      <c r="SRC68" s="31"/>
      <c r="SRD68" s="31"/>
      <c r="SRE68" s="31"/>
      <c r="SRF68" s="31"/>
      <c r="SRG68" s="31"/>
      <c r="SRH68" s="31"/>
      <c r="SRI68" s="31"/>
      <c r="SRJ68" s="31"/>
      <c r="SRK68" s="31"/>
      <c r="SRL68" s="31"/>
      <c r="SRM68" s="31"/>
      <c r="SRN68" s="31"/>
      <c r="SRO68" s="31"/>
      <c r="SRP68" s="31"/>
      <c r="SRQ68" s="31"/>
      <c r="SRR68" s="31"/>
      <c r="SRS68" s="31"/>
      <c r="SRT68" s="31"/>
      <c r="SRU68" s="31"/>
      <c r="SRV68" s="31"/>
      <c r="SRW68" s="31"/>
      <c r="SRX68" s="31"/>
      <c r="SRY68" s="31"/>
      <c r="SRZ68" s="31"/>
      <c r="SSA68" s="31"/>
      <c r="SSB68" s="31"/>
      <c r="SSC68" s="31"/>
      <c r="SSD68" s="31"/>
      <c r="SSE68" s="31"/>
      <c r="SSF68" s="31"/>
      <c r="SSG68" s="31"/>
      <c r="SSH68" s="31"/>
      <c r="SSI68" s="31"/>
      <c r="SSJ68" s="31"/>
      <c r="SSK68" s="31"/>
      <c r="SSL68" s="31"/>
      <c r="SSM68" s="31"/>
      <c r="SSN68" s="31"/>
      <c r="SSO68" s="31"/>
      <c r="SSP68" s="31"/>
      <c r="SSQ68" s="31"/>
      <c r="SSR68" s="31"/>
      <c r="SSS68" s="31"/>
      <c r="SST68" s="31"/>
      <c r="SSU68" s="31"/>
      <c r="SSV68" s="31"/>
      <c r="SSW68" s="31"/>
      <c r="SSX68" s="31"/>
      <c r="SSY68" s="31"/>
      <c r="SSZ68" s="31"/>
      <c r="STA68" s="31"/>
      <c r="STB68" s="31"/>
      <c r="STC68" s="31"/>
      <c r="STD68" s="31"/>
      <c r="STE68" s="31"/>
      <c r="STF68" s="31"/>
      <c r="STG68" s="31"/>
      <c r="STH68" s="31"/>
      <c r="STI68" s="31"/>
      <c r="STJ68" s="31"/>
      <c r="STK68" s="31"/>
      <c r="STL68" s="31"/>
      <c r="STM68" s="31"/>
      <c r="STN68" s="31"/>
      <c r="STO68" s="31"/>
      <c r="STP68" s="31"/>
      <c r="STQ68" s="31"/>
      <c r="STR68" s="31"/>
      <c r="STS68" s="31"/>
      <c r="STT68" s="31"/>
      <c r="STU68" s="31"/>
      <c r="STV68" s="31"/>
      <c r="STW68" s="31"/>
      <c r="STX68" s="31"/>
      <c r="STY68" s="31"/>
      <c r="STZ68" s="31"/>
      <c r="SUA68" s="31"/>
      <c r="SUB68" s="31"/>
      <c r="SUC68" s="31"/>
      <c r="SUD68" s="31"/>
      <c r="SUE68" s="31"/>
      <c r="SUF68" s="31"/>
      <c r="SUG68" s="31"/>
      <c r="SUH68" s="31"/>
      <c r="SUI68" s="31"/>
      <c r="SUJ68" s="31"/>
      <c r="SUK68" s="31"/>
      <c r="SUL68" s="31"/>
      <c r="SUM68" s="31"/>
      <c r="SUN68" s="31"/>
      <c r="SUO68" s="31"/>
      <c r="SUP68" s="31"/>
      <c r="SUQ68" s="31"/>
      <c r="SUR68" s="31"/>
      <c r="SUS68" s="31"/>
      <c r="SUT68" s="31"/>
      <c r="SUU68" s="31"/>
      <c r="SUV68" s="31"/>
      <c r="SUW68" s="31"/>
      <c r="SUX68" s="31"/>
      <c r="SUY68" s="31"/>
      <c r="SUZ68" s="31"/>
      <c r="SVA68" s="31"/>
      <c r="SVB68" s="31"/>
      <c r="SVC68" s="31"/>
      <c r="SVD68" s="31"/>
      <c r="SVE68" s="31"/>
      <c r="SVF68" s="31"/>
      <c r="SVG68" s="31"/>
      <c r="SVH68" s="31"/>
      <c r="SVI68" s="31"/>
      <c r="SVJ68" s="31"/>
      <c r="SVK68" s="31"/>
      <c r="SVL68" s="31"/>
      <c r="SVM68" s="31"/>
      <c r="SVN68" s="31"/>
      <c r="SVO68" s="31"/>
      <c r="SVP68" s="31"/>
      <c r="SVQ68" s="31"/>
      <c r="SVR68" s="31"/>
      <c r="SVS68" s="31"/>
      <c r="SVT68" s="31"/>
      <c r="SVU68" s="31"/>
      <c r="SVV68" s="31"/>
      <c r="SVW68" s="31"/>
      <c r="SVX68" s="31"/>
      <c r="SVY68" s="31"/>
      <c r="SVZ68" s="31"/>
      <c r="SWA68" s="31"/>
      <c r="SWB68" s="31"/>
      <c r="SWC68" s="31"/>
      <c r="SWD68" s="31"/>
      <c r="SWE68" s="31"/>
      <c r="SWF68" s="31"/>
      <c r="SWG68" s="31"/>
      <c r="SWH68" s="31"/>
      <c r="SWI68" s="31"/>
      <c r="SWJ68" s="31"/>
      <c r="SWK68" s="31"/>
      <c r="SWL68" s="31"/>
      <c r="SWM68" s="31"/>
      <c r="SWN68" s="31"/>
      <c r="SWO68" s="31"/>
      <c r="SWP68" s="31"/>
      <c r="SWQ68" s="31"/>
      <c r="SWR68" s="31"/>
      <c r="SWS68" s="31"/>
      <c r="SWT68" s="31"/>
      <c r="SWU68" s="31"/>
      <c r="SWV68" s="31"/>
      <c r="SWW68" s="31"/>
      <c r="SWX68" s="31"/>
      <c r="SWY68" s="31"/>
      <c r="SWZ68" s="31"/>
      <c r="SXA68" s="31"/>
      <c r="SXB68" s="31"/>
      <c r="SXC68" s="31"/>
      <c r="SXD68" s="31"/>
      <c r="SXE68" s="31"/>
      <c r="SXF68" s="31"/>
      <c r="SXG68" s="31"/>
      <c r="SXH68" s="31"/>
      <c r="SXI68" s="31"/>
      <c r="SXJ68" s="31"/>
      <c r="SXK68" s="31"/>
      <c r="SXL68" s="31"/>
      <c r="SXM68" s="31"/>
      <c r="SXN68" s="31"/>
      <c r="SXO68" s="31"/>
      <c r="SXP68" s="31"/>
      <c r="SXQ68" s="31"/>
      <c r="SXR68" s="31"/>
      <c r="SXS68" s="31"/>
      <c r="SXT68" s="31"/>
      <c r="SXU68" s="31"/>
      <c r="SXV68" s="31"/>
      <c r="SXW68" s="31"/>
      <c r="SXX68" s="31"/>
      <c r="SXY68" s="31"/>
      <c r="SXZ68" s="31"/>
      <c r="SYA68" s="31"/>
      <c r="SYB68" s="31"/>
      <c r="SYC68" s="31"/>
      <c r="SYD68" s="31"/>
      <c r="SYE68" s="31"/>
      <c r="SYF68" s="31"/>
      <c r="SYG68" s="31"/>
      <c r="SYH68" s="31"/>
      <c r="SYI68" s="31"/>
      <c r="SYJ68" s="31"/>
      <c r="SYK68" s="31"/>
      <c r="SYL68" s="31"/>
      <c r="SYM68" s="31"/>
      <c r="SYN68" s="31"/>
      <c r="SYO68" s="31"/>
      <c r="SYP68" s="31"/>
      <c r="SYQ68" s="31"/>
      <c r="SYR68" s="31"/>
      <c r="SYS68" s="31"/>
      <c r="SYT68" s="31"/>
      <c r="SYU68" s="31"/>
      <c r="SYV68" s="31"/>
      <c r="SYW68" s="31"/>
      <c r="SYX68" s="31"/>
      <c r="SYY68" s="31"/>
      <c r="SYZ68" s="31"/>
      <c r="SZA68" s="31"/>
      <c r="SZB68" s="31"/>
      <c r="SZC68" s="31"/>
      <c r="SZD68" s="31"/>
      <c r="SZE68" s="31"/>
      <c r="SZF68" s="31"/>
      <c r="SZG68" s="31"/>
      <c r="SZH68" s="31"/>
      <c r="SZI68" s="31"/>
      <c r="SZJ68" s="31"/>
      <c r="SZK68" s="31"/>
      <c r="SZL68" s="31"/>
      <c r="SZM68" s="31"/>
      <c r="SZN68" s="31"/>
      <c r="SZO68" s="31"/>
      <c r="SZP68" s="31"/>
      <c r="SZQ68" s="31"/>
      <c r="SZR68" s="31"/>
      <c r="SZS68" s="31"/>
      <c r="SZT68" s="31"/>
      <c r="SZU68" s="31"/>
      <c r="SZV68" s="31"/>
      <c r="SZW68" s="31"/>
      <c r="SZX68" s="31"/>
      <c r="SZY68" s="31"/>
      <c r="SZZ68" s="31"/>
      <c r="TAA68" s="31"/>
      <c r="TAB68" s="31"/>
      <c r="TAC68" s="31"/>
      <c r="TAD68" s="31"/>
      <c r="TAE68" s="31"/>
      <c r="TAF68" s="31"/>
      <c r="TAG68" s="31"/>
      <c r="TAH68" s="31"/>
      <c r="TAI68" s="31"/>
      <c r="TAJ68" s="31"/>
      <c r="TAK68" s="31"/>
      <c r="TAL68" s="31"/>
      <c r="TAM68" s="31"/>
      <c r="TAN68" s="31"/>
      <c r="TAO68" s="31"/>
      <c r="TAP68" s="31"/>
      <c r="TAQ68" s="31"/>
      <c r="TAR68" s="31"/>
      <c r="TAS68" s="31"/>
      <c r="TAT68" s="31"/>
      <c r="TAU68" s="31"/>
      <c r="TAV68" s="31"/>
      <c r="TAW68" s="31"/>
      <c r="TAX68" s="31"/>
      <c r="TAY68" s="31"/>
      <c r="TAZ68" s="31"/>
      <c r="TBA68" s="31"/>
      <c r="TBB68" s="31"/>
      <c r="TBC68" s="31"/>
      <c r="TBD68" s="31"/>
      <c r="TBE68" s="31"/>
      <c r="TBF68" s="31"/>
      <c r="TBG68" s="31"/>
      <c r="TBH68" s="31"/>
      <c r="TBI68" s="31"/>
      <c r="TBJ68" s="31"/>
      <c r="TBK68" s="31"/>
      <c r="TBL68" s="31"/>
      <c r="TBM68" s="31"/>
      <c r="TBN68" s="31"/>
      <c r="TBO68" s="31"/>
      <c r="TBP68" s="31"/>
      <c r="TBQ68" s="31"/>
      <c r="TBR68" s="31"/>
      <c r="TBS68" s="31"/>
      <c r="TBT68" s="31"/>
      <c r="TBU68" s="31"/>
      <c r="TBV68" s="31"/>
      <c r="TBW68" s="31"/>
      <c r="TBX68" s="31"/>
      <c r="TBY68" s="31"/>
      <c r="TBZ68" s="31"/>
      <c r="TCA68" s="31"/>
      <c r="TCB68" s="31"/>
      <c r="TCC68" s="31"/>
      <c r="TCD68" s="31"/>
      <c r="TCE68" s="31"/>
      <c r="TCF68" s="31"/>
      <c r="TCG68" s="31"/>
      <c r="TCH68" s="31"/>
      <c r="TCI68" s="31"/>
      <c r="TCJ68" s="31"/>
      <c r="TCK68" s="31"/>
      <c r="TCL68" s="31"/>
      <c r="TCM68" s="31"/>
      <c r="TCN68" s="31"/>
      <c r="TCO68" s="31"/>
      <c r="TCP68" s="31"/>
      <c r="TCQ68" s="31"/>
      <c r="TCR68" s="31"/>
      <c r="TCS68" s="31"/>
      <c r="TCT68" s="31"/>
      <c r="TCU68" s="31"/>
      <c r="TCV68" s="31"/>
      <c r="TCW68" s="31"/>
      <c r="TCX68" s="31"/>
      <c r="TCY68" s="31"/>
      <c r="TCZ68" s="31"/>
      <c r="TDA68" s="31"/>
      <c r="TDB68" s="31"/>
      <c r="TDC68" s="31"/>
      <c r="TDD68" s="31"/>
      <c r="TDE68" s="31"/>
      <c r="TDF68" s="31"/>
      <c r="TDG68" s="31"/>
      <c r="TDH68" s="31"/>
      <c r="TDI68" s="31"/>
      <c r="TDJ68" s="31"/>
      <c r="TDK68" s="31"/>
      <c r="TDL68" s="31"/>
      <c r="TDM68" s="31"/>
      <c r="TDN68" s="31"/>
      <c r="TDO68" s="31"/>
      <c r="TDP68" s="31"/>
      <c r="TDQ68" s="31"/>
      <c r="TDR68" s="31"/>
      <c r="TDS68" s="31"/>
      <c r="TDT68" s="31"/>
      <c r="TDU68" s="31"/>
      <c r="TDV68" s="31"/>
      <c r="TDW68" s="31"/>
      <c r="TDX68" s="31"/>
      <c r="TDY68" s="31"/>
      <c r="TDZ68" s="31"/>
      <c r="TEA68" s="31"/>
      <c r="TEB68" s="31"/>
      <c r="TEC68" s="31"/>
      <c r="TED68" s="31"/>
      <c r="TEE68" s="31"/>
      <c r="TEF68" s="31"/>
      <c r="TEG68" s="31"/>
      <c r="TEH68" s="31"/>
      <c r="TEI68" s="31"/>
      <c r="TEJ68" s="31"/>
      <c r="TEK68" s="31"/>
      <c r="TEL68" s="31"/>
      <c r="TEM68" s="31"/>
      <c r="TEN68" s="31"/>
      <c r="TEO68" s="31"/>
      <c r="TEP68" s="31"/>
      <c r="TEQ68" s="31"/>
      <c r="TER68" s="31"/>
      <c r="TES68" s="31"/>
      <c r="TET68" s="31"/>
      <c r="TEU68" s="31"/>
      <c r="TEV68" s="31"/>
      <c r="TEW68" s="31"/>
      <c r="TEX68" s="31"/>
      <c r="TEY68" s="31"/>
      <c r="TEZ68" s="31"/>
      <c r="TFA68" s="31"/>
      <c r="TFB68" s="31"/>
      <c r="TFC68" s="31"/>
      <c r="TFD68" s="31"/>
      <c r="TFE68" s="31"/>
      <c r="TFF68" s="31"/>
      <c r="TFG68" s="31"/>
      <c r="TFH68" s="31"/>
      <c r="TFI68" s="31"/>
      <c r="TFJ68" s="31"/>
      <c r="TFK68" s="31"/>
      <c r="TFL68" s="31"/>
      <c r="TFM68" s="31"/>
      <c r="TFN68" s="31"/>
      <c r="TFO68" s="31"/>
      <c r="TFP68" s="31"/>
      <c r="TFQ68" s="31"/>
      <c r="TFR68" s="31"/>
      <c r="TFS68" s="31"/>
      <c r="TFT68" s="31"/>
      <c r="TFU68" s="31"/>
      <c r="TFV68" s="31"/>
      <c r="TFW68" s="31"/>
      <c r="TFX68" s="31"/>
      <c r="TFY68" s="31"/>
      <c r="TFZ68" s="31"/>
      <c r="TGA68" s="31"/>
      <c r="TGB68" s="31"/>
      <c r="TGC68" s="31"/>
      <c r="TGD68" s="31"/>
      <c r="TGE68" s="31"/>
      <c r="TGF68" s="31"/>
      <c r="TGG68" s="31"/>
      <c r="TGH68" s="31"/>
      <c r="TGI68" s="31"/>
      <c r="TGJ68" s="31"/>
      <c r="TGK68" s="31"/>
      <c r="TGL68" s="31"/>
      <c r="TGM68" s="31"/>
      <c r="TGN68" s="31"/>
      <c r="TGO68" s="31"/>
      <c r="TGP68" s="31"/>
      <c r="TGQ68" s="31"/>
      <c r="TGR68" s="31"/>
      <c r="TGS68" s="31"/>
      <c r="TGT68" s="31"/>
      <c r="TGU68" s="31"/>
      <c r="TGV68" s="31"/>
      <c r="TGW68" s="31"/>
      <c r="TGX68" s="31"/>
      <c r="TGY68" s="31"/>
      <c r="TGZ68" s="31"/>
      <c r="THA68" s="31"/>
      <c r="THB68" s="31"/>
      <c r="THC68" s="31"/>
      <c r="THD68" s="31"/>
      <c r="THE68" s="31"/>
      <c r="THF68" s="31"/>
      <c r="THG68" s="31"/>
      <c r="THH68" s="31"/>
      <c r="THI68" s="31"/>
      <c r="THJ68" s="31"/>
      <c r="THK68" s="31"/>
      <c r="THL68" s="31"/>
      <c r="THM68" s="31"/>
      <c r="THN68" s="31"/>
      <c r="THO68" s="31"/>
      <c r="THP68" s="31"/>
      <c r="THQ68" s="31"/>
      <c r="THR68" s="31"/>
      <c r="THS68" s="31"/>
      <c r="THT68" s="31"/>
      <c r="THU68" s="31"/>
      <c r="THV68" s="31"/>
      <c r="THW68" s="31"/>
      <c r="THX68" s="31"/>
      <c r="THY68" s="31"/>
      <c r="THZ68" s="31"/>
      <c r="TIA68" s="31"/>
      <c r="TIB68" s="31"/>
      <c r="TIC68" s="31"/>
      <c r="TID68" s="31"/>
      <c r="TIE68" s="31"/>
      <c r="TIF68" s="31"/>
      <c r="TIG68" s="31"/>
      <c r="TIH68" s="31"/>
      <c r="TII68" s="31"/>
      <c r="TIJ68" s="31"/>
      <c r="TIK68" s="31"/>
      <c r="TIL68" s="31"/>
      <c r="TIM68" s="31"/>
      <c r="TIN68" s="31"/>
      <c r="TIO68" s="31"/>
      <c r="TIP68" s="31"/>
      <c r="TIQ68" s="31"/>
      <c r="TIR68" s="31"/>
      <c r="TIS68" s="31"/>
      <c r="TIT68" s="31"/>
      <c r="TIU68" s="31"/>
      <c r="TIV68" s="31"/>
      <c r="TIW68" s="31"/>
      <c r="TIX68" s="31"/>
      <c r="TIY68" s="31"/>
      <c r="TIZ68" s="31"/>
      <c r="TJA68" s="31"/>
      <c r="TJB68" s="31"/>
      <c r="TJC68" s="31"/>
      <c r="TJD68" s="31"/>
      <c r="TJE68" s="31"/>
      <c r="TJF68" s="31"/>
      <c r="TJG68" s="31"/>
      <c r="TJH68" s="31"/>
      <c r="TJI68" s="31"/>
      <c r="TJJ68" s="31"/>
      <c r="TJK68" s="31"/>
      <c r="TJL68" s="31"/>
      <c r="TJM68" s="31"/>
      <c r="TJN68" s="31"/>
      <c r="TJO68" s="31"/>
      <c r="TJP68" s="31"/>
      <c r="TJQ68" s="31"/>
      <c r="TJR68" s="31"/>
      <c r="TJS68" s="31"/>
      <c r="TJT68" s="31"/>
      <c r="TJU68" s="31"/>
      <c r="TJV68" s="31"/>
      <c r="TJW68" s="31"/>
      <c r="TJX68" s="31"/>
      <c r="TJY68" s="31"/>
      <c r="TJZ68" s="31"/>
      <c r="TKA68" s="31"/>
      <c r="TKB68" s="31"/>
      <c r="TKC68" s="31"/>
      <c r="TKD68" s="31"/>
      <c r="TKE68" s="31"/>
      <c r="TKF68" s="31"/>
      <c r="TKG68" s="31"/>
      <c r="TKH68" s="31"/>
      <c r="TKI68" s="31"/>
      <c r="TKJ68" s="31"/>
      <c r="TKK68" s="31"/>
      <c r="TKL68" s="31"/>
      <c r="TKM68" s="31"/>
      <c r="TKN68" s="31"/>
      <c r="TKO68" s="31"/>
      <c r="TKP68" s="31"/>
      <c r="TKQ68" s="31"/>
      <c r="TKR68" s="31"/>
      <c r="TKS68" s="31"/>
      <c r="TKT68" s="31"/>
      <c r="TKU68" s="31"/>
      <c r="TKV68" s="31"/>
      <c r="TKW68" s="31"/>
      <c r="TKX68" s="31"/>
      <c r="TKY68" s="31"/>
      <c r="TKZ68" s="31"/>
      <c r="TLA68" s="31"/>
      <c r="TLB68" s="31"/>
      <c r="TLC68" s="31"/>
      <c r="TLD68" s="31"/>
      <c r="TLE68" s="31"/>
      <c r="TLF68" s="31"/>
      <c r="TLG68" s="31"/>
      <c r="TLH68" s="31"/>
      <c r="TLI68" s="31"/>
      <c r="TLJ68" s="31"/>
      <c r="TLK68" s="31"/>
      <c r="TLL68" s="31"/>
      <c r="TLM68" s="31"/>
      <c r="TLN68" s="31"/>
      <c r="TLO68" s="31"/>
      <c r="TLP68" s="31"/>
      <c r="TLQ68" s="31"/>
      <c r="TLR68" s="31"/>
      <c r="TLS68" s="31"/>
      <c r="TLT68" s="31"/>
      <c r="TLU68" s="31"/>
      <c r="TLV68" s="31"/>
      <c r="TLW68" s="31"/>
      <c r="TLX68" s="31"/>
      <c r="TLY68" s="31"/>
      <c r="TLZ68" s="31"/>
      <c r="TMA68" s="31"/>
      <c r="TMB68" s="31"/>
      <c r="TMC68" s="31"/>
      <c r="TMD68" s="31"/>
      <c r="TME68" s="31"/>
      <c r="TMF68" s="31"/>
      <c r="TMG68" s="31"/>
      <c r="TMH68" s="31"/>
      <c r="TMI68" s="31"/>
      <c r="TMJ68" s="31"/>
      <c r="TMK68" s="31"/>
      <c r="TML68" s="31"/>
      <c r="TMM68" s="31"/>
      <c r="TMN68" s="31"/>
      <c r="TMO68" s="31"/>
      <c r="TMP68" s="31"/>
      <c r="TMQ68" s="31"/>
      <c r="TMR68" s="31"/>
      <c r="TMS68" s="31"/>
      <c r="TMT68" s="31"/>
      <c r="TMU68" s="31"/>
      <c r="TMV68" s="31"/>
      <c r="TMW68" s="31"/>
      <c r="TMX68" s="31"/>
      <c r="TMY68" s="31"/>
      <c r="TMZ68" s="31"/>
      <c r="TNA68" s="31"/>
      <c r="TNB68" s="31"/>
      <c r="TNC68" s="31"/>
      <c r="TND68" s="31"/>
      <c r="TNE68" s="31"/>
      <c r="TNF68" s="31"/>
      <c r="TNG68" s="31"/>
      <c r="TNH68" s="31"/>
      <c r="TNI68" s="31"/>
      <c r="TNJ68" s="31"/>
      <c r="TNK68" s="31"/>
      <c r="TNL68" s="31"/>
      <c r="TNM68" s="31"/>
      <c r="TNN68" s="31"/>
      <c r="TNO68" s="31"/>
      <c r="TNP68" s="31"/>
      <c r="TNQ68" s="31"/>
      <c r="TNR68" s="31"/>
      <c r="TNS68" s="31"/>
      <c r="TNT68" s="31"/>
      <c r="TNU68" s="31"/>
      <c r="TNV68" s="31"/>
      <c r="TNW68" s="31"/>
      <c r="TNX68" s="31"/>
      <c r="TNY68" s="31"/>
      <c r="TNZ68" s="31"/>
      <c r="TOA68" s="31"/>
      <c r="TOB68" s="31"/>
      <c r="TOC68" s="31"/>
      <c r="TOD68" s="31"/>
      <c r="TOE68" s="31"/>
      <c r="TOF68" s="31"/>
      <c r="TOG68" s="31"/>
      <c r="TOH68" s="31"/>
      <c r="TOI68" s="31"/>
      <c r="TOJ68" s="31"/>
      <c r="TOK68" s="31"/>
      <c r="TOL68" s="31"/>
      <c r="TOM68" s="31"/>
      <c r="TON68" s="31"/>
      <c r="TOO68" s="31"/>
      <c r="TOP68" s="31"/>
      <c r="TOQ68" s="31"/>
      <c r="TOR68" s="31"/>
      <c r="TOS68" s="31"/>
      <c r="TOT68" s="31"/>
      <c r="TOU68" s="31"/>
      <c r="TOV68" s="31"/>
      <c r="TOW68" s="31"/>
      <c r="TOX68" s="31"/>
      <c r="TOY68" s="31"/>
      <c r="TOZ68" s="31"/>
      <c r="TPA68" s="31"/>
      <c r="TPB68" s="31"/>
      <c r="TPC68" s="31"/>
      <c r="TPD68" s="31"/>
      <c r="TPE68" s="31"/>
      <c r="TPF68" s="31"/>
      <c r="TPG68" s="31"/>
      <c r="TPH68" s="31"/>
      <c r="TPI68" s="31"/>
      <c r="TPJ68" s="31"/>
      <c r="TPK68" s="31"/>
      <c r="TPL68" s="31"/>
      <c r="TPM68" s="31"/>
      <c r="TPN68" s="31"/>
      <c r="TPO68" s="31"/>
      <c r="TPP68" s="31"/>
      <c r="TPQ68" s="31"/>
      <c r="TPR68" s="31"/>
      <c r="TPS68" s="31"/>
      <c r="TPT68" s="31"/>
      <c r="TPU68" s="31"/>
      <c r="TPV68" s="31"/>
      <c r="TPW68" s="31"/>
      <c r="TPX68" s="31"/>
      <c r="TPY68" s="31"/>
      <c r="TPZ68" s="31"/>
      <c r="TQA68" s="31"/>
      <c r="TQB68" s="31"/>
      <c r="TQC68" s="31"/>
      <c r="TQD68" s="31"/>
      <c r="TQE68" s="31"/>
      <c r="TQF68" s="31"/>
      <c r="TQG68" s="31"/>
      <c r="TQH68" s="31"/>
      <c r="TQI68" s="31"/>
      <c r="TQJ68" s="31"/>
      <c r="TQK68" s="31"/>
      <c r="TQL68" s="31"/>
      <c r="TQM68" s="31"/>
      <c r="TQN68" s="31"/>
      <c r="TQO68" s="31"/>
      <c r="TQP68" s="31"/>
      <c r="TQQ68" s="31"/>
      <c r="TQR68" s="31"/>
      <c r="TQS68" s="31"/>
      <c r="TQT68" s="31"/>
      <c r="TQU68" s="31"/>
      <c r="TQV68" s="31"/>
      <c r="TQW68" s="31"/>
      <c r="TQX68" s="31"/>
      <c r="TQY68" s="31"/>
      <c r="TQZ68" s="31"/>
      <c r="TRA68" s="31"/>
      <c r="TRB68" s="31"/>
      <c r="TRC68" s="31"/>
      <c r="TRD68" s="31"/>
      <c r="TRE68" s="31"/>
      <c r="TRF68" s="31"/>
      <c r="TRG68" s="31"/>
      <c r="TRH68" s="31"/>
      <c r="TRI68" s="31"/>
      <c r="TRJ68" s="31"/>
      <c r="TRK68" s="31"/>
      <c r="TRL68" s="31"/>
      <c r="TRM68" s="31"/>
      <c r="TRN68" s="31"/>
      <c r="TRO68" s="31"/>
      <c r="TRP68" s="31"/>
      <c r="TRQ68" s="31"/>
      <c r="TRR68" s="31"/>
      <c r="TRS68" s="31"/>
      <c r="TRT68" s="31"/>
      <c r="TRU68" s="31"/>
      <c r="TRV68" s="31"/>
      <c r="TRW68" s="31"/>
      <c r="TRX68" s="31"/>
      <c r="TRY68" s="31"/>
      <c r="TRZ68" s="31"/>
      <c r="TSA68" s="31"/>
      <c r="TSB68" s="31"/>
      <c r="TSC68" s="31"/>
      <c r="TSD68" s="31"/>
      <c r="TSE68" s="31"/>
      <c r="TSF68" s="31"/>
      <c r="TSG68" s="31"/>
      <c r="TSH68" s="31"/>
      <c r="TSI68" s="31"/>
      <c r="TSJ68" s="31"/>
      <c r="TSK68" s="31"/>
      <c r="TSL68" s="31"/>
      <c r="TSM68" s="31"/>
      <c r="TSN68" s="31"/>
      <c r="TSO68" s="31"/>
      <c r="TSP68" s="31"/>
      <c r="TSQ68" s="31"/>
      <c r="TSR68" s="31"/>
      <c r="TSS68" s="31"/>
      <c r="TST68" s="31"/>
      <c r="TSU68" s="31"/>
      <c r="TSV68" s="31"/>
      <c r="TSW68" s="31"/>
      <c r="TSX68" s="31"/>
      <c r="TSY68" s="31"/>
      <c r="TSZ68" s="31"/>
      <c r="TTA68" s="31"/>
      <c r="TTB68" s="31"/>
      <c r="TTC68" s="31"/>
      <c r="TTD68" s="31"/>
      <c r="TTE68" s="31"/>
      <c r="TTF68" s="31"/>
      <c r="TTG68" s="31"/>
      <c r="TTH68" s="31"/>
      <c r="TTI68" s="31"/>
      <c r="TTJ68" s="31"/>
      <c r="TTK68" s="31"/>
      <c r="TTL68" s="31"/>
      <c r="TTM68" s="31"/>
      <c r="TTN68" s="31"/>
      <c r="TTO68" s="31"/>
      <c r="TTP68" s="31"/>
      <c r="TTQ68" s="31"/>
      <c r="TTR68" s="31"/>
      <c r="TTS68" s="31"/>
      <c r="TTT68" s="31"/>
      <c r="TTU68" s="31"/>
      <c r="TTV68" s="31"/>
      <c r="TTW68" s="31"/>
      <c r="TTX68" s="31"/>
      <c r="TTY68" s="31"/>
      <c r="TTZ68" s="31"/>
      <c r="TUA68" s="31"/>
      <c r="TUB68" s="31"/>
      <c r="TUC68" s="31"/>
      <c r="TUD68" s="31"/>
      <c r="TUE68" s="31"/>
      <c r="TUF68" s="31"/>
      <c r="TUG68" s="31"/>
      <c r="TUH68" s="31"/>
      <c r="TUI68" s="31"/>
      <c r="TUJ68" s="31"/>
      <c r="TUK68" s="31"/>
      <c r="TUL68" s="31"/>
      <c r="TUM68" s="31"/>
      <c r="TUN68" s="31"/>
      <c r="TUO68" s="31"/>
      <c r="TUP68" s="31"/>
      <c r="TUQ68" s="31"/>
      <c r="TUR68" s="31"/>
      <c r="TUS68" s="31"/>
      <c r="TUT68" s="31"/>
      <c r="TUU68" s="31"/>
      <c r="TUV68" s="31"/>
      <c r="TUW68" s="31"/>
      <c r="TUX68" s="31"/>
      <c r="TUY68" s="31"/>
      <c r="TUZ68" s="31"/>
      <c r="TVA68" s="31"/>
      <c r="TVB68" s="31"/>
      <c r="TVC68" s="31"/>
      <c r="TVD68" s="31"/>
      <c r="TVE68" s="31"/>
      <c r="TVF68" s="31"/>
      <c r="TVG68" s="31"/>
      <c r="TVH68" s="31"/>
      <c r="TVI68" s="31"/>
      <c r="TVJ68" s="31"/>
      <c r="TVK68" s="31"/>
      <c r="TVL68" s="31"/>
      <c r="TVM68" s="31"/>
      <c r="TVN68" s="31"/>
      <c r="TVO68" s="31"/>
      <c r="TVP68" s="31"/>
      <c r="TVQ68" s="31"/>
      <c r="TVR68" s="31"/>
      <c r="TVS68" s="31"/>
      <c r="TVT68" s="31"/>
      <c r="TVU68" s="31"/>
      <c r="TVV68" s="31"/>
      <c r="TVW68" s="31"/>
      <c r="TVX68" s="31"/>
      <c r="TVY68" s="31"/>
      <c r="TVZ68" s="31"/>
      <c r="TWA68" s="31"/>
      <c r="TWB68" s="31"/>
      <c r="TWC68" s="31"/>
      <c r="TWD68" s="31"/>
      <c r="TWE68" s="31"/>
      <c r="TWF68" s="31"/>
      <c r="TWG68" s="31"/>
      <c r="TWH68" s="31"/>
      <c r="TWI68" s="31"/>
      <c r="TWJ68" s="31"/>
      <c r="TWK68" s="31"/>
      <c r="TWL68" s="31"/>
      <c r="TWM68" s="31"/>
      <c r="TWN68" s="31"/>
      <c r="TWO68" s="31"/>
      <c r="TWP68" s="31"/>
      <c r="TWQ68" s="31"/>
      <c r="TWR68" s="31"/>
      <c r="TWS68" s="31"/>
      <c r="TWT68" s="31"/>
      <c r="TWU68" s="31"/>
      <c r="TWV68" s="31"/>
      <c r="TWW68" s="31"/>
      <c r="TWX68" s="31"/>
      <c r="TWY68" s="31"/>
      <c r="TWZ68" s="31"/>
      <c r="TXA68" s="31"/>
      <c r="TXB68" s="31"/>
      <c r="TXC68" s="31"/>
      <c r="TXD68" s="31"/>
      <c r="TXE68" s="31"/>
      <c r="TXF68" s="31"/>
      <c r="TXG68" s="31"/>
      <c r="TXH68" s="31"/>
      <c r="TXI68" s="31"/>
      <c r="TXJ68" s="31"/>
      <c r="TXK68" s="31"/>
      <c r="TXL68" s="31"/>
      <c r="TXM68" s="31"/>
      <c r="TXN68" s="31"/>
      <c r="TXO68" s="31"/>
      <c r="TXP68" s="31"/>
      <c r="TXQ68" s="31"/>
      <c r="TXR68" s="31"/>
      <c r="TXS68" s="31"/>
      <c r="TXT68" s="31"/>
      <c r="TXU68" s="31"/>
      <c r="TXV68" s="31"/>
      <c r="TXW68" s="31"/>
      <c r="TXX68" s="31"/>
      <c r="TXY68" s="31"/>
      <c r="TXZ68" s="31"/>
      <c r="TYA68" s="31"/>
      <c r="TYB68" s="31"/>
      <c r="TYC68" s="31"/>
      <c r="TYD68" s="31"/>
      <c r="TYE68" s="31"/>
      <c r="TYF68" s="31"/>
      <c r="TYG68" s="31"/>
      <c r="TYH68" s="31"/>
      <c r="TYI68" s="31"/>
      <c r="TYJ68" s="31"/>
      <c r="TYK68" s="31"/>
      <c r="TYL68" s="31"/>
      <c r="TYM68" s="31"/>
      <c r="TYN68" s="31"/>
      <c r="TYO68" s="31"/>
      <c r="TYP68" s="31"/>
      <c r="TYQ68" s="31"/>
      <c r="TYR68" s="31"/>
      <c r="TYS68" s="31"/>
      <c r="TYT68" s="31"/>
      <c r="TYU68" s="31"/>
      <c r="TYV68" s="31"/>
      <c r="TYW68" s="31"/>
      <c r="TYX68" s="31"/>
      <c r="TYY68" s="31"/>
      <c r="TYZ68" s="31"/>
      <c r="TZA68" s="31"/>
      <c r="TZB68" s="31"/>
      <c r="TZC68" s="31"/>
      <c r="TZD68" s="31"/>
      <c r="TZE68" s="31"/>
      <c r="TZF68" s="31"/>
      <c r="TZG68" s="31"/>
      <c r="TZH68" s="31"/>
      <c r="TZI68" s="31"/>
      <c r="TZJ68" s="31"/>
      <c r="TZK68" s="31"/>
      <c r="TZL68" s="31"/>
      <c r="TZM68" s="31"/>
      <c r="TZN68" s="31"/>
      <c r="TZO68" s="31"/>
      <c r="TZP68" s="31"/>
      <c r="TZQ68" s="31"/>
      <c r="TZR68" s="31"/>
      <c r="TZS68" s="31"/>
      <c r="TZT68" s="31"/>
      <c r="TZU68" s="31"/>
      <c r="TZV68" s="31"/>
      <c r="TZW68" s="31"/>
      <c r="TZX68" s="31"/>
      <c r="TZY68" s="31"/>
      <c r="TZZ68" s="31"/>
      <c r="UAA68" s="31"/>
      <c r="UAB68" s="31"/>
      <c r="UAC68" s="31"/>
      <c r="UAD68" s="31"/>
      <c r="UAE68" s="31"/>
      <c r="UAF68" s="31"/>
      <c r="UAG68" s="31"/>
      <c r="UAH68" s="31"/>
      <c r="UAI68" s="31"/>
      <c r="UAJ68" s="31"/>
      <c r="UAK68" s="31"/>
      <c r="UAL68" s="31"/>
      <c r="UAM68" s="31"/>
      <c r="UAN68" s="31"/>
      <c r="UAO68" s="31"/>
      <c r="UAP68" s="31"/>
      <c r="UAQ68" s="31"/>
      <c r="UAR68" s="31"/>
      <c r="UAS68" s="31"/>
      <c r="UAT68" s="31"/>
      <c r="UAU68" s="31"/>
      <c r="UAV68" s="31"/>
      <c r="UAW68" s="31"/>
      <c r="UAX68" s="31"/>
      <c r="UAY68" s="31"/>
      <c r="UAZ68" s="31"/>
      <c r="UBA68" s="31"/>
      <c r="UBB68" s="31"/>
      <c r="UBC68" s="31"/>
      <c r="UBD68" s="31"/>
      <c r="UBE68" s="31"/>
      <c r="UBF68" s="31"/>
      <c r="UBG68" s="31"/>
      <c r="UBH68" s="31"/>
      <c r="UBI68" s="31"/>
      <c r="UBJ68" s="31"/>
      <c r="UBK68" s="31"/>
      <c r="UBL68" s="31"/>
      <c r="UBM68" s="31"/>
      <c r="UBN68" s="31"/>
      <c r="UBO68" s="31"/>
      <c r="UBP68" s="31"/>
      <c r="UBQ68" s="31"/>
      <c r="UBR68" s="31"/>
      <c r="UBS68" s="31"/>
      <c r="UBT68" s="31"/>
      <c r="UBU68" s="31"/>
      <c r="UBV68" s="31"/>
      <c r="UBW68" s="31"/>
      <c r="UBX68" s="31"/>
      <c r="UBY68" s="31"/>
      <c r="UBZ68" s="31"/>
      <c r="UCA68" s="31"/>
      <c r="UCB68" s="31"/>
      <c r="UCC68" s="31"/>
      <c r="UCD68" s="31"/>
      <c r="UCE68" s="31"/>
      <c r="UCF68" s="31"/>
      <c r="UCG68" s="31"/>
      <c r="UCH68" s="31"/>
      <c r="UCI68" s="31"/>
      <c r="UCJ68" s="31"/>
      <c r="UCK68" s="31"/>
      <c r="UCL68" s="31"/>
      <c r="UCM68" s="31"/>
      <c r="UCN68" s="31"/>
      <c r="UCO68" s="31"/>
      <c r="UCP68" s="31"/>
      <c r="UCQ68" s="31"/>
      <c r="UCR68" s="31"/>
      <c r="UCS68" s="31"/>
      <c r="UCT68" s="31"/>
      <c r="UCU68" s="31"/>
      <c r="UCV68" s="31"/>
      <c r="UCW68" s="31"/>
      <c r="UCX68" s="31"/>
      <c r="UCY68" s="31"/>
      <c r="UCZ68" s="31"/>
      <c r="UDA68" s="31"/>
      <c r="UDB68" s="31"/>
      <c r="UDC68" s="31"/>
      <c r="UDD68" s="31"/>
      <c r="UDE68" s="31"/>
      <c r="UDF68" s="31"/>
      <c r="UDG68" s="31"/>
      <c r="UDH68" s="31"/>
      <c r="UDI68" s="31"/>
      <c r="UDJ68" s="31"/>
      <c r="UDK68" s="31"/>
      <c r="UDL68" s="31"/>
      <c r="UDM68" s="31"/>
      <c r="UDN68" s="31"/>
      <c r="UDO68" s="31"/>
      <c r="UDP68" s="31"/>
      <c r="UDQ68" s="31"/>
      <c r="UDR68" s="31"/>
      <c r="UDS68" s="31"/>
      <c r="UDT68" s="31"/>
      <c r="UDU68" s="31"/>
      <c r="UDV68" s="31"/>
      <c r="UDW68" s="31"/>
      <c r="UDX68" s="31"/>
      <c r="UDY68" s="31"/>
      <c r="UDZ68" s="31"/>
      <c r="UEA68" s="31"/>
      <c r="UEB68" s="31"/>
      <c r="UEC68" s="31"/>
      <c r="UED68" s="31"/>
      <c r="UEE68" s="31"/>
      <c r="UEF68" s="31"/>
      <c r="UEG68" s="31"/>
      <c r="UEH68" s="31"/>
      <c r="UEI68" s="31"/>
      <c r="UEJ68" s="31"/>
      <c r="UEK68" s="31"/>
      <c r="UEL68" s="31"/>
      <c r="UEM68" s="31"/>
      <c r="UEN68" s="31"/>
      <c r="UEO68" s="31"/>
      <c r="UEP68" s="31"/>
      <c r="UEQ68" s="31"/>
      <c r="UER68" s="31"/>
      <c r="UES68" s="31"/>
      <c r="UET68" s="31"/>
      <c r="UEU68" s="31"/>
      <c r="UEV68" s="31"/>
      <c r="UEW68" s="31"/>
      <c r="UEX68" s="31"/>
      <c r="UEY68" s="31"/>
      <c r="UEZ68" s="31"/>
      <c r="UFA68" s="31"/>
      <c r="UFB68" s="31"/>
      <c r="UFC68" s="31"/>
      <c r="UFD68" s="31"/>
      <c r="UFE68" s="31"/>
      <c r="UFF68" s="31"/>
      <c r="UFG68" s="31"/>
      <c r="UFH68" s="31"/>
      <c r="UFI68" s="31"/>
      <c r="UFJ68" s="31"/>
      <c r="UFK68" s="31"/>
      <c r="UFL68" s="31"/>
      <c r="UFM68" s="31"/>
      <c r="UFN68" s="31"/>
      <c r="UFO68" s="31"/>
      <c r="UFP68" s="31"/>
      <c r="UFQ68" s="31"/>
      <c r="UFR68" s="31"/>
      <c r="UFS68" s="31"/>
      <c r="UFT68" s="31"/>
      <c r="UFU68" s="31"/>
      <c r="UFV68" s="31"/>
      <c r="UFW68" s="31"/>
      <c r="UFX68" s="31"/>
      <c r="UFY68" s="31"/>
      <c r="UFZ68" s="31"/>
      <c r="UGA68" s="31"/>
      <c r="UGB68" s="31"/>
      <c r="UGC68" s="31"/>
      <c r="UGD68" s="31"/>
      <c r="UGE68" s="31"/>
      <c r="UGF68" s="31"/>
      <c r="UGG68" s="31"/>
      <c r="UGH68" s="31"/>
      <c r="UGI68" s="31"/>
      <c r="UGJ68" s="31"/>
      <c r="UGK68" s="31"/>
      <c r="UGL68" s="31"/>
      <c r="UGM68" s="31"/>
      <c r="UGN68" s="31"/>
      <c r="UGO68" s="31"/>
      <c r="UGP68" s="31"/>
      <c r="UGQ68" s="31"/>
      <c r="UGR68" s="31"/>
      <c r="UGS68" s="31"/>
      <c r="UGT68" s="31"/>
      <c r="UGU68" s="31"/>
      <c r="UGV68" s="31"/>
      <c r="UGW68" s="31"/>
      <c r="UGX68" s="31"/>
      <c r="UGY68" s="31"/>
      <c r="UGZ68" s="31"/>
      <c r="UHA68" s="31"/>
      <c r="UHB68" s="31"/>
      <c r="UHC68" s="31"/>
      <c r="UHD68" s="31"/>
      <c r="UHE68" s="31"/>
      <c r="UHF68" s="31"/>
      <c r="UHG68" s="31"/>
      <c r="UHH68" s="31"/>
      <c r="UHI68" s="31"/>
      <c r="UHJ68" s="31"/>
      <c r="UHK68" s="31"/>
      <c r="UHL68" s="31"/>
      <c r="UHM68" s="31"/>
      <c r="UHN68" s="31"/>
      <c r="UHO68" s="31"/>
      <c r="UHP68" s="31"/>
      <c r="UHQ68" s="31"/>
      <c r="UHR68" s="31"/>
      <c r="UHS68" s="31"/>
      <c r="UHT68" s="31"/>
      <c r="UHU68" s="31"/>
      <c r="UHV68" s="31"/>
      <c r="UHW68" s="31"/>
      <c r="UHX68" s="31"/>
      <c r="UHY68" s="31"/>
      <c r="UHZ68" s="31"/>
      <c r="UIA68" s="31"/>
      <c r="UIB68" s="31"/>
      <c r="UIC68" s="31"/>
      <c r="UID68" s="31"/>
      <c r="UIE68" s="31"/>
      <c r="UIF68" s="31"/>
      <c r="UIG68" s="31"/>
      <c r="UIH68" s="31"/>
      <c r="UII68" s="31"/>
      <c r="UIJ68" s="31"/>
      <c r="UIK68" s="31"/>
      <c r="UIL68" s="31"/>
      <c r="UIM68" s="31"/>
      <c r="UIN68" s="31"/>
      <c r="UIO68" s="31"/>
      <c r="UIP68" s="31"/>
      <c r="UIQ68" s="31"/>
      <c r="UIR68" s="31"/>
      <c r="UIS68" s="31"/>
      <c r="UIT68" s="31"/>
      <c r="UIU68" s="31"/>
      <c r="UIV68" s="31"/>
      <c r="UIW68" s="31"/>
      <c r="UIX68" s="31"/>
      <c r="UIY68" s="31"/>
      <c r="UIZ68" s="31"/>
      <c r="UJA68" s="31"/>
      <c r="UJB68" s="31"/>
      <c r="UJC68" s="31"/>
      <c r="UJD68" s="31"/>
      <c r="UJE68" s="31"/>
      <c r="UJF68" s="31"/>
      <c r="UJG68" s="31"/>
      <c r="UJH68" s="31"/>
      <c r="UJI68" s="31"/>
      <c r="UJJ68" s="31"/>
      <c r="UJK68" s="31"/>
      <c r="UJL68" s="31"/>
      <c r="UJM68" s="31"/>
      <c r="UJN68" s="31"/>
      <c r="UJO68" s="31"/>
      <c r="UJP68" s="31"/>
      <c r="UJQ68" s="31"/>
      <c r="UJR68" s="31"/>
      <c r="UJS68" s="31"/>
      <c r="UJT68" s="31"/>
      <c r="UJU68" s="31"/>
      <c r="UJV68" s="31"/>
      <c r="UJW68" s="31"/>
      <c r="UJX68" s="31"/>
      <c r="UJY68" s="31"/>
      <c r="UJZ68" s="31"/>
      <c r="UKA68" s="31"/>
      <c r="UKB68" s="31"/>
      <c r="UKC68" s="31"/>
      <c r="UKD68" s="31"/>
      <c r="UKE68" s="31"/>
      <c r="UKF68" s="31"/>
      <c r="UKG68" s="31"/>
      <c r="UKH68" s="31"/>
      <c r="UKI68" s="31"/>
      <c r="UKJ68" s="31"/>
      <c r="UKK68" s="31"/>
      <c r="UKL68" s="31"/>
      <c r="UKM68" s="31"/>
      <c r="UKN68" s="31"/>
      <c r="UKO68" s="31"/>
      <c r="UKP68" s="31"/>
      <c r="UKQ68" s="31"/>
      <c r="UKR68" s="31"/>
      <c r="UKS68" s="31"/>
      <c r="UKT68" s="31"/>
      <c r="UKU68" s="31"/>
      <c r="UKV68" s="31"/>
      <c r="UKW68" s="31"/>
      <c r="UKX68" s="31"/>
      <c r="UKY68" s="31"/>
      <c r="UKZ68" s="31"/>
      <c r="ULA68" s="31"/>
      <c r="ULB68" s="31"/>
      <c r="ULC68" s="31"/>
      <c r="ULD68" s="31"/>
      <c r="ULE68" s="31"/>
      <c r="ULF68" s="31"/>
      <c r="ULG68" s="31"/>
      <c r="ULH68" s="31"/>
      <c r="ULI68" s="31"/>
      <c r="ULJ68" s="31"/>
      <c r="ULK68" s="31"/>
      <c r="ULL68" s="31"/>
      <c r="ULM68" s="31"/>
      <c r="ULN68" s="31"/>
      <c r="ULO68" s="31"/>
      <c r="ULP68" s="31"/>
      <c r="ULQ68" s="31"/>
      <c r="ULR68" s="31"/>
      <c r="ULS68" s="31"/>
      <c r="ULT68" s="31"/>
      <c r="ULU68" s="31"/>
      <c r="ULV68" s="31"/>
      <c r="ULW68" s="31"/>
      <c r="ULX68" s="31"/>
      <c r="ULY68" s="31"/>
      <c r="ULZ68" s="31"/>
      <c r="UMA68" s="31"/>
      <c r="UMB68" s="31"/>
      <c r="UMC68" s="31"/>
      <c r="UMD68" s="31"/>
      <c r="UME68" s="31"/>
      <c r="UMF68" s="31"/>
      <c r="UMG68" s="31"/>
      <c r="UMH68" s="31"/>
      <c r="UMI68" s="31"/>
      <c r="UMJ68" s="31"/>
      <c r="UMK68" s="31"/>
      <c r="UML68" s="31"/>
      <c r="UMM68" s="31"/>
      <c r="UMN68" s="31"/>
      <c r="UMO68" s="31"/>
      <c r="UMP68" s="31"/>
      <c r="UMQ68" s="31"/>
      <c r="UMR68" s="31"/>
      <c r="UMS68" s="31"/>
      <c r="UMT68" s="31"/>
      <c r="UMU68" s="31"/>
      <c r="UMV68" s="31"/>
      <c r="UMW68" s="31"/>
      <c r="UMX68" s="31"/>
      <c r="UMY68" s="31"/>
      <c r="UMZ68" s="31"/>
      <c r="UNA68" s="31"/>
      <c r="UNB68" s="31"/>
      <c r="UNC68" s="31"/>
      <c r="UND68" s="31"/>
      <c r="UNE68" s="31"/>
      <c r="UNF68" s="31"/>
      <c r="UNG68" s="31"/>
      <c r="UNH68" s="31"/>
      <c r="UNI68" s="31"/>
      <c r="UNJ68" s="31"/>
      <c r="UNK68" s="31"/>
      <c r="UNL68" s="31"/>
      <c r="UNM68" s="31"/>
      <c r="UNN68" s="31"/>
      <c r="UNO68" s="31"/>
      <c r="UNP68" s="31"/>
      <c r="UNQ68" s="31"/>
      <c r="UNR68" s="31"/>
      <c r="UNS68" s="31"/>
      <c r="UNT68" s="31"/>
      <c r="UNU68" s="31"/>
      <c r="UNV68" s="31"/>
      <c r="UNW68" s="31"/>
      <c r="UNX68" s="31"/>
      <c r="UNY68" s="31"/>
      <c r="UNZ68" s="31"/>
      <c r="UOA68" s="31"/>
      <c r="UOB68" s="31"/>
      <c r="UOC68" s="31"/>
      <c r="UOD68" s="31"/>
      <c r="UOE68" s="31"/>
      <c r="UOF68" s="31"/>
      <c r="UOG68" s="31"/>
      <c r="UOH68" s="31"/>
      <c r="UOI68" s="31"/>
      <c r="UOJ68" s="31"/>
      <c r="UOK68" s="31"/>
      <c r="UOL68" s="31"/>
      <c r="UOM68" s="31"/>
      <c r="UON68" s="31"/>
      <c r="UOO68" s="31"/>
      <c r="UOP68" s="31"/>
      <c r="UOQ68" s="31"/>
      <c r="UOR68" s="31"/>
      <c r="UOS68" s="31"/>
      <c r="UOT68" s="31"/>
      <c r="UOU68" s="31"/>
      <c r="UOV68" s="31"/>
      <c r="UOW68" s="31"/>
      <c r="UOX68" s="31"/>
      <c r="UOY68" s="31"/>
      <c r="UOZ68" s="31"/>
      <c r="UPA68" s="31"/>
      <c r="UPB68" s="31"/>
      <c r="UPC68" s="31"/>
      <c r="UPD68" s="31"/>
      <c r="UPE68" s="31"/>
      <c r="UPF68" s="31"/>
      <c r="UPG68" s="31"/>
      <c r="UPH68" s="31"/>
      <c r="UPI68" s="31"/>
      <c r="UPJ68" s="31"/>
      <c r="UPK68" s="31"/>
      <c r="UPL68" s="31"/>
      <c r="UPM68" s="31"/>
      <c r="UPN68" s="31"/>
      <c r="UPO68" s="31"/>
      <c r="UPP68" s="31"/>
      <c r="UPQ68" s="31"/>
      <c r="UPR68" s="31"/>
      <c r="UPS68" s="31"/>
      <c r="UPT68" s="31"/>
      <c r="UPU68" s="31"/>
      <c r="UPV68" s="31"/>
      <c r="UPW68" s="31"/>
      <c r="UPX68" s="31"/>
      <c r="UPY68" s="31"/>
      <c r="UPZ68" s="31"/>
      <c r="UQA68" s="31"/>
      <c r="UQB68" s="31"/>
      <c r="UQC68" s="31"/>
      <c r="UQD68" s="31"/>
      <c r="UQE68" s="31"/>
      <c r="UQF68" s="31"/>
      <c r="UQG68" s="31"/>
      <c r="UQH68" s="31"/>
      <c r="UQI68" s="31"/>
      <c r="UQJ68" s="31"/>
      <c r="UQK68" s="31"/>
      <c r="UQL68" s="31"/>
      <c r="UQM68" s="31"/>
      <c r="UQN68" s="31"/>
      <c r="UQO68" s="31"/>
      <c r="UQP68" s="31"/>
      <c r="UQQ68" s="31"/>
      <c r="UQR68" s="31"/>
      <c r="UQS68" s="31"/>
      <c r="UQT68" s="31"/>
      <c r="UQU68" s="31"/>
      <c r="UQV68" s="31"/>
      <c r="UQW68" s="31"/>
      <c r="UQX68" s="31"/>
      <c r="UQY68" s="31"/>
      <c r="UQZ68" s="31"/>
      <c r="URA68" s="31"/>
      <c r="URB68" s="31"/>
      <c r="URC68" s="31"/>
      <c r="URD68" s="31"/>
      <c r="URE68" s="31"/>
      <c r="URF68" s="31"/>
      <c r="URG68" s="31"/>
      <c r="URH68" s="31"/>
      <c r="URI68" s="31"/>
      <c r="URJ68" s="31"/>
      <c r="URK68" s="31"/>
      <c r="URL68" s="31"/>
      <c r="URM68" s="31"/>
      <c r="URN68" s="31"/>
      <c r="URO68" s="31"/>
      <c r="URP68" s="31"/>
      <c r="URQ68" s="31"/>
      <c r="URR68" s="31"/>
      <c r="URS68" s="31"/>
      <c r="URT68" s="31"/>
      <c r="URU68" s="31"/>
      <c r="URV68" s="31"/>
      <c r="URW68" s="31"/>
      <c r="URX68" s="31"/>
      <c r="URY68" s="31"/>
      <c r="URZ68" s="31"/>
      <c r="USA68" s="31"/>
      <c r="USB68" s="31"/>
      <c r="USC68" s="31"/>
      <c r="USD68" s="31"/>
      <c r="USE68" s="31"/>
      <c r="USF68" s="31"/>
      <c r="USG68" s="31"/>
      <c r="USH68" s="31"/>
      <c r="USI68" s="31"/>
      <c r="USJ68" s="31"/>
      <c r="USK68" s="31"/>
      <c r="USL68" s="31"/>
      <c r="USM68" s="31"/>
      <c r="USN68" s="31"/>
      <c r="USO68" s="31"/>
      <c r="USP68" s="31"/>
      <c r="USQ68" s="31"/>
      <c r="USR68" s="31"/>
      <c r="USS68" s="31"/>
      <c r="UST68" s="31"/>
      <c r="USU68" s="31"/>
      <c r="USV68" s="31"/>
      <c r="USW68" s="31"/>
      <c r="USX68" s="31"/>
      <c r="USY68" s="31"/>
      <c r="USZ68" s="31"/>
      <c r="UTA68" s="31"/>
      <c r="UTB68" s="31"/>
      <c r="UTC68" s="31"/>
      <c r="UTD68" s="31"/>
      <c r="UTE68" s="31"/>
      <c r="UTF68" s="31"/>
      <c r="UTG68" s="31"/>
      <c r="UTH68" s="31"/>
      <c r="UTI68" s="31"/>
      <c r="UTJ68" s="31"/>
      <c r="UTK68" s="31"/>
      <c r="UTL68" s="31"/>
      <c r="UTM68" s="31"/>
      <c r="UTN68" s="31"/>
      <c r="UTO68" s="31"/>
      <c r="UTP68" s="31"/>
      <c r="UTQ68" s="31"/>
      <c r="UTR68" s="31"/>
      <c r="UTS68" s="31"/>
      <c r="UTT68" s="31"/>
      <c r="UTU68" s="31"/>
      <c r="UTV68" s="31"/>
      <c r="UTW68" s="31"/>
      <c r="UTX68" s="31"/>
      <c r="UTY68" s="31"/>
      <c r="UTZ68" s="31"/>
      <c r="UUA68" s="31"/>
      <c r="UUB68" s="31"/>
      <c r="UUC68" s="31"/>
      <c r="UUD68" s="31"/>
      <c r="UUE68" s="31"/>
      <c r="UUF68" s="31"/>
      <c r="UUG68" s="31"/>
      <c r="UUH68" s="31"/>
      <c r="UUI68" s="31"/>
      <c r="UUJ68" s="31"/>
      <c r="UUK68" s="31"/>
      <c r="UUL68" s="31"/>
      <c r="UUM68" s="31"/>
      <c r="UUN68" s="31"/>
      <c r="UUO68" s="31"/>
      <c r="UUP68" s="31"/>
      <c r="UUQ68" s="31"/>
      <c r="UUR68" s="31"/>
      <c r="UUS68" s="31"/>
      <c r="UUT68" s="31"/>
      <c r="UUU68" s="31"/>
      <c r="UUV68" s="31"/>
      <c r="UUW68" s="31"/>
      <c r="UUX68" s="31"/>
      <c r="UUY68" s="31"/>
      <c r="UUZ68" s="31"/>
      <c r="UVA68" s="31"/>
      <c r="UVB68" s="31"/>
      <c r="UVC68" s="31"/>
      <c r="UVD68" s="31"/>
      <c r="UVE68" s="31"/>
      <c r="UVF68" s="31"/>
      <c r="UVG68" s="31"/>
      <c r="UVH68" s="31"/>
      <c r="UVI68" s="31"/>
      <c r="UVJ68" s="31"/>
      <c r="UVK68" s="31"/>
      <c r="UVL68" s="31"/>
      <c r="UVM68" s="31"/>
      <c r="UVN68" s="31"/>
      <c r="UVO68" s="31"/>
      <c r="UVP68" s="31"/>
      <c r="UVQ68" s="31"/>
      <c r="UVR68" s="31"/>
      <c r="UVS68" s="31"/>
      <c r="UVT68" s="31"/>
      <c r="UVU68" s="31"/>
      <c r="UVV68" s="31"/>
      <c r="UVW68" s="31"/>
      <c r="UVX68" s="31"/>
      <c r="UVY68" s="31"/>
      <c r="UVZ68" s="31"/>
      <c r="UWA68" s="31"/>
      <c r="UWB68" s="31"/>
      <c r="UWC68" s="31"/>
      <c r="UWD68" s="31"/>
      <c r="UWE68" s="31"/>
      <c r="UWF68" s="31"/>
      <c r="UWG68" s="31"/>
      <c r="UWH68" s="31"/>
      <c r="UWI68" s="31"/>
      <c r="UWJ68" s="31"/>
      <c r="UWK68" s="31"/>
      <c r="UWL68" s="31"/>
      <c r="UWM68" s="31"/>
      <c r="UWN68" s="31"/>
      <c r="UWO68" s="31"/>
      <c r="UWP68" s="31"/>
      <c r="UWQ68" s="31"/>
      <c r="UWR68" s="31"/>
      <c r="UWS68" s="31"/>
      <c r="UWT68" s="31"/>
      <c r="UWU68" s="31"/>
      <c r="UWV68" s="31"/>
      <c r="UWW68" s="31"/>
      <c r="UWX68" s="31"/>
      <c r="UWY68" s="31"/>
      <c r="UWZ68" s="31"/>
      <c r="UXA68" s="31"/>
      <c r="UXB68" s="31"/>
      <c r="UXC68" s="31"/>
      <c r="UXD68" s="31"/>
      <c r="UXE68" s="31"/>
      <c r="UXF68" s="31"/>
      <c r="UXG68" s="31"/>
      <c r="UXH68" s="31"/>
      <c r="UXI68" s="31"/>
      <c r="UXJ68" s="31"/>
      <c r="UXK68" s="31"/>
      <c r="UXL68" s="31"/>
      <c r="UXM68" s="31"/>
      <c r="UXN68" s="31"/>
      <c r="UXO68" s="31"/>
      <c r="UXP68" s="31"/>
      <c r="UXQ68" s="31"/>
      <c r="UXR68" s="31"/>
      <c r="UXS68" s="31"/>
      <c r="UXT68" s="31"/>
      <c r="UXU68" s="31"/>
      <c r="UXV68" s="31"/>
      <c r="UXW68" s="31"/>
      <c r="UXX68" s="31"/>
      <c r="UXY68" s="31"/>
      <c r="UXZ68" s="31"/>
      <c r="UYA68" s="31"/>
      <c r="UYB68" s="31"/>
      <c r="UYC68" s="31"/>
      <c r="UYD68" s="31"/>
      <c r="UYE68" s="31"/>
      <c r="UYF68" s="31"/>
      <c r="UYG68" s="31"/>
      <c r="UYH68" s="31"/>
      <c r="UYI68" s="31"/>
      <c r="UYJ68" s="31"/>
      <c r="UYK68" s="31"/>
      <c r="UYL68" s="31"/>
      <c r="UYM68" s="31"/>
      <c r="UYN68" s="31"/>
      <c r="UYO68" s="31"/>
      <c r="UYP68" s="31"/>
      <c r="UYQ68" s="31"/>
      <c r="UYR68" s="31"/>
      <c r="UYS68" s="31"/>
      <c r="UYT68" s="31"/>
      <c r="UYU68" s="31"/>
      <c r="UYV68" s="31"/>
      <c r="UYW68" s="31"/>
      <c r="UYX68" s="31"/>
      <c r="UYY68" s="31"/>
      <c r="UYZ68" s="31"/>
      <c r="UZA68" s="31"/>
      <c r="UZB68" s="31"/>
      <c r="UZC68" s="31"/>
      <c r="UZD68" s="31"/>
      <c r="UZE68" s="31"/>
      <c r="UZF68" s="31"/>
      <c r="UZG68" s="31"/>
      <c r="UZH68" s="31"/>
      <c r="UZI68" s="31"/>
      <c r="UZJ68" s="31"/>
      <c r="UZK68" s="31"/>
      <c r="UZL68" s="31"/>
      <c r="UZM68" s="31"/>
      <c r="UZN68" s="31"/>
      <c r="UZO68" s="31"/>
      <c r="UZP68" s="31"/>
      <c r="UZQ68" s="31"/>
      <c r="UZR68" s="31"/>
      <c r="UZS68" s="31"/>
      <c r="UZT68" s="31"/>
      <c r="UZU68" s="31"/>
      <c r="UZV68" s="31"/>
      <c r="UZW68" s="31"/>
      <c r="UZX68" s="31"/>
      <c r="UZY68" s="31"/>
      <c r="UZZ68" s="31"/>
      <c r="VAA68" s="31"/>
      <c r="VAB68" s="31"/>
      <c r="VAC68" s="31"/>
      <c r="VAD68" s="31"/>
      <c r="VAE68" s="31"/>
      <c r="VAF68" s="31"/>
      <c r="VAG68" s="31"/>
      <c r="VAH68" s="31"/>
      <c r="VAI68" s="31"/>
      <c r="VAJ68" s="31"/>
      <c r="VAK68" s="31"/>
      <c r="VAL68" s="31"/>
      <c r="VAM68" s="31"/>
      <c r="VAN68" s="31"/>
      <c r="VAO68" s="31"/>
      <c r="VAP68" s="31"/>
      <c r="VAQ68" s="31"/>
      <c r="VAR68" s="31"/>
      <c r="VAS68" s="31"/>
      <c r="VAT68" s="31"/>
      <c r="VAU68" s="31"/>
      <c r="VAV68" s="31"/>
      <c r="VAW68" s="31"/>
      <c r="VAX68" s="31"/>
      <c r="VAY68" s="31"/>
      <c r="VAZ68" s="31"/>
      <c r="VBA68" s="31"/>
      <c r="VBB68" s="31"/>
      <c r="VBC68" s="31"/>
      <c r="VBD68" s="31"/>
      <c r="VBE68" s="31"/>
      <c r="VBF68" s="31"/>
      <c r="VBG68" s="31"/>
      <c r="VBH68" s="31"/>
      <c r="VBI68" s="31"/>
      <c r="VBJ68" s="31"/>
      <c r="VBK68" s="31"/>
      <c r="VBL68" s="31"/>
      <c r="VBM68" s="31"/>
      <c r="VBN68" s="31"/>
      <c r="VBO68" s="31"/>
      <c r="VBP68" s="31"/>
      <c r="VBQ68" s="31"/>
      <c r="VBR68" s="31"/>
      <c r="VBS68" s="31"/>
      <c r="VBT68" s="31"/>
      <c r="VBU68" s="31"/>
      <c r="VBV68" s="31"/>
      <c r="VBW68" s="31"/>
      <c r="VBX68" s="31"/>
      <c r="VBY68" s="31"/>
      <c r="VBZ68" s="31"/>
      <c r="VCA68" s="31"/>
      <c r="VCB68" s="31"/>
      <c r="VCC68" s="31"/>
      <c r="VCD68" s="31"/>
      <c r="VCE68" s="31"/>
      <c r="VCF68" s="31"/>
      <c r="VCG68" s="31"/>
      <c r="VCH68" s="31"/>
      <c r="VCI68" s="31"/>
      <c r="VCJ68" s="31"/>
      <c r="VCK68" s="31"/>
      <c r="VCL68" s="31"/>
      <c r="VCM68" s="31"/>
      <c r="VCN68" s="31"/>
      <c r="VCO68" s="31"/>
      <c r="VCP68" s="31"/>
      <c r="VCQ68" s="31"/>
      <c r="VCR68" s="31"/>
      <c r="VCS68" s="31"/>
      <c r="VCT68" s="31"/>
      <c r="VCU68" s="31"/>
      <c r="VCV68" s="31"/>
      <c r="VCW68" s="31"/>
      <c r="VCX68" s="31"/>
      <c r="VCY68" s="31"/>
      <c r="VCZ68" s="31"/>
      <c r="VDA68" s="31"/>
      <c r="VDB68" s="31"/>
      <c r="VDC68" s="31"/>
      <c r="VDD68" s="31"/>
      <c r="VDE68" s="31"/>
      <c r="VDF68" s="31"/>
      <c r="VDG68" s="31"/>
      <c r="VDH68" s="31"/>
      <c r="VDI68" s="31"/>
      <c r="VDJ68" s="31"/>
      <c r="VDK68" s="31"/>
      <c r="VDL68" s="31"/>
      <c r="VDM68" s="31"/>
      <c r="VDN68" s="31"/>
      <c r="VDO68" s="31"/>
      <c r="VDP68" s="31"/>
      <c r="VDQ68" s="31"/>
      <c r="VDR68" s="31"/>
      <c r="VDS68" s="31"/>
      <c r="VDT68" s="31"/>
      <c r="VDU68" s="31"/>
      <c r="VDV68" s="31"/>
      <c r="VDW68" s="31"/>
      <c r="VDX68" s="31"/>
      <c r="VDY68" s="31"/>
      <c r="VDZ68" s="31"/>
      <c r="VEA68" s="31"/>
      <c r="VEB68" s="31"/>
      <c r="VEC68" s="31"/>
      <c r="VED68" s="31"/>
      <c r="VEE68" s="31"/>
      <c r="VEF68" s="31"/>
      <c r="VEG68" s="31"/>
      <c r="VEH68" s="31"/>
      <c r="VEI68" s="31"/>
      <c r="VEJ68" s="31"/>
      <c r="VEK68" s="31"/>
      <c r="VEL68" s="31"/>
      <c r="VEM68" s="31"/>
      <c r="VEN68" s="31"/>
      <c r="VEO68" s="31"/>
      <c r="VEP68" s="31"/>
      <c r="VEQ68" s="31"/>
      <c r="VER68" s="31"/>
      <c r="VES68" s="31"/>
      <c r="VET68" s="31"/>
      <c r="VEU68" s="31"/>
      <c r="VEV68" s="31"/>
      <c r="VEW68" s="31"/>
      <c r="VEX68" s="31"/>
      <c r="VEY68" s="31"/>
      <c r="VEZ68" s="31"/>
      <c r="VFA68" s="31"/>
      <c r="VFB68" s="31"/>
      <c r="VFC68" s="31"/>
      <c r="VFD68" s="31"/>
      <c r="VFE68" s="31"/>
      <c r="VFF68" s="31"/>
      <c r="VFG68" s="31"/>
      <c r="VFH68" s="31"/>
      <c r="VFI68" s="31"/>
      <c r="VFJ68" s="31"/>
      <c r="VFK68" s="31"/>
      <c r="VFL68" s="31"/>
      <c r="VFM68" s="31"/>
      <c r="VFN68" s="31"/>
      <c r="VFO68" s="31"/>
      <c r="VFP68" s="31"/>
      <c r="VFQ68" s="31"/>
      <c r="VFR68" s="31"/>
      <c r="VFS68" s="31"/>
      <c r="VFT68" s="31"/>
      <c r="VFU68" s="31"/>
      <c r="VFV68" s="31"/>
      <c r="VFW68" s="31"/>
      <c r="VFX68" s="31"/>
      <c r="VFY68" s="31"/>
      <c r="VFZ68" s="31"/>
      <c r="VGA68" s="31"/>
      <c r="VGB68" s="31"/>
      <c r="VGC68" s="31"/>
      <c r="VGD68" s="31"/>
      <c r="VGE68" s="31"/>
      <c r="VGF68" s="31"/>
      <c r="VGG68" s="31"/>
      <c r="VGH68" s="31"/>
      <c r="VGI68" s="31"/>
      <c r="VGJ68" s="31"/>
      <c r="VGK68" s="31"/>
      <c r="VGL68" s="31"/>
      <c r="VGM68" s="31"/>
      <c r="VGN68" s="31"/>
      <c r="VGO68" s="31"/>
      <c r="VGP68" s="31"/>
      <c r="VGQ68" s="31"/>
      <c r="VGR68" s="31"/>
      <c r="VGS68" s="31"/>
      <c r="VGT68" s="31"/>
      <c r="VGU68" s="31"/>
      <c r="VGV68" s="31"/>
      <c r="VGW68" s="31"/>
      <c r="VGX68" s="31"/>
      <c r="VGY68" s="31"/>
      <c r="VGZ68" s="31"/>
      <c r="VHA68" s="31"/>
      <c r="VHB68" s="31"/>
      <c r="VHC68" s="31"/>
      <c r="VHD68" s="31"/>
      <c r="VHE68" s="31"/>
      <c r="VHF68" s="31"/>
      <c r="VHG68" s="31"/>
      <c r="VHH68" s="31"/>
      <c r="VHI68" s="31"/>
      <c r="VHJ68" s="31"/>
      <c r="VHK68" s="31"/>
      <c r="VHL68" s="31"/>
      <c r="VHM68" s="31"/>
      <c r="VHN68" s="31"/>
      <c r="VHO68" s="31"/>
      <c r="VHP68" s="31"/>
      <c r="VHQ68" s="31"/>
      <c r="VHR68" s="31"/>
      <c r="VHS68" s="31"/>
      <c r="VHT68" s="31"/>
      <c r="VHU68" s="31"/>
      <c r="VHV68" s="31"/>
      <c r="VHW68" s="31"/>
      <c r="VHX68" s="31"/>
      <c r="VHY68" s="31"/>
      <c r="VHZ68" s="31"/>
      <c r="VIA68" s="31"/>
      <c r="VIB68" s="31"/>
      <c r="VIC68" s="31"/>
      <c r="VID68" s="31"/>
      <c r="VIE68" s="31"/>
      <c r="VIF68" s="31"/>
      <c r="VIG68" s="31"/>
      <c r="VIH68" s="31"/>
      <c r="VII68" s="31"/>
      <c r="VIJ68" s="31"/>
      <c r="VIK68" s="31"/>
      <c r="VIL68" s="31"/>
      <c r="VIM68" s="31"/>
      <c r="VIN68" s="31"/>
      <c r="VIO68" s="31"/>
      <c r="VIP68" s="31"/>
      <c r="VIQ68" s="31"/>
      <c r="VIR68" s="31"/>
      <c r="VIS68" s="31"/>
      <c r="VIT68" s="31"/>
      <c r="VIU68" s="31"/>
      <c r="VIV68" s="31"/>
      <c r="VIW68" s="31"/>
      <c r="VIX68" s="31"/>
      <c r="VIY68" s="31"/>
      <c r="VIZ68" s="31"/>
      <c r="VJA68" s="31"/>
      <c r="VJB68" s="31"/>
      <c r="VJC68" s="31"/>
      <c r="VJD68" s="31"/>
      <c r="VJE68" s="31"/>
      <c r="VJF68" s="31"/>
      <c r="VJG68" s="31"/>
      <c r="VJH68" s="31"/>
      <c r="VJI68" s="31"/>
      <c r="VJJ68" s="31"/>
      <c r="VJK68" s="31"/>
      <c r="VJL68" s="31"/>
      <c r="VJM68" s="31"/>
      <c r="VJN68" s="31"/>
      <c r="VJO68" s="31"/>
      <c r="VJP68" s="31"/>
      <c r="VJQ68" s="31"/>
      <c r="VJR68" s="31"/>
      <c r="VJS68" s="31"/>
      <c r="VJT68" s="31"/>
      <c r="VJU68" s="31"/>
      <c r="VJV68" s="31"/>
      <c r="VJW68" s="31"/>
      <c r="VJX68" s="31"/>
      <c r="VJY68" s="31"/>
      <c r="VJZ68" s="31"/>
      <c r="VKA68" s="31"/>
      <c r="VKB68" s="31"/>
      <c r="VKC68" s="31"/>
      <c r="VKD68" s="31"/>
      <c r="VKE68" s="31"/>
      <c r="VKF68" s="31"/>
      <c r="VKG68" s="31"/>
      <c r="VKH68" s="31"/>
      <c r="VKI68" s="31"/>
      <c r="VKJ68" s="31"/>
      <c r="VKK68" s="31"/>
      <c r="VKL68" s="31"/>
      <c r="VKM68" s="31"/>
      <c r="VKN68" s="31"/>
      <c r="VKO68" s="31"/>
      <c r="VKP68" s="31"/>
      <c r="VKQ68" s="31"/>
      <c r="VKR68" s="31"/>
      <c r="VKS68" s="31"/>
      <c r="VKT68" s="31"/>
      <c r="VKU68" s="31"/>
      <c r="VKV68" s="31"/>
      <c r="VKW68" s="31"/>
      <c r="VKX68" s="31"/>
      <c r="VKY68" s="31"/>
      <c r="VKZ68" s="31"/>
      <c r="VLA68" s="31"/>
      <c r="VLB68" s="31"/>
      <c r="VLC68" s="31"/>
      <c r="VLD68" s="31"/>
      <c r="VLE68" s="31"/>
      <c r="VLF68" s="31"/>
      <c r="VLG68" s="31"/>
      <c r="VLH68" s="31"/>
      <c r="VLI68" s="31"/>
      <c r="VLJ68" s="31"/>
      <c r="VLK68" s="31"/>
      <c r="VLL68" s="31"/>
      <c r="VLM68" s="31"/>
      <c r="VLN68" s="31"/>
      <c r="VLO68" s="31"/>
      <c r="VLP68" s="31"/>
      <c r="VLQ68" s="31"/>
      <c r="VLR68" s="31"/>
      <c r="VLS68" s="31"/>
      <c r="VLT68" s="31"/>
      <c r="VLU68" s="31"/>
      <c r="VLV68" s="31"/>
      <c r="VLW68" s="31"/>
      <c r="VLX68" s="31"/>
      <c r="VLY68" s="31"/>
      <c r="VLZ68" s="31"/>
      <c r="VMA68" s="31"/>
      <c r="VMB68" s="31"/>
      <c r="VMC68" s="31"/>
      <c r="VMD68" s="31"/>
      <c r="VME68" s="31"/>
      <c r="VMF68" s="31"/>
      <c r="VMG68" s="31"/>
      <c r="VMH68" s="31"/>
      <c r="VMI68" s="31"/>
      <c r="VMJ68" s="31"/>
      <c r="VMK68" s="31"/>
      <c r="VML68" s="31"/>
      <c r="VMM68" s="31"/>
      <c r="VMN68" s="31"/>
      <c r="VMO68" s="31"/>
      <c r="VMP68" s="31"/>
      <c r="VMQ68" s="31"/>
      <c r="VMR68" s="31"/>
      <c r="VMS68" s="31"/>
      <c r="VMT68" s="31"/>
      <c r="VMU68" s="31"/>
      <c r="VMV68" s="31"/>
      <c r="VMW68" s="31"/>
      <c r="VMX68" s="31"/>
      <c r="VMY68" s="31"/>
      <c r="VMZ68" s="31"/>
      <c r="VNA68" s="31"/>
      <c r="VNB68" s="31"/>
      <c r="VNC68" s="31"/>
      <c r="VND68" s="31"/>
      <c r="VNE68" s="31"/>
      <c r="VNF68" s="31"/>
      <c r="VNG68" s="31"/>
      <c r="VNH68" s="31"/>
      <c r="VNI68" s="31"/>
      <c r="VNJ68" s="31"/>
      <c r="VNK68" s="31"/>
      <c r="VNL68" s="31"/>
      <c r="VNM68" s="31"/>
      <c r="VNN68" s="31"/>
      <c r="VNO68" s="31"/>
      <c r="VNP68" s="31"/>
      <c r="VNQ68" s="31"/>
      <c r="VNR68" s="31"/>
      <c r="VNS68" s="31"/>
      <c r="VNT68" s="31"/>
      <c r="VNU68" s="31"/>
      <c r="VNV68" s="31"/>
      <c r="VNW68" s="31"/>
      <c r="VNX68" s="31"/>
      <c r="VNY68" s="31"/>
      <c r="VNZ68" s="31"/>
      <c r="VOA68" s="31"/>
      <c r="VOB68" s="31"/>
      <c r="VOC68" s="31"/>
      <c r="VOD68" s="31"/>
      <c r="VOE68" s="31"/>
      <c r="VOF68" s="31"/>
      <c r="VOG68" s="31"/>
      <c r="VOH68" s="31"/>
      <c r="VOI68" s="31"/>
      <c r="VOJ68" s="31"/>
      <c r="VOK68" s="31"/>
      <c r="VOL68" s="31"/>
      <c r="VOM68" s="31"/>
      <c r="VON68" s="31"/>
      <c r="VOO68" s="31"/>
      <c r="VOP68" s="31"/>
      <c r="VOQ68" s="31"/>
      <c r="VOR68" s="31"/>
      <c r="VOS68" s="31"/>
      <c r="VOT68" s="31"/>
      <c r="VOU68" s="31"/>
      <c r="VOV68" s="31"/>
      <c r="VOW68" s="31"/>
      <c r="VOX68" s="31"/>
      <c r="VOY68" s="31"/>
      <c r="VOZ68" s="31"/>
      <c r="VPA68" s="31"/>
      <c r="VPB68" s="31"/>
      <c r="VPC68" s="31"/>
      <c r="VPD68" s="31"/>
      <c r="VPE68" s="31"/>
      <c r="VPF68" s="31"/>
      <c r="VPG68" s="31"/>
      <c r="VPH68" s="31"/>
      <c r="VPI68" s="31"/>
      <c r="VPJ68" s="31"/>
      <c r="VPK68" s="31"/>
      <c r="VPL68" s="31"/>
      <c r="VPM68" s="31"/>
      <c r="VPN68" s="31"/>
      <c r="VPO68" s="31"/>
      <c r="VPP68" s="31"/>
      <c r="VPQ68" s="31"/>
      <c r="VPR68" s="31"/>
      <c r="VPS68" s="31"/>
      <c r="VPT68" s="31"/>
      <c r="VPU68" s="31"/>
      <c r="VPV68" s="31"/>
      <c r="VPW68" s="31"/>
      <c r="VPX68" s="31"/>
      <c r="VPY68" s="31"/>
      <c r="VPZ68" s="31"/>
      <c r="VQA68" s="31"/>
      <c r="VQB68" s="31"/>
      <c r="VQC68" s="31"/>
      <c r="VQD68" s="31"/>
      <c r="VQE68" s="31"/>
      <c r="VQF68" s="31"/>
      <c r="VQG68" s="31"/>
      <c r="VQH68" s="31"/>
      <c r="VQI68" s="31"/>
      <c r="VQJ68" s="31"/>
      <c r="VQK68" s="31"/>
      <c r="VQL68" s="31"/>
      <c r="VQM68" s="31"/>
      <c r="VQN68" s="31"/>
      <c r="VQO68" s="31"/>
      <c r="VQP68" s="31"/>
      <c r="VQQ68" s="31"/>
      <c r="VQR68" s="31"/>
      <c r="VQS68" s="31"/>
      <c r="VQT68" s="31"/>
      <c r="VQU68" s="31"/>
      <c r="VQV68" s="31"/>
      <c r="VQW68" s="31"/>
      <c r="VQX68" s="31"/>
      <c r="VQY68" s="31"/>
      <c r="VQZ68" s="31"/>
      <c r="VRA68" s="31"/>
      <c r="VRB68" s="31"/>
      <c r="VRC68" s="31"/>
      <c r="VRD68" s="31"/>
      <c r="VRE68" s="31"/>
      <c r="VRF68" s="31"/>
      <c r="VRG68" s="31"/>
      <c r="VRH68" s="31"/>
      <c r="VRI68" s="31"/>
      <c r="VRJ68" s="31"/>
      <c r="VRK68" s="31"/>
      <c r="VRL68" s="31"/>
      <c r="VRM68" s="31"/>
      <c r="VRN68" s="31"/>
      <c r="VRO68" s="31"/>
      <c r="VRP68" s="31"/>
      <c r="VRQ68" s="31"/>
      <c r="VRR68" s="31"/>
      <c r="VRS68" s="31"/>
      <c r="VRT68" s="31"/>
      <c r="VRU68" s="31"/>
      <c r="VRV68" s="31"/>
      <c r="VRW68" s="31"/>
      <c r="VRX68" s="31"/>
      <c r="VRY68" s="31"/>
      <c r="VRZ68" s="31"/>
      <c r="VSA68" s="31"/>
      <c r="VSB68" s="31"/>
      <c r="VSC68" s="31"/>
      <c r="VSD68" s="31"/>
      <c r="VSE68" s="31"/>
      <c r="VSF68" s="31"/>
      <c r="VSG68" s="31"/>
      <c r="VSH68" s="31"/>
      <c r="VSI68" s="31"/>
      <c r="VSJ68" s="31"/>
      <c r="VSK68" s="31"/>
      <c r="VSL68" s="31"/>
      <c r="VSM68" s="31"/>
      <c r="VSN68" s="31"/>
      <c r="VSO68" s="31"/>
      <c r="VSP68" s="31"/>
      <c r="VSQ68" s="31"/>
      <c r="VSR68" s="31"/>
      <c r="VSS68" s="31"/>
      <c r="VST68" s="31"/>
      <c r="VSU68" s="31"/>
      <c r="VSV68" s="31"/>
      <c r="VSW68" s="31"/>
      <c r="VSX68" s="31"/>
      <c r="VSY68" s="31"/>
      <c r="VSZ68" s="31"/>
      <c r="VTA68" s="31"/>
      <c r="VTB68" s="31"/>
      <c r="VTC68" s="31"/>
      <c r="VTD68" s="31"/>
      <c r="VTE68" s="31"/>
      <c r="VTF68" s="31"/>
      <c r="VTG68" s="31"/>
      <c r="VTH68" s="31"/>
      <c r="VTI68" s="31"/>
      <c r="VTJ68" s="31"/>
      <c r="VTK68" s="31"/>
      <c r="VTL68" s="31"/>
      <c r="VTM68" s="31"/>
      <c r="VTN68" s="31"/>
      <c r="VTO68" s="31"/>
      <c r="VTP68" s="31"/>
      <c r="VTQ68" s="31"/>
      <c r="VTR68" s="31"/>
      <c r="VTS68" s="31"/>
      <c r="VTT68" s="31"/>
      <c r="VTU68" s="31"/>
      <c r="VTV68" s="31"/>
      <c r="VTW68" s="31"/>
      <c r="VTX68" s="31"/>
      <c r="VTY68" s="31"/>
      <c r="VTZ68" s="31"/>
      <c r="VUA68" s="31"/>
      <c r="VUB68" s="31"/>
      <c r="VUC68" s="31"/>
      <c r="VUD68" s="31"/>
      <c r="VUE68" s="31"/>
      <c r="VUF68" s="31"/>
      <c r="VUG68" s="31"/>
      <c r="VUH68" s="31"/>
      <c r="VUI68" s="31"/>
      <c r="VUJ68" s="31"/>
      <c r="VUK68" s="31"/>
      <c r="VUL68" s="31"/>
      <c r="VUM68" s="31"/>
      <c r="VUN68" s="31"/>
      <c r="VUO68" s="31"/>
      <c r="VUP68" s="31"/>
      <c r="VUQ68" s="31"/>
      <c r="VUR68" s="31"/>
      <c r="VUS68" s="31"/>
      <c r="VUT68" s="31"/>
      <c r="VUU68" s="31"/>
      <c r="VUV68" s="31"/>
      <c r="VUW68" s="31"/>
      <c r="VUX68" s="31"/>
      <c r="VUY68" s="31"/>
      <c r="VUZ68" s="31"/>
      <c r="VVA68" s="31"/>
      <c r="VVB68" s="31"/>
      <c r="VVC68" s="31"/>
      <c r="VVD68" s="31"/>
      <c r="VVE68" s="31"/>
      <c r="VVF68" s="31"/>
      <c r="VVG68" s="31"/>
      <c r="VVH68" s="31"/>
      <c r="VVI68" s="31"/>
      <c r="VVJ68" s="31"/>
      <c r="VVK68" s="31"/>
      <c r="VVL68" s="31"/>
      <c r="VVM68" s="31"/>
      <c r="VVN68" s="31"/>
      <c r="VVO68" s="31"/>
      <c r="VVP68" s="31"/>
      <c r="VVQ68" s="31"/>
      <c r="VVR68" s="31"/>
      <c r="VVS68" s="31"/>
      <c r="VVT68" s="31"/>
      <c r="VVU68" s="31"/>
      <c r="VVV68" s="31"/>
      <c r="VVW68" s="31"/>
      <c r="VVX68" s="31"/>
      <c r="VVY68" s="31"/>
      <c r="VVZ68" s="31"/>
      <c r="VWA68" s="31"/>
      <c r="VWB68" s="31"/>
      <c r="VWC68" s="31"/>
      <c r="VWD68" s="31"/>
      <c r="VWE68" s="31"/>
      <c r="VWF68" s="31"/>
      <c r="VWG68" s="31"/>
      <c r="VWH68" s="31"/>
      <c r="VWI68" s="31"/>
      <c r="VWJ68" s="31"/>
      <c r="VWK68" s="31"/>
      <c r="VWL68" s="31"/>
      <c r="VWM68" s="31"/>
      <c r="VWN68" s="31"/>
      <c r="VWO68" s="31"/>
      <c r="VWP68" s="31"/>
      <c r="VWQ68" s="31"/>
      <c r="VWR68" s="31"/>
      <c r="VWS68" s="31"/>
      <c r="VWT68" s="31"/>
      <c r="VWU68" s="31"/>
      <c r="VWV68" s="31"/>
      <c r="VWW68" s="31"/>
      <c r="VWX68" s="31"/>
      <c r="VWY68" s="31"/>
      <c r="VWZ68" s="31"/>
      <c r="VXA68" s="31"/>
      <c r="VXB68" s="31"/>
      <c r="VXC68" s="31"/>
      <c r="VXD68" s="31"/>
      <c r="VXE68" s="31"/>
      <c r="VXF68" s="31"/>
      <c r="VXG68" s="31"/>
      <c r="VXH68" s="31"/>
      <c r="VXI68" s="31"/>
      <c r="VXJ68" s="31"/>
      <c r="VXK68" s="31"/>
      <c r="VXL68" s="31"/>
      <c r="VXM68" s="31"/>
      <c r="VXN68" s="31"/>
      <c r="VXO68" s="31"/>
      <c r="VXP68" s="31"/>
      <c r="VXQ68" s="31"/>
      <c r="VXR68" s="31"/>
      <c r="VXS68" s="31"/>
      <c r="VXT68" s="31"/>
      <c r="VXU68" s="31"/>
      <c r="VXV68" s="31"/>
      <c r="VXW68" s="31"/>
      <c r="VXX68" s="31"/>
      <c r="VXY68" s="31"/>
      <c r="VXZ68" s="31"/>
      <c r="VYA68" s="31"/>
      <c r="VYB68" s="31"/>
      <c r="VYC68" s="31"/>
      <c r="VYD68" s="31"/>
      <c r="VYE68" s="31"/>
      <c r="VYF68" s="31"/>
      <c r="VYG68" s="31"/>
      <c r="VYH68" s="31"/>
      <c r="VYI68" s="31"/>
      <c r="VYJ68" s="31"/>
      <c r="VYK68" s="31"/>
      <c r="VYL68" s="31"/>
      <c r="VYM68" s="31"/>
      <c r="VYN68" s="31"/>
      <c r="VYO68" s="31"/>
      <c r="VYP68" s="31"/>
      <c r="VYQ68" s="31"/>
      <c r="VYR68" s="31"/>
      <c r="VYS68" s="31"/>
      <c r="VYT68" s="31"/>
      <c r="VYU68" s="31"/>
      <c r="VYV68" s="31"/>
      <c r="VYW68" s="31"/>
      <c r="VYX68" s="31"/>
      <c r="VYY68" s="31"/>
      <c r="VYZ68" s="31"/>
      <c r="VZA68" s="31"/>
      <c r="VZB68" s="31"/>
      <c r="VZC68" s="31"/>
      <c r="VZD68" s="31"/>
      <c r="VZE68" s="31"/>
      <c r="VZF68" s="31"/>
      <c r="VZG68" s="31"/>
      <c r="VZH68" s="31"/>
      <c r="VZI68" s="31"/>
      <c r="VZJ68" s="31"/>
      <c r="VZK68" s="31"/>
      <c r="VZL68" s="31"/>
      <c r="VZM68" s="31"/>
      <c r="VZN68" s="31"/>
      <c r="VZO68" s="31"/>
      <c r="VZP68" s="31"/>
      <c r="VZQ68" s="31"/>
      <c r="VZR68" s="31"/>
      <c r="VZS68" s="31"/>
      <c r="VZT68" s="31"/>
      <c r="VZU68" s="31"/>
      <c r="VZV68" s="31"/>
      <c r="VZW68" s="31"/>
      <c r="VZX68" s="31"/>
      <c r="VZY68" s="31"/>
      <c r="VZZ68" s="31"/>
      <c r="WAA68" s="31"/>
      <c r="WAB68" s="31"/>
      <c r="WAC68" s="31"/>
      <c r="WAD68" s="31"/>
      <c r="WAE68" s="31"/>
      <c r="WAF68" s="31"/>
      <c r="WAG68" s="31"/>
      <c r="WAH68" s="31"/>
      <c r="WAI68" s="31"/>
      <c r="WAJ68" s="31"/>
      <c r="WAK68" s="31"/>
      <c r="WAL68" s="31"/>
      <c r="WAM68" s="31"/>
      <c r="WAN68" s="31"/>
      <c r="WAO68" s="31"/>
      <c r="WAP68" s="31"/>
      <c r="WAQ68" s="31"/>
      <c r="WAR68" s="31"/>
      <c r="WAS68" s="31"/>
      <c r="WAT68" s="31"/>
      <c r="WAU68" s="31"/>
      <c r="WAV68" s="31"/>
      <c r="WAW68" s="31"/>
      <c r="WAX68" s="31"/>
      <c r="WAY68" s="31"/>
      <c r="WAZ68" s="31"/>
      <c r="WBA68" s="31"/>
      <c r="WBB68" s="31"/>
      <c r="WBC68" s="31"/>
      <c r="WBD68" s="31"/>
      <c r="WBE68" s="31"/>
      <c r="WBF68" s="31"/>
      <c r="WBG68" s="31"/>
      <c r="WBH68" s="31"/>
      <c r="WBI68" s="31"/>
      <c r="WBJ68" s="31"/>
      <c r="WBK68" s="31"/>
      <c r="WBL68" s="31"/>
      <c r="WBM68" s="31"/>
      <c r="WBN68" s="31"/>
      <c r="WBO68" s="31"/>
      <c r="WBP68" s="31"/>
      <c r="WBQ68" s="31"/>
      <c r="WBR68" s="31"/>
      <c r="WBS68" s="31"/>
      <c r="WBT68" s="31"/>
      <c r="WBU68" s="31"/>
      <c r="WBV68" s="31"/>
      <c r="WBW68" s="31"/>
      <c r="WBX68" s="31"/>
      <c r="WBY68" s="31"/>
      <c r="WBZ68" s="31"/>
      <c r="WCA68" s="31"/>
      <c r="WCB68" s="31"/>
      <c r="WCC68" s="31"/>
      <c r="WCD68" s="31"/>
      <c r="WCE68" s="31"/>
      <c r="WCF68" s="31"/>
      <c r="WCG68" s="31"/>
      <c r="WCH68" s="31"/>
      <c r="WCI68" s="31"/>
      <c r="WCJ68" s="31"/>
      <c r="WCK68" s="31"/>
      <c r="WCL68" s="31"/>
      <c r="WCM68" s="31"/>
      <c r="WCN68" s="31"/>
      <c r="WCO68" s="31"/>
      <c r="WCP68" s="31"/>
      <c r="WCQ68" s="31"/>
      <c r="WCR68" s="31"/>
      <c r="WCS68" s="31"/>
      <c r="WCT68" s="31"/>
      <c r="WCU68" s="31"/>
      <c r="WCV68" s="31"/>
      <c r="WCW68" s="31"/>
      <c r="WCX68" s="31"/>
      <c r="WCY68" s="31"/>
      <c r="WCZ68" s="31"/>
      <c r="WDA68" s="31"/>
      <c r="WDB68" s="31"/>
      <c r="WDC68" s="31"/>
      <c r="WDD68" s="31"/>
      <c r="WDE68" s="31"/>
      <c r="WDF68" s="31"/>
      <c r="WDG68" s="31"/>
      <c r="WDH68" s="31"/>
      <c r="WDI68" s="31"/>
      <c r="WDJ68" s="31"/>
      <c r="WDK68" s="31"/>
      <c r="WDL68" s="31"/>
      <c r="WDM68" s="31"/>
      <c r="WDN68" s="31"/>
      <c r="WDO68" s="31"/>
      <c r="WDP68" s="31"/>
      <c r="WDQ68" s="31"/>
      <c r="WDR68" s="31"/>
      <c r="WDS68" s="31"/>
      <c r="WDT68" s="31"/>
      <c r="WDU68" s="31"/>
      <c r="WDV68" s="31"/>
      <c r="WDW68" s="31"/>
      <c r="WDX68" s="31"/>
      <c r="WDY68" s="31"/>
      <c r="WDZ68" s="31"/>
      <c r="WEA68" s="31"/>
      <c r="WEB68" s="31"/>
      <c r="WEC68" s="31"/>
      <c r="WED68" s="31"/>
      <c r="WEE68" s="31"/>
      <c r="WEF68" s="31"/>
      <c r="WEG68" s="31"/>
      <c r="WEH68" s="31"/>
      <c r="WEI68" s="31"/>
      <c r="WEJ68" s="31"/>
      <c r="WEK68" s="31"/>
      <c r="WEL68" s="31"/>
      <c r="WEM68" s="31"/>
      <c r="WEN68" s="31"/>
      <c r="WEO68" s="31"/>
      <c r="WEP68" s="31"/>
      <c r="WEQ68" s="31"/>
      <c r="WER68" s="31"/>
      <c r="WES68" s="31"/>
      <c r="WET68" s="31"/>
      <c r="WEU68" s="31"/>
      <c r="WEV68" s="31"/>
      <c r="WEW68" s="31"/>
      <c r="WEX68" s="31"/>
      <c r="WEY68" s="31"/>
      <c r="WEZ68" s="31"/>
      <c r="WFA68" s="31"/>
      <c r="WFB68" s="31"/>
      <c r="WFC68" s="31"/>
      <c r="WFD68" s="31"/>
      <c r="WFE68" s="31"/>
      <c r="WFF68" s="31"/>
      <c r="WFG68" s="31"/>
      <c r="WFH68" s="31"/>
      <c r="WFI68" s="31"/>
      <c r="WFJ68" s="31"/>
      <c r="WFK68" s="31"/>
      <c r="WFL68" s="31"/>
      <c r="WFM68" s="31"/>
      <c r="WFN68" s="31"/>
      <c r="WFO68" s="31"/>
      <c r="WFP68" s="31"/>
      <c r="WFQ68" s="31"/>
      <c r="WFR68" s="31"/>
      <c r="WFS68" s="31"/>
      <c r="WFT68" s="31"/>
      <c r="WFU68" s="31"/>
      <c r="WFV68" s="31"/>
      <c r="WFW68" s="31"/>
      <c r="WFX68" s="31"/>
      <c r="WFY68" s="31"/>
      <c r="WFZ68" s="31"/>
      <c r="WGA68" s="31"/>
      <c r="WGB68" s="31"/>
      <c r="WGC68" s="31"/>
      <c r="WGD68" s="31"/>
      <c r="WGE68" s="31"/>
      <c r="WGF68" s="31"/>
      <c r="WGG68" s="31"/>
      <c r="WGH68" s="31"/>
      <c r="WGI68" s="31"/>
      <c r="WGJ68" s="31"/>
      <c r="WGK68" s="31"/>
      <c r="WGL68" s="31"/>
      <c r="WGM68" s="31"/>
      <c r="WGN68" s="31"/>
      <c r="WGO68" s="31"/>
      <c r="WGP68" s="31"/>
      <c r="WGQ68" s="31"/>
      <c r="WGR68" s="31"/>
      <c r="WGS68" s="31"/>
      <c r="WGT68" s="31"/>
      <c r="WGU68" s="31"/>
      <c r="WGV68" s="31"/>
      <c r="WGW68" s="31"/>
      <c r="WGX68" s="31"/>
      <c r="WGY68" s="31"/>
      <c r="WGZ68" s="31"/>
      <c r="WHA68" s="31"/>
      <c r="WHB68" s="31"/>
      <c r="WHC68" s="31"/>
      <c r="WHD68" s="31"/>
      <c r="WHE68" s="31"/>
      <c r="WHF68" s="31"/>
      <c r="WHG68" s="31"/>
      <c r="WHH68" s="31"/>
      <c r="WHI68" s="31"/>
      <c r="WHJ68" s="31"/>
      <c r="WHK68" s="31"/>
      <c r="WHL68" s="31"/>
      <c r="WHM68" s="31"/>
      <c r="WHN68" s="31"/>
      <c r="WHO68" s="31"/>
      <c r="WHP68" s="31"/>
      <c r="WHQ68" s="31"/>
      <c r="WHR68" s="31"/>
      <c r="WHS68" s="31"/>
      <c r="WHT68" s="31"/>
      <c r="WHU68" s="31"/>
      <c r="WHV68" s="31"/>
      <c r="WHW68" s="31"/>
      <c r="WHX68" s="31"/>
      <c r="WHY68" s="31"/>
      <c r="WHZ68" s="31"/>
      <c r="WIA68" s="31"/>
      <c r="WIB68" s="31"/>
      <c r="WIC68" s="31"/>
      <c r="WID68" s="31"/>
      <c r="WIE68" s="31"/>
      <c r="WIF68" s="31"/>
      <c r="WIG68" s="31"/>
      <c r="WIH68" s="31"/>
      <c r="WII68" s="31"/>
      <c r="WIJ68" s="31"/>
      <c r="WIK68" s="31"/>
      <c r="WIL68" s="31"/>
      <c r="WIM68" s="31"/>
      <c r="WIN68" s="31"/>
      <c r="WIO68" s="31"/>
      <c r="WIP68" s="31"/>
      <c r="WIQ68" s="31"/>
      <c r="WIR68" s="31"/>
      <c r="WIS68" s="31"/>
      <c r="WIT68" s="31"/>
      <c r="WIU68" s="31"/>
      <c r="WIV68" s="31"/>
      <c r="WIW68" s="31"/>
      <c r="WIX68" s="31"/>
      <c r="WIY68" s="31"/>
      <c r="WIZ68" s="31"/>
      <c r="WJA68" s="31"/>
      <c r="WJB68" s="31"/>
      <c r="WJC68" s="31"/>
      <c r="WJD68" s="31"/>
      <c r="WJE68" s="31"/>
      <c r="WJF68" s="31"/>
      <c r="WJG68" s="31"/>
      <c r="WJH68" s="31"/>
      <c r="WJI68" s="31"/>
      <c r="WJJ68" s="31"/>
      <c r="WJK68" s="31"/>
      <c r="WJL68" s="31"/>
      <c r="WJM68" s="31"/>
      <c r="WJN68" s="31"/>
      <c r="WJO68" s="31"/>
      <c r="WJP68" s="31"/>
      <c r="WJQ68" s="31"/>
      <c r="WJR68" s="31"/>
      <c r="WJS68" s="31"/>
      <c r="WJT68" s="31"/>
      <c r="WJU68" s="31"/>
      <c r="WJV68" s="31"/>
      <c r="WJW68" s="31"/>
      <c r="WJX68" s="31"/>
      <c r="WJY68" s="31"/>
      <c r="WJZ68" s="31"/>
      <c r="WKA68" s="31"/>
      <c r="WKB68" s="31"/>
      <c r="WKC68" s="31"/>
      <c r="WKD68" s="31"/>
      <c r="WKE68" s="31"/>
      <c r="WKF68" s="31"/>
      <c r="WKG68" s="31"/>
      <c r="WKH68" s="31"/>
      <c r="WKI68" s="31"/>
      <c r="WKJ68" s="31"/>
      <c r="WKK68" s="31"/>
      <c r="WKL68" s="31"/>
      <c r="WKM68" s="31"/>
      <c r="WKN68" s="31"/>
      <c r="WKO68" s="31"/>
      <c r="WKP68" s="31"/>
      <c r="WKQ68" s="31"/>
      <c r="WKR68" s="31"/>
      <c r="WKS68" s="31"/>
      <c r="WKT68" s="31"/>
      <c r="WKU68" s="31"/>
      <c r="WKV68" s="31"/>
      <c r="WKW68" s="31"/>
      <c r="WKX68" s="31"/>
      <c r="WKY68" s="31"/>
      <c r="WKZ68" s="31"/>
      <c r="WLA68" s="31"/>
      <c r="WLB68" s="31"/>
      <c r="WLC68" s="31"/>
      <c r="WLD68" s="31"/>
      <c r="WLE68" s="31"/>
      <c r="WLF68" s="31"/>
      <c r="WLG68" s="31"/>
      <c r="WLH68" s="31"/>
      <c r="WLI68" s="31"/>
      <c r="WLJ68" s="31"/>
      <c r="WLK68" s="31"/>
      <c r="WLL68" s="31"/>
      <c r="WLM68" s="31"/>
      <c r="WLN68" s="31"/>
      <c r="WLO68" s="31"/>
      <c r="WLP68" s="31"/>
      <c r="WLQ68" s="31"/>
      <c r="WLR68" s="31"/>
      <c r="WLS68" s="31"/>
      <c r="WLT68" s="31"/>
      <c r="WLU68" s="31"/>
      <c r="WLV68" s="31"/>
      <c r="WLW68" s="31"/>
      <c r="WLX68" s="31"/>
      <c r="WLY68" s="31"/>
      <c r="WLZ68" s="31"/>
      <c r="WMA68" s="31"/>
      <c r="WMB68" s="31"/>
      <c r="WMC68" s="31"/>
      <c r="WMD68" s="31"/>
      <c r="WME68" s="31"/>
      <c r="WMF68" s="31"/>
      <c r="WMG68" s="31"/>
      <c r="WMH68" s="31"/>
      <c r="WMI68" s="31"/>
      <c r="WMJ68" s="31"/>
      <c r="WMK68" s="31"/>
      <c r="WML68" s="31"/>
      <c r="WMM68" s="31"/>
      <c r="WMN68" s="31"/>
      <c r="WMO68" s="31"/>
      <c r="WMP68" s="31"/>
      <c r="WMQ68" s="31"/>
      <c r="WMR68" s="31"/>
      <c r="WMS68" s="31"/>
      <c r="WMT68" s="31"/>
      <c r="WMU68" s="31"/>
      <c r="WMV68" s="31"/>
      <c r="WMW68" s="31"/>
      <c r="WMX68" s="31"/>
      <c r="WMY68" s="31"/>
      <c r="WMZ68" s="31"/>
      <c r="WNA68" s="31"/>
      <c r="WNB68" s="31"/>
      <c r="WNC68" s="31"/>
      <c r="WND68" s="31"/>
      <c r="WNE68" s="31"/>
      <c r="WNF68" s="31"/>
      <c r="WNG68" s="31"/>
      <c r="WNH68" s="31"/>
      <c r="WNI68" s="31"/>
      <c r="WNJ68" s="31"/>
      <c r="WNK68" s="31"/>
      <c r="WNL68" s="31"/>
      <c r="WNM68" s="31"/>
      <c r="WNN68" s="31"/>
      <c r="WNO68" s="31"/>
      <c r="WNP68" s="31"/>
      <c r="WNQ68" s="31"/>
      <c r="WNR68" s="31"/>
      <c r="WNS68" s="31"/>
      <c r="WNT68" s="31"/>
      <c r="WNU68" s="31"/>
      <c r="WNV68" s="31"/>
      <c r="WNW68" s="31"/>
      <c r="WNX68" s="31"/>
      <c r="WNY68" s="31"/>
      <c r="WNZ68" s="31"/>
      <c r="WOA68" s="31"/>
      <c r="WOB68" s="31"/>
      <c r="WOC68" s="31"/>
      <c r="WOD68" s="31"/>
      <c r="WOE68" s="31"/>
      <c r="WOF68" s="31"/>
      <c r="WOG68" s="31"/>
      <c r="WOH68" s="31"/>
      <c r="WOI68" s="31"/>
      <c r="WOJ68" s="31"/>
      <c r="WOK68" s="31"/>
      <c r="WOL68" s="31"/>
      <c r="WOM68" s="31"/>
      <c r="WON68" s="31"/>
      <c r="WOO68" s="31"/>
      <c r="WOP68" s="31"/>
      <c r="WOQ68" s="31"/>
      <c r="WOR68" s="31"/>
      <c r="WOS68" s="31"/>
      <c r="WOT68" s="31"/>
      <c r="WOU68" s="31"/>
      <c r="WOV68" s="31"/>
      <c r="WOW68" s="31"/>
      <c r="WOX68" s="31"/>
      <c r="WOY68" s="31"/>
      <c r="WOZ68" s="31"/>
      <c r="WPA68" s="31"/>
      <c r="WPB68" s="31"/>
      <c r="WPC68" s="31"/>
      <c r="WPD68" s="31"/>
      <c r="WPE68" s="31"/>
      <c r="WPF68" s="31"/>
      <c r="WPG68" s="31"/>
      <c r="WPH68" s="31"/>
      <c r="WPI68" s="31"/>
      <c r="WPJ68" s="31"/>
      <c r="WPK68" s="31"/>
      <c r="WPL68" s="31"/>
      <c r="WPM68" s="31"/>
      <c r="WPN68" s="31"/>
      <c r="WPO68" s="31"/>
      <c r="WPP68" s="31"/>
      <c r="WPQ68" s="31"/>
      <c r="WPR68" s="31"/>
      <c r="WPS68" s="31"/>
      <c r="WPT68" s="31"/>
      <c r="WPU68" s="31"/>
      <c r="WPV68" s="31"/>
      <c r="WPW68" s="31"/>
      <c r="WPX68" s="31"/>
      <c r="WPY68" s="31"/>
      <c r="WPZ68" s="31"/>
      <c r="WQA68" s="31"/>
      <c r="WQB68" s="31"/>
      <c r="WQC68" s="31"/>
      <c r="WQD68" s="31"/>
      <c r="WQE68" s="31"/>
      <c r="WQF68" s="31"/>
      <c r="WQG68" s="31"/>
      <c r="WQH68" s="31"/>
      <c r="WQI68" s="31"/>
      <c r="WQJ68" s="31"/>
      <c r="WQK68" s="31"/>
      <c r="WQL68" s="31"/>
      <c r="WQM68" s="31"/>
      <c r="WQN68" s="31"/>
      <c r="WQO68" s="31"/>
      <c r="WQP68" s="31"/>
      <c r="WQQ68" s="31"/>
      <c r="WQR68" s="31"/>
      <c r="WQS68" s="31"/>
      <c r="WQT68" s="31"/>
      <c r="WQU68" s="31"/>
      <c r="WQV68" s="31"/>
      <c r="WQW68" s="31"/>
      <c r="WQX68" s="31"/>
      <c r="WQY68" s="31"/>
      <c r="WQZ68" s="31"/>
      <c r="WRA68" s="31"/>
      <c r="WRB68" s="31"/>
      <c r="WRC68" s="31"/>
      <c r="WRD68" s="31"/>
      <c r="WRE68" s="31"/>
      <c r="WRF68" s="31"/>
      <c r="WRG68" s="31"/>
      <c r="WRH68" s="31"/>
      <c r="WRI68" s="31"/>
      <c r="WRJ68" s="31"/>
      <c r="WRK68" s="31"/>
      <c r="WRL68" s="31"/>
      <c r="WRM68" s="31"/>
      <c r="WRN68" s="31"/>
      <c r="WRO68" s="31"/>
      <c r="WRP68" s="31"/>
      <c r="WRQ68" s="31"/>
      <c r="WRR68" s="31"/>
      <c r="WRS68" s="31"/>
      <c r="WRT68" s="31"/>
      <c r="WRU68" s="31"/>
      <c r="WRV68" s="31"/>
      <c r="WRW68" s="31"/>
      <c r="WRX68" s="31"/>
      <c r="WRY68" s="31"/>
      <c r="WRZ68" s="31"/>
      <c r="WSA68" s="31"/>
      <c r="WSB68" s="31"/>
      <c r="WSC68" s="31"/>
      <c r="WSD68" s="31"/>
      <c r="WSE68" s="31"/>
      <c r="WSF68" s="31"/>
      <c r="WSG68" s="31"/>
      <c r="WSH68" s="31"/>
      <c r="WSI68" s="31"/>
      <c r="WSJ68" s="31"/>
      <c r="WSK68" s="31"/>
      <c r="WSL68" s="31"/>
      <c r="WSM68" s="31"/>
      <c r="WSN68" s="31"/>
      <c r="WSO68" s="31"/>
      <c r="WSP68" s="31"/>
      <c r="WSQ68" s="31"/>
      <c r="WSR68" s="31"/>
      <c r="WSS68" s="31"/>
      <c r="WST68" s="31"/>
      <c r="WSU68" s="31"/>
      <c r="WSV68" s="31"/>
      <c r="WSW68" s="31"/>
      <c r="WSX68" s="31"/>
      <c r="WSY68" s="31"/>
      <c r="WSZ68" s="31"/>
      <c r="WTA68" s="31"/>
      <c r="WTB68" s="31"/>
      <c r="WTC68" s="31"/>
      <c r="WTD68" s="31"/>
      <c r="WTE68" s="31"/>
      <c r="WTF68" s="31"/>
      <c r="WTG68" s="31"/>
      <c r="WTH68" s="31"/>
      <c r="WTI68" s="31"/>
      <c r="WTJ68" s="31"/>
      <c r="WTK68" s="31"/>
      <c r="WTL68" s="31"/>
      <c r="WTM68" s="31"/>
      <c r="WTN68" s="31"/>
      <c r="WTO68" s="31"/>
      <c r="WTP68" s="31"/>
      <c r="WTQ68" s="31"/>
      <c r="WTR68" s="31"/>
      <c r="WTS68" s="31"/>
      <c r="WTT68" s="31"/>
      <c r="WTU68" s="31"/>
      <c r="WTV68" s="31"/>
      <c r="WTW68" s="31"/>
      <c r="WTX68" s="31"/>
      <c r="WTY68" s="31"/>
      <c r="WTZ68" s="31"/>
      <c r="WUA68" s="31"/>
      <c r="WUB68" s="31"/>
      <c r="WUC68" s="31"/>
      <c r="WUD68" s="31"/>
      <c r="WUE68" s="31"/>
      <c r="WUF68" s="31"/>
      <c r="WUG68" s="31"/>
      <c r="WUH68" s="31"/>
      <c r="WUI68" s="31"/>
      <c r="WUJ68" s="31"/>
      <c r="WUK68" s="31"/>
      <c r="WUL68" s="31"/>
      <c r="WUM68" s="31"/>
      <c r="WUN68" s="31"/>
      <c r="WUO68" s="31"/>
      <c r="WUP68" s="31"/>
      <c r="WUQ68" s="31"/>
      <c r="WUR68" s="31"/>
      <c r="WUS68" s="31"/>
      <c r="WUT68" s="31"/>
      <c r="WUU68" s="31"/>
      <c r="WUV68" s="31"/>
      <c r="WUW68" s="31"/>
      <c r="WUX68" s="31"/>
      <c r="WUY68" s="31"/>
      <c r="WUZ68" s="31"/>
      <c r="WVA68" s="31"/>
      <c r="WVB68" s="31"/>
      <c r="WVC68" s="31"/>
      <c r="WVD68" s="31"/>
      <c r="WVE68" s="31"/>
      <c r="WVF68" s="31"/>
      <c r="WVG68" s="31"/>
      <c r="WVH68" s="31"/>
      <c r="WVI68" s="31"/>
      <c r="WVJ68" s="31"/>
      <c r="WVK68" s="31"/>
      <c r="WVL68" s="31"/>
      <c r="WVM68" s="31"/>
      <c r="WVN68" s="31"/>
      <c r="WVO68" s="31"/>
      <c r="WVP68" s="31"/>
      <c r="WVQ68" s="31"/>
      <c r="WVR68" s="31"/>
      <c r="WVS68" s="31"/>
      <c r="WVT68" s="31"/>
      <c r="WVU68" s="31"/>
      <c r="WVV68" s="31"/>
      <c r="WVW68" s="31"/>
      <c r="WVX68" s="31"/>
      <c r="WVY68" s="31"/>
      <c r="WVZ68" s="31"/>
      <c r="WWA68" s="31"/>
      <c r="WWB68" s="31"/>
      <c r="WWC68" s="31"/>
      <c r="WWD68" s="31"/>
      <c r="WWE68" s="31"/>
      <c r="WWF68" s="31"/>
      <c r="WWG68" s="31"/>
      <c r="WWH68" s="31"/>
      <c r="WWI68" s="31"/>
      <c r="WWJ68" s="31"/>
      <c r="WWK68" s="31"/>
      <c r="WWL68" s="31"/>
      <c r="WWM68" s="31"/>
      <c r="WWN68" s="31"/>
      <c r="WWO68" s="31"/>
      <c r="WWP68" s="31"/>
      <c r="WWQ68" s="31"/>
      <c r="WWR68" s="31"/>
      <c r="WWS68" s="31"/>
      <c r="WWT68" s="31"/>
      <c r="WWU68" s="31"/>
      <c r="WWV68" s="31"/>
      <c r="WWW68" s="31"/>
      <c r="WWX68" s="31"/>
      <c r="WWY68" s="31"/>
      <c r="WWZ68" s="31"/>
      <c r="WXA68" s="31"/>
      <c r="WXB68" s="31"/>
      <c r="WXC68" s="31"/>
      <c r="WXD68" s="31"/>
      <c r="WXE68" s="31"/>
      <c r="WXF68" s="31"/>
      <c r="WXG68" s="31"/>
      <c r="WXH68" s="31"/>
      <c r="WXI68" s="31"/>
      <c r="WXJ68" s="31"/>
      <c r="WXK68" s="31"/>
      <c r="WXL68" s="31"/>
      <c r="WXM68" s="31"/>
      <c r="WXN68" s="31"/>
      <c r="WXO68" s="31"/>
      <c r="WXP68" s="31"/>
      <c r="WXQ68" s="31"/>
      <c r="WXR68" s="31"/>
      <c r="WXS68" s="31"/>
      <c r="WXT68" s="31"/>
      <c r="WXU68" s="31"/>
      <c r="WXV68" s="31"/>
      <c r="WXW68" s="31"/>
      <c r="WXX68" s="31"/>
      <c r="WXY68" s="31"/>
      <c r="WXZ68" s="31"/>
      <c r="WYA68" s="31"/>
      <c r="WYB68" s="31"/>
      <c r="WYC68" s="31"/>
      <c r="WYD68" s="31"/>
      <c r="WYE68" s="31"/>
      <c r="WYF68" s="31"/>
      <c r="WYG68" s="31"/>
      <c r="WYH68" s="31"/>
      <c r="WYI68" s="31"/>
      <c r="WYJ68" s="31"/>
      <c r="WYK68" s="31"/>
      <c r="WYL68" s="31"/>
      <c r="WYM68" s="31"/>
      <c r="WYN68" s="31"/>
      <c r="WYO68" s="31"/>
      <c r="WYP68" s="31"/>
      <c r="WYQ68" s="31"/>
      <c r="WYR68" s="31"/>
      <c r="WYS68" s="31"/>
      <c r="WYT68" s="31"/>
      <c r="WYU68" s="31"/>
      <c r="WYV68" s="31"/>
      <c r="WYW68" s="31"/>
      <c r="WYX68" s="31"/>
      <c r="WYY68" s="31"/>
      <c r="WYZ68" s="31"/>
      <c r="WZA68" s="31"/>
      <c r="WZB68" s="31"/>
      <c r="WZC68" s="31"/>
      <c r="WZD68" s="31"/>
      <c r="WZE68" s="31"/>
      <c r="WZF68" s="31"/>
      <c r="WZG68" s="31"/>
      <c r="WZH68" s="31"/>
      <c r="WZI68" s="31"/>
      <c r="WZJ68" s="31"/>
      <c r="WZK68" s="31"/>
      <c r="WZL68" s="31"/>
      <c r="WZM68" s="31"/>
      <c r="WZN68" s="31"/>
      <c r="WZO68" s="31"/>
      <c r="WZP68" s="31"/>
      <c r="WZQ68" s="31"/>
      <c r="WZR68" s="31"/>
      <c r="WZS68" s="31"/>
      <c r="WZT68" s="31"/>
      <c r="WZU68" s="31"/>
      <c r="WZV68" s="31"/>
      <c r="WZW68" s="31"/>
      <c r="WZX68" s="31"/>
      <c r="WZY68" s="31"/>
      <c r="WZZ68" s="31"/>
      <c r="XAA68" s="31"/>
      <c r="XAB68" s="31"/>
      <c r="XAC68" s="31"/>
      <c r="XAD68" s="31"/>
      <c r="XAE68" s="31"/>
      <c r="XAF68" s="31"/>
      <c r="XAG68" s="31"/>
      <c r="XAH68" s="31"/>
      <c r="XAI68" s="31"/>
      <c r="XAJ68" s="31"/>
      <c r="XAK68" s="31"/>
      <c r="XAL68" s="31"/>
      <c r="XAM68" s="31"/>
      <c r="XAN68" s="31"/>
      <c r="XAO68" s="31"/>
      <c r="XAP68" s="31"/>
      <c r="XAQ68" s="31"/>
      <c r="XAR68" s="31"/>
      <c r="XAS68" s="31"/>
      <c r="XAT68" s="31"/>
      <c r="XAU68" s="31"/>
      <c r="XAV68" s="31"/>
      <c r="XAW68" s="31"/>
      <c r="XAX68" s="31"/>
      <c r="XAY68" s="31"/>
      <c r="XAZ68" s="31"/>
      <c r="XBA68" s="31"/>
      <c r="XBB68" s="31"/>
      <c r="XBC68" s="31"/>
      <c r="XBD68" s="31"/>
      <c r="XBE68" s="31"/>
      <c r="XBF68" s="31"/>
      <c r="XBG68" s="31"/>
      <c r="XBH68" s="31"/>
      <c r="XBI68" s="31"/>
      <c r="XBJ68" s="31"/>
      <c r="XBK68" s="31"/>
      <c r="XBL68" s="31"/>
      <c r="XBM68" s="31"/>
      <c r="XBN68" s="31"/>
      <c r="XBO68" s="31"/>
      <c r="XBP68" s="31"/>
      <c r="XBQ68" s="31"/>
      <c r="XBR68" s="31"/>
      <c r="XBS68" s="31"/>
      <c r="XBT68" s="31"/>
      <c r="XBU68" s="31"/>
      <c r="XBV68" s="31"/>
      <c r="XBW68" s="31"/>
      <c r="XBX68" s="31"/>
      <c r="XBY68" s="31"/>
      <c r="XBZ68" s="31"/>
      <c r="XCA68" s="31"/>
      <c r="XCB68" s="31"/>
      <c r="XCC68" s="31"/>
      <c r="XCD68" s="31"/>
      <c r="XCE68" s="31"/>
      <c r="XCF68" s="31"/>
      <c r="XCG68" s="31"/>
      <c r="XCH68" s="31"/>
      <c r="XCI68" s="31"/>
      <c r="XCJ68" s="31"/>
      <c r="XCK68" s="31"/>
      <c r="XCL68" s="31"/>
      <c r="XCM68" s="31"/>
      <c r="XCN68" s="31"/>
      <c r="XCO68" s="31"/>
      <c r="XCP68" s="31"/>
      <c r="XCQ68" s="31"/>
      <c r="XCR68" s="31"/>
      <c r="XCS68" s="31"/>
      <c r="XCT68" s="31"/>
      <c r="XCU68" s="31"/>
      <c r="XCV68" s="31"/>
      <c r="XCW68" s="31"/>
      <c r="XCX68" s="31"/>
      <c r="XCY68" s="31"/>
      <c r="XCZ68" s="31"/>
      <c r="XDA68" s="31"/>
      <c r="XDB68" s="31"/>
      <c r="XDC68" s="31"/>
      <c r="XDD68" s="31"/>
      <c r="XDE68" s="31"/>
      <c r="XDF68" s="31"/>
      <c r="XDG68" s="31"/>
      <c r="XDH68" s="31"/>
      <c r="XDI68" s="31"/>
      <c r="XDJ68" s="31"/>
      <c r="XDK68" s="31"/>
      <c r="XDL68" s="31"/>
      <c r="XDM68" s="31"/>
      <c r="XDN68" s="31"/>
      <c r="XDO68" s="31"/>
      <c r="XDP68" s="31"/>
      <c r="XDQ68" s="31"/>
      <c r="XDR68" s="31"/>
      <c r="XDS68" s="31"/>
      <c r="XDT68" s="31"/>
      <c r="XDU68" s="31"/>
      <c r="XDV68" s="31"/>
      <c r="XDW68" s="31"/>
      <c r="XDX68" s="31"/>
      <c r="XDY68" s="31"/>
      <c r="XDZ68" s="31"/>
      <c r="XEA68" s="31"/>
      <c r="XEB68" s="31"/>
      <c r="XEC68" s="31"/>
      <c r="XED68" s="31"/>
      <c r="XEE68" s="31"/>
      <c r="XEF68" s="31"/>
      <c r="XEG68" s="31"/>
      <c r="XEH68" s="31"/>
      <c r="XEI68" s="31"/>
      <c r="XEJ68" s="31"/>
      <c r="XEK68" s="31"/>
      <c r="XEL68" s="31"/>
      <c r="XEM68" s="31"/>
      <c r="XEN68" s="31"/>
      <c r="XEO68" s="31"/>
      <c r="XEP68" s="31"/>
      <c r="XEQ68" s="31"/>
      <c r="XER68" s="31"/>
      <c r="XES68" s="31"/>
      <c r="XET68" s="31"/>
      <c r="XEU68" s="31"/>
      <c r="XEV68" s="31"/>
      <c r="XEW68" s="31"/>
      <c r="XEX68" s="31"/>
      <c r="XEY68" s="31"/>
      <c r="XEZ68" s="31"/>
      <c r="XFA68" s="31"/>
      <c r="XFB68" s="31"/>
      <c r="XFC68" s="31"/>
      <c r="XFD68" s="31"/>
    </row>
    <row r="69" spans="1:16384" s="26" customFormat="1" ht="19.5" x14ac:dyDescent="0.3">
      <c r="A69" s="13"/>
      <c r="B69" s="410" t="s">
        <v>157</v>
      </c>
      <c r="C69" s="410"/>
      <c r="D69" s="410"/>
      <c r="E69" s="410" t="s">
        <v>158</v>
      </c>
      <c r="F69" s="410"/>
      <c r="G69" s="410"/>
      <c r="H69" s="410" t="s">
        <v>159</v>
      </c>
      <c r="I69" s="410"/>
      <c r="J69" s="410"/>
      <c r="K69" s="24"/>
      <c r="L69" s="24"/>
      <c r="M69" s="24"/>
      <c r="N69" s="300" t="s">
        <v>160</v>
      </c>
      <c r="O69" s="301"/>
      <c r="P69" s="301"/>
      <c r="Q69" s="302"/>
      <c r="R69" s="300" t="s">
        <v>161</v>
      </c>
      <c r="S69" s="301"/>
      <c r="T69" s="301"/>
      <c r="U69" s="301"/>
      <c r="V69" s="30"/>
      <c r="W69" s="24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</row>
    <row r="70" spans="1:16384" x14ac:dyDescent="0.2">
      <c r="A70" s="13"/>
      <c r="B70" s="435" t="str">
        <f ca="1">'Vakantie-Feestdagen'!D5</f>
        <v>Zomer</v>
      </c>
      <c r="C70" s="435"/>
      <c r="D70" s="435"/>
      <c r="E70" s="370">
        <f ca="1">'Vakantie-Feestdagen'!B5</f>
        <v>43288</v>
      </c>
      <c r="F70" s="370"/>
      <c r="G70" s="370"/>
      <c r="H70" s="370">
        <f ca="1">'Vakantie-Feestdagen'!C5</f>
        <v>43331</v>
      </c>
      <c r="I70" s="370"/>
      <c r="J70" s="370"/>
      <c r="K70" s="24"/>
      <c r="L70" s="24"/>
      <c r="M70" s="24"/>
      <c r="N70" s="370">
        <f ca="1">'Vakantie-Feestdagen'!T3</f>
        <v>43459</v>
      </c>
      <c r="O70" s="371"/>
      <c r="P70" s="371"/>
      <c r="Q70" s="371"/>
      <c r="R70" s="370" t="str">
        <f>'Vakantie-Feestdagen'!U3</f>
        <v>1e kerstdag</v>
      </c>
      <c r="S70" s="372"/>
      <c r="T70" s="372"/>
      <c r="U70" s="372"/>
      <c r="V70" s="372"/>
      <c r="W70" s="24"/>
      <c r="X70" s="28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  <c r="IW70" s="12"/>
      <c r="IX70" s="12"/>
      <c r="IY70" s="12"/>
      <c r="IZ70" s="12"/>
      <c r="JA70" s="12"/>
      <c r="JB70" s="12"/>
      <c r="JC70" s="12"/>
      <c r="JD70" s="12"/>
      <c r="JE70" s="12"/>
      <c r="JF70" s="12"/>
      <c r="JG70" s="12"/>
      <c r="JH70" s="12"/>
      <c r="JI70" s="12"/>
      <c r="JJ70" s="12"/>
      <c r="JK70" s="12"/>
      <c r="JL70" s="12"/>
      <c r="JM70" s="12"/>
      <c r="JN70" s="12"/>
      <c r="JO70" s="12"/>
      <c r="JP70" s="12"/>
      <c r="JQ70" s="12"/>
      <c r="JR70" s="12"/>
      <c r="JS70" s="12"/>
      <c r="JT70" s="12"/>
      <c r="JU70" s="12"/>
      <c r="JV70" s="12"/>
      <c r="JW70" s="12"/>
      <c r="JX70" s="12"/>
      <c r="JY70" s="12"/>
      <c r="JZ70" s="12"/>
      <c r="KA70" s="12"/>
      <c r="KB70" s="12"/>
      <c r="KC70" s="12"/>
      <c r="KD70" s="12"/>
      <c r="KE70" s="12"/>
      <c r="KF70" s="12"/>
      <c r="KG70" s="12"/>
      <c r="KH70" s="12"/>
      <c r="KI70" s="12"/>
      <c r="KJ70" s="12"/>
      <c r="KK70" s="12"/>
      <c r="KL70" s="12"/>
      <c r="KM70" s="12"/>
      <c r="KN70" s="12"/>
      <c r="KO70" s="12"/>
      <c r="KP70" s="12"/>
      <c r="KQ70" s="12"/>
      <c r="KR70" s="12"/>
      <c r="KS70" s="12"/>
      <c r="KT70" s="12"/>
      <c r="KU70" s="12"/>
      <c r="KV70" s="12"/>
      <c r="KW70" s="12"/>
      <c r="KX70" s="12"/>
      <c r="KY70" s="12"/>
      <c r="KZ70" s="12"/>
      <c r="LA70" s="12"/>
      <c r="LB70" s="12"/>
      <c r="LC70" s="12"/>
      <c r="LD70" s="12"/>
      <c r="LE70" s="12"/>
      <c r="LF70" s="12"/>
      <c r="LG70" s="12"/>
      <c r="LH70" s="12"/>
      <c r="LI70" s="12"/>
      <c r="LJ70" s="12"/>
      <c r="LK70" s="12"/>
      <c r="LL70" s="12"/>
      <c r="LM70" s="12"/>
      <c r="LN70" s="12"/>
      <c r="LO70" s="12"/>
      <c r="LP70" s="12"/>
      <c r="LQ70" s="12"/>
      <c r="LR70" s="12"/>
      <c r="LS70" s="12"/>
      <c r="LT70" s="12"/>
      <c r="LU70" s="12"/>
      <c r="LV70" s="12"/>
      <c r="LW70" s="12"/>
      <c r="LX70" s="12"/>
      <c r="LY70" s="12"/>
      <c r="LZ70" s="12"/>
      <c r="MA70" s="12"/>
      <c r="MB70" s="12"/>
      <c r="MC70" s="12"/>
      <c r="MD70" s="12"/>
      <c r="ME70" s="12"/>
      <c r="MF70" s="12"/>
      <c r="MG70" s="12"/>
      <c r="MH70" s="12"/>
      <c r="MI70" s="12"/>
      <c r="MJ70" s="12"/>
      <c r="MK70" s="12"/>
      <c r="ML70" s="12"/>
      <c r="MM70" s="12"/>
      <c r="MN70" s="12"/>
      <c r="MO70" s="12"/>
      <c r="MP70" s="12"/>
      <c r="MQ70" s="12"/>
      <c r="MR70" s="12"/>
      <c r="MS70" s="12"/>
      <c r="MT70" s="12"/>
      <c r="MU70" s="12"/>
      <c r="MV70" s="12"/>
      <c r="MW70" s="12"/>
      <c r="MX70" s="12"/>
      <c r="MY70" s="12"/>
      <c r="MZ70" s="12"/>
      <c r="NA70" s="12"/>
      <c r="NB70" s="12"/>
      <c r="NC70" s="12"/>
      <c r="ND70" s="12"/>
      <c r="NE70" s="12"/>
      <c r="NF70" s="12"/>
      <c r="NG70" s="12"/>
      <c r="NH70" s="12"/>
      <c r="NI70" s="12"/>
      <c r="NJ70" s="12"/>
      <c r="NK70" s="12"/>
      <c r="NL70" s="12"/>
      <c r="NM70" s="12"/>
      <c r="NN70" s="12"/>
      <c r="NO70" s="12"/>
      <c r="NP70" s="12"/>
      <c r="NQ70" s="12"/>
      <c r="NR70" s="12"/>
      <c r="NS70" s="12"/>
      <c r="NT70" s="12"/>
      <c r="NU70" s="12"/>
      <c r="NV70" s="12"/>
      <c r="NW70" s="12"/>
      <c r="NX70" s="12"/>
      <c r="NY70" s="12"/>
      <c r="NZ70" s="12"/>
      <c r="OA70" s="12"/>
      <c r="OB70" s="12"/>
      <c r="OC70" s="12"/>
      <c r="OD70" s="12"/>
      <c r="OE70" s="12"/>
      <c r="OF70" s="12"/>
      <c r="OG70" s="12"/>
      <c r="OH70" s="12"/>
      <c r="OI70" s="12"/>
      <c r="OJ70" s="12"/>
      <c r="OK70" s="12"/>
      <c r="OL70" s="12"/>
      <c r="OM70" s="12"/>
      <c r="ON70" s="12"/>
      <c r="OO70" s="12"/>
      <c r="OP70" s="12"/>
      <c r="OQ70" s="12"/>
      <c r="OR70" s="12"/>
      <c r="OS70" s="12"/>
      <c r="OT70" s="12"/>
      <c r="OU70" s="12"/>
      <c r="OV70" s="12"/>
      <c r="OW70" s="12"/>
      <c r="OX70" s="12"/>
      <c r="OY70" s="12"/>
      <c r="OZ70" s="12"/>
      <c r="PA70" s="12"/>
      <c r="PB70" s="12"/>
      <c r="PC70" s="12"/>
      <c r="PD70" s="12"/>
      <c r="PE70" s="12"/>
      <c r="PF70" s="12"/>
      <c r="PG70" s="12"/>
      <c r="PH70" s="12"/>
      <c r="PI70" s="12"/>
      <c r="PJ70" s="12"/>
      <c r="PK70" s="12"/>
      <c r="PL70" s="12"/>
      <c r="PM70" s="12"/>
      <c r="PN70" s="12"/>
      <c r="PO70" s="12"/>
      <c r="PP70" s="12"/>
      <c r="PQ70" s="12"/>
      <c r="PR70" s="12"/>
      <c r="PS70" s="12"/>
      <c r="PT70" s="12"/>
      <c r="PU70" s="12"/>
      <c r="PV70" s="12"/>
      <c r="PW70" s="12"/>
      <c r="PX70" s="12"/>
      <c r="PY70" s="12"/>
      <c r="PZ70" s="12"/>
      <c r="QA70" s="12"/>
      <c r="QB70" s="12"/>
      <c r="QC70" s="12"/>
      <c r="QD70" s="12"/>
      <c r="QE70" s="12"/>
      <c r="QF70" s="12"/>
      <c r="QG70" s="12"/>
      <c r="QH70" s="12"/>
      <c r="QI70" s="12"/>
      <c r="QJ70" s="12"/>
      <c r="QK70" s="12"/>
      <c r="QL70" s="12"/>
      <c r="QM70" s="12"/>
      <c r="QN70" s="12"/>
      <c r="QO70" s="12"/>
      <c r="QP70" s="12"/>
      <c r="QQ70" s="12"/>
      <c r="QR70" s="12"/>
      <c r="QS70" s="12"/>
      <c r="QT70" s="12"/>
      <c r="QU70" s="12"/>
      <c r="QV70" s="12"/>
      <c r="QW70" s="12"/>
      <c r="QX70" s="12"/>
      <c r="QY70" s="12"/>
      <c r="QZ70" s="12"/>
      <c r="RA70" s="12"/>
      <c r="RB70" s="12"/>
      <c r="RC70" s="12"/>
      <c r="RD70" s="12"/>
      <c r="RE70" s="12"/>
      <c r="RF70" s="12"/>
      <c r="RG70" s="12"/>
      <c r="RH70" s="12"/>
      <c r="RI70" s="12"/>
      <c r="RJ70" s="12"/>
      <c r="RK70" s="12"/>
      <c r="RL70" s="12"/>
      <c r="RM70" s="12"/>
      <c r="RN70" s="12"/>
      <c r="RO70" s="12"/>
      <c r="RP70" s="12"/>
      <c r="RQ70" s="12"/>
      <c r="RR70" s="12"/>
      <c r="RS70" s="12"/>
      <c r="RT70" s="12"/>
      <c r="RU70" s="12"/>
      <c r="RV70" s="12"/>
      <c r="RW70" s="12"/>
      <c r="RX70" s="12"/>
      <c r="RY70" s="12"/>
      <c r="RZ70" s="12"/>
      <c r="SA70" s="12"/>
      <c r="SB70" s="12"/>
      <c r="SC70" s="12"/>
      <c r="SD70" s="12"/>
      <c r="SE70" s="12"/>
      <c r="SF70" s="12"/>
      <c r="SG70" s="12"/>
      <c r="SH70" s="12"/>
      <c r="SI70" s="12"/>
      <c r="SJ70" s="12"/>
      <c r="SK70" s="12"/>
      <c r="SL70" s="12"/>
      <c r="SM70" s="12"/>
      <c r="SN70" s="12"/>
      <c r="SO70" s="12"/>
      <c r="SP70" s="12"/>
      <c r="SQ70" s="12"/>
      <c r="SR70" s="12"/>
      <c r="SS70" s="12"/>
      <c r="ST70" s="12"/>
      <c r="SU70" s="12"/>
      <c r="SV70" s="12"/>
      <c r="SW70" s="12"/>
      <c r="SX70" s="12"/>
      <c r="SY70" s="12"/>
      <c r="SZ70" s="12"/>
      <c r="TA70" s="12"/>
      <c r="TB70" s="12"/>
      <c r="TC70" s="12"/>
      <c r="TD70" s="12"/>
      <c r="TE70" s="12"/>
      <c r="TF70" s="12"/>
      <c r="TG70" s="12"/>
      <c r="TH70" s="12"/>
      <c r="TI70" s="12"/>
      <c r="TJ70" s="12"/>
      <c r="TK70" s="12"/>
      <c r="TL70" s="12"/>
      <c r="TM70" s="12"/>
      <c r="TN70" s="12"/>
      <c r="TO70" s="12"/>
      <c r="TP70" s="12"/>
      <c r="TQ70" s="12"/>
      <c r="TR70" s="12"/>
      <c r="TS70" s="12"/>
      <c r="TT70" s="12"/>
      <c r="TU70" s="12"/>
      <c r="TV70" s="12"/>
      <c r="TW70" s="12"/>
      <c r="TX70" s="12"/>
      <c r="TY70" s="12"/>
      <c r="TZ70" s="12"/>
      <c r="UA70" s="12"/>
      <c r="UB70" s="12"/>
      <c r="UC70" s="12"/>
      <c r="UD70" s="12"/>
      <c r="UE70" s="12"/>
      <c r="UF70" s="12"/>
      <c r="UG70" s="12"/>
      <c r="UH70" s="12"/>
      <c r="UI70" s="12"/>
      <c r="UJ70" s="12"/>
      <c r="UK70" s="12"/>
      <c r="UL70" s="12"/>
      <c r="UM70" s="12"/>
      <c r="UN70" s="12"/>
      <c r="UO70" s="12"/>
      <c r="UP70" s="12"/>
      <c r="UQ70" s="12"/>
      <c r="UR70" s="12"/>
      <c r="US70" s="12"/>
      <c r="UT70" s="12"/>
      <c r="UU70" s="12"/>
      <c r="UV70" s="12"/>
      <c r="UW70" s="12"/>
      <c r="UX70" s="12"/>
      <c r="UY70" s="12"/>
      <c r="UZ70" s="12"/>
      <c r="VA70" s="12"/>
      <c r="VB70" s="12"/>
      <c r="VC70" s="12"/>
      <c r="VD70" s="12"/>
      <c r="VE70" s="12"/>
      <c r="VF70" s="12"/>
      <c r="VG70" s="12"/>
      <c r="VH70" s="12"/>
      <c r="VI70" s="12"/>
      <c r="VJ70" s="12"/>
      <c r="VK70" s="12"/>
      <c r="VL70" s="12"/>
      <c r="VM70" s="12"/>
      <c r="VN70" s="12"/>
      <c r="VO70" s="12"/>
      <c r="VP70" s="12"/>
      <c r="VQ70" s="12"/>
      <c r="VR70" s="12"/>
      <c r="VS70" s="12"/>
      <c r="VT70" s="12"/>
      <c r="VU70" s="12"/>
      <c r="VV70" s="12"/>
      <c r="VW70" s="12"/>
      <c r="VX70" s="12"/>
      <c r="VY70" s="12"/>
      <c r="VZ70" s="12"/>
      <c r="WA70" s="12"/>
      <c r="WB70" s="12"/>
      <c r="WC70" s="12"/>
      <c r="WD70" s="12"/>
      <c r="WE70" s="12"/>
      <c r="WF70" s="12"/>
      <c r="WG70" s="12"/>
      <c r="WH70" s="12"/>
      <c r="WI70" s="12"/>
      <c r="WJ70" s="12"/>
      <c r="WK70" s="12"/>
      <c r="WL70" s="12"/>
      <c r="WM70" s="12"/>
      <c r="WN70" s="12"/>
      <c r="WO70" s="12"/>
      <c r="WP70" s="12"/>
      <c r="WQ70" s="12"/>
      <c r="WR70" s="12"/>
      <c r="WS70" s="12"/>
      <c r="WT70" s="12"/>
      <c r="WU70" s="12"/>
      <c r="WV70" s="12"/>
      <c r="WW70" s="12"/>
      <c r="WX70" s="12"/>
      <c r="WY70" s="12"/>
      <c r="WZ70" s="12"/>
      <c r="XA70" s="12"/>
      <c r="XB70" s="12"/>
      <c r="XC70" s="12"/>
      <c r="XD70" s="12"/>
      <c r="XE70" s="12"/>
      <c r="XF70" s="12"/>
      <c r="XG70" s="12"/>
      <c r="XH70" s="12"/>
      <c r="XI70" s="12"/>
      <c r="XJ70" s="12"/>
      <c r="XK70" s="12"/>
      <c r="XL70" s="12"/>
      <c r="XM70" s="12"/>
      <c r="XN70" s="12"/>
      <c r="XO70" s="12"/>
      <c r="XP70" s="12"/>
      <c r="XQ70" s="12"/>
      <c r="XR70" s="12"/>
      <c r="XS70" s="12"/>
      <c r="XT70" s="12"/>
      <c r="XU70" s="12"/>
      <c r="XV70" s="12"/>
      <c r="XW70" s="12"/>
      <c r="XX70" s="12"/>
      <c r="XY70" s="12"/>
      <c r="XZ70" s="12"/>
      <c r="YA70" s="12"/>
      <c r="YB70" s="12"/>
      <c r="YC70" s="12"/>
      <c r="YD70" s="12"/>
      <c r="YE70" s="12"/>
      <c r="YF70" s="12"/>
      <c r="YG70" s="12"/>
      <c r="YH70" s="12"/>
      <c r="YI70" s="12"/>
      <c r="YJ70" s="12"/>
      <c r="YK70" s="12"/>
      <c r="YL70" s="12"/>
      <c r="YM70" s="12"/>
      <c r="YN70" s="12"/>
      <c r="YO70" s="12"/>
      <c r="YP70" s="12"/>
      <c r="YQ70" s="12"/>
      <c r="YR70" s="12"/>
      <c r="YS70" s="12"/>
      <c r="YT70" s="12"/>
      <c r="YU70" s="12"/>
      <c r="YV70" s="12"/>
      <c r="YW70" s="12"/>
      <c r="YX70" s="12"/>
      <c r="YY70" s="12"/>
      <c r="YZ70" s="12"/>
      <c r="ZA70" s="12"/>
      <c r="ZB70" s="12"/>
      <c r="ZC70" s="12"/>
      <c r="ZD70" s="12"/>
      <c r="ZE70" s="12"/>
      <c r="ZF70" s="12"/>
      <c r="ZG70" s="12"/>
      <c r="ZH70" s="12"/>
      <c r="ZI70" s="12"/>
      <c r="ZJ70" s="12"/>
      <c r="ZK70" s="12"/>
      <c r="ZL70" s="12"/>
      <c r="ZM70" s="12"/>
      <c r="ZN70" s="12"/>
      <c r="ZO70" s="12"/>
      <c r="ZP70" s="12"/>
      <c r="ZQ70" s="12"/>
      <c r="ZR70" s="12"/>
      <c r="ZS70" s="12"/>
      <c r="ZT70" s="12"/>
      <c r="ZU70" s="12"/>
      <c r="ZV70" s="12"/>
      <c r="ZW70" s="12"/>
      <c r="ZX70" s="12"/>
      <c r="ZY70" s="12"/>
      <c r="ZZ70" s="12"/>
      <c r="AAA70" s="12"/>
      <c r="AAB70" s="12"/>
      <c r="AAC70" s="12"/>
      <c r="AAD70" s="12"/>
      <c r="AAE70" s="12"/>
      <c r="AAF70" s="12"/>
      <c r="AAG70" s="12"/>
      <c r="AAH70" s="12"/>
      <c r="AAI70" s="12"/>
      <c r="AAJ70" s="12"/>
      <c r="AAK70" s="12"/>
      <c r="AAL70" s="12"/>
      <c r="AAM70" s="12"/>
      <c r="AAN70" s="12"/>
      <c r="AAO70" s="12"/>
      <c r="AAP70" s="12"/>
      <c r="AAQ70" s="12"/>
      <c r="AAR70" s="12"/>
      <c r="AAS70" s="12"/>
      <c r="AAT70" s="12"/>
      <c r="AAU70" s="12"/>
      <c r="AAV70" s="12"/>
      <c r="AAW70" s="12"/>
      <c r="AAX70" s="12"/>
      <c r="AAY70" s="12"/>
      <c r="AAZ70" s="12"/>
      <c r="ABA70" s="12"/>
      <c r="ABB70" s="12"/>
      <c r="ABC70" s="12"/>
      <c r="ABD70" s="12"/>
      <c r="ABE70" s="12"/>
      <c r="ABF70" s="12"/>
      <c r="ABG70" s="12"/>
      <c r="ABH70" s="12"/>
      <c r="ABI70" s="12"/>
      <c r="ABJ70" s="12"/>
      <c r="ABK70" s="12"/>
      <c r="ABL70" s="12"/>
      <c r="ABM70" s="12"/>
      <c r="ABN70" s="12"/>
      <c r="ABO70" s="12"/>
      <c r="ABP70" s="12"/>
      <c r="ABQ70" s="12"/>
      <c r="ABR70" s="12"/>
      <c r="ABS70" s="12"/>
      <c r="ABT70" s="12"/>
      <c r="ABU70" s="12"/>
      <c r="ABV70" s="12"/>
      <c r="ABW70" s="12"/>
      <c r="ABX70" s="12"/>
      <c r="ABY70" s="12"/>
      <c r="ABZ70" s="12"/>
      <c r="ACA70" s="12"/>
      <c r="ACB70" s="12"/>
      <c r="ACC70" s="12"/>
      <c r="ACD70" s="12"/>
      <c r="ACE70" s="12"/>
      <c r="ACF70" s="12"/>
      <c r="ACG70" s="12"/>
      <c r="ACH70" s="12"/>
      <c r="ACI70" s="12"/>
      <c r="ACJ70" s="12"/>
      <c r="ACK70" s="12"/>
      <c r="ACL70" s="12"/>
      <c r="ACM70" s="12"/>
      <c r="ACN70" s="12"/>
      <c r="ACO70" s="12"/>
      <c r="ACP70" s="12"/>
      <c r="ACQ70" s="12"/>
      <c r="ACR70" s="12"/>
      <c r="ACS70" s="12"/>
      <c r="ACT70" s="12"/>
      <c r="ACU70" s="12"/>
      <c r="ACV70" s="12"/>
      <c r="ACW70" s="12"/>
      <c r="ACX70" s="12"/>
      <c r="ACY70" s="12"/>
      <c r="ACZ70" s="12"/>
      <c r="ADA70" s="12"/>
      <c r="ADB70" s="12"/>
      <c r="ADC70" s="12"/>
      <c r="ADD70" s="12"/>
      <c r="ADE70" s="12"/>
      <c r="ADF70" s="12"/>
      <c r="ADG70" s="12"/>
      <c r="ADH70" s="12"/>
      <c r="ADI70" s="12"/>
      <c r="ADJ70" s="12"/>
      <c r="ADK70" s="12"/>
      <c r="ADL70" s="12"/>
      <c r="ADM70" s="12"/>
      <c r="ADN70" s="12"/>
      <c r="ADO70" s="12"/>
      <c r="ADP70" s="12"/>
      <c r="ADQ70" s="12"/>
      <c r="ADR70" s="12"/>
      <c r="ADS70" s="12"/>
      <c r="ADT70" s="12"/>
      <c r="ADU70" s="12"/>
      <c r="ADV70" s="12"/>
      <c r="ADW70" s="12"/>
      <c r="ADX70" s="12"/>
      <c r="ADY70" s="12"/>
      <c r="ADZ70" s="12"/>
      <c r="AEA70" s="12"/>
      <c r="AEB70" s="12"/>
      <c r="AEC70" s="12"/>
      <c r="AED70" s="12"/>
      <c r="AEE70" s="12"/>
      <c r="AEF70" s="12"/>
      <c r="AEG70" s="12"/>
      <c r="AEH70" s="12"/>
      <c r="AEI70" s="12"/>
      <c r="AEJ70" s="12"/>
      <c r="AEK70" s="12"/>
      <c r="AEL70" s="12"/>
      <c r="AEM70" s="12"/>
      <c r="AEN70" s="12"/>
      <c r="AEO70" s="12"/>
      <c r="AEP70" s="12"/>
      <c r="AEQ70" s="12"/>
      <c r="AER70" s="12"/>
      <c r="AES70" s="12"/>
      <c r="AET70" s="12"/>
      <c r="AEU70" s="12"/>
      <c r="AEV70" s="12"/>
      <c r="AEW70" s="12"/>
      <c r="AEX70" s="12"/>
      <c r="AEY70" s="12"/>
      <c r="AEZ70" s="12"/>
      <c r="AFA70" s="12"/>
      <c r="AFB70" s="12"/>
      <c r="AFC70" s="12"/>
      <c r="AFD70" s="12"/>
      <c r="AFE70" s="12"/>
      <c r="AFF70" s="12"/>
      <c r="AFG70" s="12"/>
      <c r="AFH70" s="12"/>
      <c r="AFI70" s="12"/>
      <c r="AFJ70" s="12"/>
      <c r="AFK70" s="12"/>
      <c r="AFL70" s="12"/>
      <c r="AFM70" s="12"/>
      <c r="AFN70" s="12"/>
      <c r="AFO70" s="12"/>
      <c r="AFP70" s="12"/>
      <c r="AFQ70" s="12"/>
      <c r="AFR70" s="12"/>
      <c r="AFS70" s="12"/>
      <c r="AFT70" s="12"/>
      <c r="AFU70" s="12"/>
      <c r="AFV70" s="12"/>
      <c r="AFW70" s="12"/>
      <c r="AFX70" s="12"/>
      <c r="AFY70" s="12"/>
      <c r="AFZ70" s="12"/>
      <c r="AGA70" s="12"/>
      <c r="AGB70" s="12"/>
      <c r="AGC70" s="12"/>
      <c r="AGD70" s="12"/>
      <c r="AGE70" s="12"/>
      <c r="AGF70" s="12"/>
      <c r="AGG70" s="12"/>
      <c r="AGH70" s="12"/>
      <c r="AGI70" s="12"/>
      <c r="AGJ70" s="12"/>
      <c r="AGK70" s="12"/>
      <c r="AGL70" s="12"/>
      <c r="AGM70" s="12"/>
      <c r="AGN70" s="12"/>
      <c r="AGO70" s="12"/>
      <c r="AGP70" s="12"/>
      <c r="AGQ70" s="12"/>
      <c r="AGR70" s="12"/>
      <c r="AGS70" s="12"/>
      <c r="AGT70" s="12"/>
      <c r="AGU70" s="12"/>
      <c r="AGV70" s="12"/>
      <c r="AGW70" s="12"/>
      <c r="AGX70" s="12"/>
      <c r="AGY70" s="12"/>
      <c r="AGZ70" s="12"/>
      <c r="AHA70" s="12"/>
      <c r="AHB70" s="12"/>
      <c r="AHC70" s="12"/>
      <c r="AHD70" s="12"/>
      <c r="AHE70" s="12"/>
      <c r="AHF70" s="12"/>
      <c r="AHG70" s="12"/>
      <c r="AHH70" s="12"/>
      <c r="AHI70" s="12"/>
      <c r="AHJ70" s="12"/>
      <c r="AHK70" s="12"/>
      <c r="AHL70" s="12"/>
      <c r="AHM70" s="12"/>
      <c r="AHN70" s="12"/>
      <c r="AHO70" s="12"/>
      <c r="AHP70" s="12"/>
      <c r="AHQ70" s="12"/>
      <c r="AHR70" s="12"/>
      <c r="AHS70" s="12"/>
      <c r="AHT70" s="12"/>
      <c r="AHU70" s="12"/>
      <c r="AHV70" s="12"/>
      <c r="AHW70" s="12"/>
      <c r="AHX70" s="12"/>
      <c r="AHY70" s="12"/>
      <c r="AHZ70" s="12"/>
      <c r="AIA70" s="12"/>
      <c r="AIB70" s="12"/>
      <c r="AIC70" s="12"/>
      <c r="AID70" s="12"/>
      <c r="AIE70" s="12"/>
      <c r="AIF70" s="12"/>
      <c r="AIG70" s="12"/>
      <c r="AIH70" s="12"/>
      <c r="AII70" s="12"/>
      <c r="AIJ70" s="12"/>
      <c r="AIK70" s="12"/>
      <c r="AIL70" s="12"/>
      <c r="AIM70" s="12"/>
      <c r="AIN70" s="12"/>
      <c r="AIO70" s="12"/>
      <c r="AIP70" s="12"/>
      <c r="AIQ70" s="12"/>
      <c r="AIR70" s="12"/>
      <c r="AIS70" s="12"/>
      <c r="AIT70" s="12"/>
      <c r="AIU70" s="12"/>
      <c r="AIV70" s="12"/>
      <c r="AIW70" s="12"/>
      <c r="AIX70" s="12"/>
      <c r="AIY70" s="12"/>
      <c r="AIZ70" s="12"/>
      <c r="AJA70" s="12"/>
      <c r="AJB70" s="12"/>
      <c r="AJC70" s="12"/>
      <c r="AJD70" s="12"/>
      <c r="AJE70" s="12"/>
      <c r="AJF70" s="12"/>
      <c r="AJG70" s="12"/>
      <c r="AJH70" s="12"/>
      <c r="AJI70" s="12"/>
      <c r="AJJ70" s="12"/>
      <c r="AJK70" s="12"/>
      <c r="AJL70" s="12"/>
      <c r="AJM70" s="12"/>
      <c r="AJN70" s="12"/>
      <c r="AJO70" s="12"/>
      <c r="AJP70" s="12"/>
      <c r="AJQ70" s="12"/>
      <c r="AJR70" s="12"/>
      <c r="AJS70" s="12"/>
      <c r="AJT70" s="12"/>
      <c r="AJU70" s="12"/>
      <c r="AJV70" s="12"/>
      <c r="AJW70" s="12"/>
      <c r="AJX70" s="12"/>
      <c r="AJY70" s="12"/>
      <c r="AJZ70" s="12"/>
      <c r="AKA70" s="12"/>
      <c r="AKB70" s="12"/>
      <c r="AKC70" s="12"/>
      <c r="AKD70" s="12"/>
      <c r="AKE70" s="12"/>
      <c r="AKF70" s="12"/>
      <c r="AKG70" s="12"/>
      <c r="AKH70" s="12"/>
      <c r="AKI70" s="12"/>
      <c r="AKJ70" s="12"/>
      <c r="AKK70" s="12"/>
      <c r="AKL70" s="12"/>
      <c r="AKM70" s="12"/>
      <c r="AKN70" s="12"/>
      <c r="AKO70" s="12"/>
      <c r="AKP70" s="12"/>
      <c r="AKQ70" s="12"/>
      <c r="AKR70" s="12"/>
      <c r="AKS70" s="12"/>
      <c r="AKT70" s="12"/>
      <c r="AKU70" s="12"/>
      <c r="AKV70" s="12"/>
      <c r="AKW70" s="12"/>
      <c r="AKX70" s="12"/>
      <c r="AKY70" s="12"/>
      <c r="AKZ70" s="12"/>
      <c r="ALA70" s="12"/>
      <c r="ALB70" s="12"/>
      <c r="ALC70" s="12"/>
      <c r="ALD70" s="12"/>
      <c r="ALE70" s="12"/>
      <c r="ALF70" s="12"/>
      <c r="ALG70" s="12"/>
      <c r="ALH70" s="12"/>
      <c r="ALI70" s="12"/>
      <c r="ALJ70" s="12"/>
      <c r="ALK70" s="12"/>
      <c r="ALL70" s="12"/>
      <c r="ALM70" s="12"/>
      <c r="ALN70" s="12"/>
      <c r="ALO70" s="12"/>
      <c r="ALP70" s="12"/>
      <c r="ALQ70" s="12"/>
      <c r="ALR70" s="12"/>
      <c r="ALS70" s="12"/>
      <c r="ALT70" s="12"/>
      <c r="ALU70" s="12"/>
      <c r="ALV70" s="12"/>
      <c r="ALW70" s="12"/>
      <c r="ALX70" s="12"/>
      <c r="ALY70" s="12"/>
      <c r="ALZ70" s="12"/>
      <c r="AMA70" s="12"/>
      <c r="AMB70" s="12"/>
      <c r="AMC70" s="12"/>
      <c r="AMD70" s="12"/>
      <c r="AME70" s="12"/>
      <c r="AMF70" s="12"/>
      <c r="AMG70" s="12"/>
      <c r="AMH70" s="12"/>
      <c r="AMI70" s="12"/>
      <c r="AMJ70" s="12"/>
      <c r="AMK70" s="12"/>
      <c r="AML70" s="12"/>
      <c r="AMM70" s="12"/>
      <c r="AMN70" s="12"/>
      <c r="AMO70" s="12"/>
      <c r="AMP70" s="12"/>
      <c r="AMQ70" s="12"/>
      <c r="AMR70" s="12"/>
      <c r="AMS70" s="12"/>
      <c r="AMT70" s="12"/>
      <c r="AMU70" s="12"/>
      <c r="AMV70" s="12"/>
      <c r="AMW70" s="12"/>
      <c r="AMX70" s="12"/>
      <c r="AMY70" s="12"/>
      <c r="AMZ70" s="12"/>
      <c r="ANA70" s="12"/>
      <c r="ANB70" s="12"/>
      <c r="ANC70" s="12"/>
      <c r="AND70" s="12"/>
      <c r="ANE70" s="12"/>
      <c r="ANF70" s="12"/>
      <c r="ANG70" s="12"/>
      <c r="ANH70" s="12"/>
      <c r="ANI70" s="12"/>
      <c r="ANJ70" s="12"/>
      <c r="ANK70" s="12"/>
      <c r="ANL70" s="12"/>
      <c r="ANM70" s="12"/>
      <c r="ANN70" s="12"/>
      <c r="ANO70" s="12"/>
      <c r="ANP70" s="12"/>
      <c r="ANQ70" s="12"/>
      <c r="ANR70" s="12"/>
      <c r="ANS70" s="12"/>
      <c r="ANT70" s="12"/>
      <c r="ANU70" s="12"/>
      <c r="ANV70" s="12"/>
      <c r="ANW70" s="12"/>
      <c r="ANX70" s="12"/>
      <c r="ANY70" s="12"/>
      <c r="ANZ70" s="12"/>
      <c r="AOA70" s="12"/>
      <c r="AOB70" s="12"/>
      <c r="AOC70" s="12"/>
      <c r="AOD70" s="12"/>
      <c r="AOE70" s="12"/>
      <c r="AOF70" s="12"/>
      <c r="AOG70" s="12"/>
      <c r="AOH70" s="12"/>
      <c r="AOI70" s="12"/>
      <c r="AOJ70" s="12"/>
      <c r="AOK70" s="12"/>
      <c r="AOL70" s="12"/>
      <c r="AOM70" s="12"/>
      <c r="AON70" s="12"/>
      <c r="AOO70" s="12"/>
      <c r="AOP70" s="12"/>
      <c r="AOQ70" s="12"/>
      <c r="AOR70" s="12"/>
      <c r="AOS70" s="12"/>
      <c r="AOT70" s="12"/>
      <c r="AOU70" s="12"/>
      <c r="AOV70" s="12"/>
      <c r="AOW70" s="12"/>
      <c r="AOX70" s="12"/>
      <c r="AOY70" s="12"/>
      <c r="AOZ70" s="12"/>
      <c r="APA70" s="12"/>
      <c r="APB70" s="12"/>
      <c r="APC70" s="12"/>
      <c r="APD70" s="12"/>
      <c r="APE70" s="12"/>
      <c r="APF70" s="12"/>
      <c r="APG70" s="12"/>
      <c r="APH70" s="12"/>
      <c r="API70" s="12"/>
      <c r="APJ70" s="12"/>
      <c r="APK70" s="12"/>
      <c r="APL70" s="12"/>
      <c r="APM70" s="12"/>
      <c r="APN70" s="12"/>
      <c r="APO70" s="12"/>
      <c r="APP70" s="12"/>
      <c r="APQ70" s="12"/>
      <c r="APR70" s="12"/>
      <c r="APS70" s="12"/>
      <c r="APT70" s="12"/>
      <c r="APU70" s="12"/>
      <c r="APV70" s="12"/>
      <c r="APW70" s="12"/>
      <c r="APX70" s="12"/>
      <c r="APY70" s="12"/>
      <c r="APZ70" s="12"/>
      <c r="AQA70" s="12"/>
      <c r="AQB70" s="12"/>
      <c r="AQC70" s="12"/>
      <c r="AQD70" s="12"/>
      <c r="AQE70" s="12"/>
      <c r="AQF70" s="12"/>
      <c r="AQG70" s="12"/>
      <c r="AQH70" s="12"/>
      <c r="AQI70" s="12"/>
      <c r="AQJ70" s="12"/>
      <c r="AQK70" s="12"/>
      <c r="AQL70" s="12"/>
      <c r="AQM70" s="12"/>
      <c r="AQN70" s="12"/>
      <c r="AQO70" s="12"/>
      <c r="AQP70" s="12"/>
      <c r="AQQ70" s="12"/>
      <c r="AQR70" s="12"/>
      <c r="AQS70" s="12"/>
      <c r="AQT70" s="12"/>
      <c r="AQU70" s="12"/>
      <c r="AQV70" s="12"/>
      <c r="AQW70" s="12"/>
      <c r="AQX70" s="12"/>
      <c r="AQY70" s="12"/>
      <c r="AQZ70" s="12"/>
      <c r="ARA70" s="12"/>
      <c r="ARB70" s="12"/>
      <c r="ARC70" s="12"/>
      <c r="ARD70" s="12"/>
      <c r="ARE70" s="12"/>
      <c r="ARF70" s="12"/>
      <c r="ARG70" s="12"/>
      <c r="ARH70" s="12"/>
      <c r="ARI70" s="12"/>
      <c r="ARJ70" s="12"/>
      <c r="ARK70" s="12"/>
      <c r="ARL70" s="12"/>
      <c r="ARM70" s="12"/>
      <c r="ARN70" s="12"/>
      <c r="ARO70" s="12"/>
      <c r="ARP70" s="12"/>
      <c r="ARQ70" s="12"/>
      <c r="ARR70" s="12"/>
      <c r="ARS70" s="12"/>
      <c r="ART70" s="12"/>
      <c r="ARU70" s="12"/>
      <c r="ARV70" s="12"/>
      <c r="ARW70" s="12"/>
      <c r="ARX70" s="12"/>
      <c r="ARY70" s="12"/>
      <c r="ARZ70" s="12"/>
      <c r="ASA70" s="12"/>
      <c r="ASB70" s="12"/>
      <c r="ASC70" s="12"/>
      <c r="ASD70" s="12"/>
      <c r="ASE70" s="12"/>
      <c r="ASF70" s="12"/>
      <c r="ASG70" s="12"/>
      <c r="ASH70" s="12"/>
      <c r="ASI70" s="12"/>
      <c r="ASJ70" s="12"/>
      <c r="ASK70" s="12"/>
      <c r="ASL70" s="12"/>
      <c r="ASM70" s="12"/>
      <c r="ASN70" s="12"/>
      <c r="ASO70" s="12"/>
      <c r="ASP70" s="12"/>
      <c r="ASQ70" s="12"/>
      <c r="ASR70" s="12"/>
      <c r="ASS70" s="12"/>
      <c r="AST70" s="12"/>
      <c r="ASU70" s="12"/>
      <c r="ASV70" s="12"/>
      <c r="ASW70" s="12"/>
      <c r="ASX70" s="12"/>
      <c r="ASY70" s="12"/>
      <c r="ASZ70" s="12"/>
      <c r="ATA70" s="12"/>
      <c r="ATB70" s="12"/>
      <c r="ATC70" s="12"/>
      <c r="ATD70" s="12"/>
      <c r="ATE70" s="12"/>
      <c r="ATF70" s="12"/>
      <c r="ATG70" s="12"/>
      <c r="ATH70" s="12"/>
      <c r="ATI70" s="12"/>
      <c r="ATJ70" s="12"/>
      <c r="ATK70" s="12"/>
      <c r="ATL70" s="12"/>
      <c r="ATM70" s="12"/>
      <c r="ATN70" s="12"/>
      <c r="ATO70" s="12"/>
      <c r="ATP70" s="12"/>
      <c r="ATQ70" s="12"/>
      <c r="ATR70" s="12"/>
      <c r="ATS70" s="12"/>
      <c r="ATT70" s="12"/>
      <c r="ATU70" s="12"/>
      <c r="ATV70" s="12"/>
      <c r="ATW70" s="12"/>
      <c r="ATX70" s="12"/>
      <c r="ATY70" s="12"/>
      <c r="ATZ70" s="12"/>
      <c r="AUA70" s="12"/>
      <c r="AUB70" s="12"/>
      <c r="AUC70" s="12"/>
      <c r="AUD70" s="12"/>
      <c r="AUE70" s="12"/>
      <c r="AUF70" s="12"/>
      <c r="AUG70" s="12"/>
      <c r="AUH70" s="12"/>
      <c r="AUI70" s="12"/>
      <c r="AUJ70" s="12"/>
      <c r="AUK70" s="12"/>
      <c r="AUL70" s="12"/>
      <c r="AUM70" s="12"/>
      <c r="AUN70" s="12"/>
      <c r="AUO70" s="12"/>
      <c r="AUP70" s="12"/>
      <c r="AUQ70" s="12"/>
      <c r="AUR70" s="12"/>
      <c r="AUS70" s="12"/>
      <c r="AUT70" s="12"/>
      <c r="AUU70" s="12"/>
      <c r="AUV70" s="12"/>
      <c r="AUW70" s="12"/>
      <c r="AUX70" s="12"/>
      <c r="AUY70" s="12"/>
      <c r="AUZ70" s="12"/>
      <c r="AVA70" s="12"/>
      <c r="AVB70" s="12"/>
      <c r="AVC70" s="12"/>
      <c r="AVD70" s="12"/>
      <c r="AVE70" s="12"/>
      <c r="AVF70" s="12"/>
      <c r="AVG70" s="12"/>
      <c r="AVH70" s="12"/>
      <c r="AVI70" s="12"/>
      <c r="AVJ70" s="12"/>
      <c r="AVK70" s="12"/>
      <c r="AVL70" s="12"/>
      <c r="AVM70" s="12"/>
      <c r="AVN70" s="12"/>
      <c r="AVO70" s="12"/>
      <c r="AVP70" s="12"/>
      <c r="AVQ70" s="12"/>
      <c r="AVR70" s="12"/>
      <c r="AVS70" s="12"/>
      <c r="AVT70" s="12"/>
      <c r="AVU70" s="12"/>
      <c r="AVV70" s="12"/>
      <c r="AVW70" s="12"/>
      <c r="AVX70" s="12"/>
      <c r="AVY70" s="12"/>
      <c r="AVZ70" s="12"/>
      <c r="AWA70" s="12"/>
      <c r="AWB70" s="12"/>
      <c r="AWC70" s="12"/>
      <c r="AWD70" s="12"/>
      <c r="AWE70" s="12"/>
      <c r="AWF70" s="12"/>
      <c r="AWG70" s="12"/>
      <c r="AWH70" s="12"/>
      <c r="AWI70" s="12"/>
      <c r="AWJ70" s="12"/>
      <c r="AWK70" s="12"/>
      <c r="AWL70" s="12"/>
      <c r="AWM70" s="12"/>
      <c r="AWN70" s="12"/>
      <c r="AWO70" s="12"/>
      <c r="AWP70" s="12"/>
      <c r="AWQ70" s="12"/>
      <c r="AWR70" s="12"/>
      <c r="AWS70" s="12"/>
      <c r="AWT70" s="12"/>
      <c r="AWU70" s="12"/>
      <c r="AWV70" s="12"/>
      <c r="AWW70" s="12"/>
      <c r="AWX70" s="12"/>
      <c r="AWY70" s="12"/>
      <c r="AWZ70" s="12"/>
      <c r="AXA70" s="12"/>
      <c r="AXB70" s="12"/>
      <c r="AXC70" s="12"/>
      <c r="AXD70" s="12"/>
      <c r="AXE70" s="12"/>
      <c r="AXF70" s="12"/>
      <c r="AXG70" s="12"/>
      <c r="AXH70" s="12"/>
      <c r="AXI70" s="12"/>
      <c r="AXJ70" s="12"/>
      <c r="AXK70" s="12"/>
      <c r="AXL70" s="12"/>
      <c r="AXM70" s="12"/>
      <c r="AXN70" s="12"/>
      <c r="AXO70" s="12"/>
      <c r="AXP70" s="12"/>
      <c r="AXQ70" s="12"/>
      <c r="AXR70" s="12"/>
      <c r="AXS70" s="12"/>
      <c r="AXT70" s="12"/>
      <c r="AXU70" s="12"/>
      <c r="AXV70" s="12"/>
      <c r="AXW70" s="12"/>
      <c r="AXX70" s="12"/>
      <c r="AXY70" s="12"/>
      <c r="AXZ70" s="12"/>
      <c r="AYA70" s="12"/>
      <c r="AYB70" s="12"/>
      <c r="AYC70" s="12"/>
      <c r="AYD70" s="12"/>
      <c r="AYE70" s="12"/>
      <c r="AYF70" s="12"/>
      <c r="AYG70" s="12"/>
      <c r="AYH70" s="12"/>
      <c r="AYI70" s="12"/>
      <c r="AYJ70" s="12"/>
      <c r="AYK70" s="12"/>
      <c r="AYL70" s="12"/>
      <c r="AYM70" s="12"/>
      <c r="AYN70" s="12"/>
      <c r="AYO70" s="12"/>
      <c r="AYP70" s="12"/>
      <c r="AYQ70" s="12"/>
      <c r="AYR70" s="12"/>
      <c r="AYS70" s="12"/>
      <c r="AYT70" s="12"/>
      <c r="AYU70" s="12"/>
      <c r="AYV70" s="12"/>
      <c r="AYW70" s="12"/>
      <c r="AYX70" s="12"/>
      <c r="AYY70" s="12"/>
      <c r="AYZ70" s="12"/>
      <c r="AZA70" s="12"/>
      <c r="AZB70" s="12"/>
      <c r="AZC70" s="12"/>
      <c r="AZD70" s="12"/>
      <c r="AZE70" s="12"/>
      <c r="AZF70" s="12"/>
      <c r="AZG70" s="12"/>
      <c r="AZH70" s="12"/>
      <c r="AZI70" s="12"/>
      <c r="AZJ70" s="12"/>
      <c r="AZK70" s="12"/>
      <c r="AZL70" s="12"/>
      <c r="AZM70" s="12"/>
      <c r="AZN70" s="12"/>
      <c r="AZO70" s="12"/>
      <c r="AZP70" s="12"/>
      <c r="AZQ70" s="12"/>
      <c r="AZR70" s="12"/>
      <c r="AZS70" s="12"/>
      <c r="AZT70" s="12"/>
      <c r="AZU70" s="12"/>
      <c r="AZV70" s="12"/>
      <c r="AZW70" s="12"/>
      <c r="AZX70" s="12"/>
      <c r="AZY70" s="12"/>
      <c r="AZZ70" s="12"/>
      <c r="BAA70" s="12"/>
      <c r="BAB70" s="12"/>
      <c r="BAC70" s="12"/>
      <c r="BAD70" s="12"/>
      <c r="BAE70" s="12"/>
      <c r="BAF70" s="12"/>
      <c r="BAG70" s="12"/>
      <c r="BAH70" s="12"/>
      <c r="BAI70" s="12"/>
      <c r="BAJ70" s="12"/>
      <c r="BAK70" s="12"/>
      <c r="BAL70" s="12"/>
      <c r="BAM70" s="12"/>
      <c r="BAN70" s="12"/>
      <c r="BAO70" s="12"/>
      <c r="BAP70" s="12"/>
      <c r="BAQ70" s="12"/>
      <c r="BAR70" s="12"/>
      <c r="BAS70" s="12"/>
      <c r="BAT70" s="12"/>
      <c r="BAU70" s="12"/>
      <c r="BAV70" s="12"/>
      <c r="BAW70" s="12"/>
      <c r="BAX70" s="12"/>
      <c r="BAY70" s="12"/>
      <c r="BAZ70" s="12"/>
      <c r="BBA70" s="12"/>
      <c r="BBB70" s="12"/>
      <c r="BBC70" s="12"/>
      <c r="BBD70" s="12"/>
      <c r="BBE70" s="12"/>
      <c r="BBF70" s="12"/>
      <c r="BBG70" s="12"/>
      <c r="BBH70" s="12"/>
      <c r="BBI70" s="12"/>
      <c r="BBJ70" s="12"/>
      <c r="BBK70" s="12"/>
      <c r="BBL70" s="12"/>
      <c r="BBM70" s="12"/>
      <c r="BBN70" s="12"/>
      <c r="BBO70" s="12"/>
      <c r="BBP70" s="12"/>
      <c r="BBQ70" s="12"/>
      <c r="BBR70" s="12"/>
      <c r="BBS70" s="12"/>
      <c r="BBT70" s="12"/>
      <c r="BBU70" s="12"/>
      <c r="BBV70" s="12"/>
      <c r="BBW70" s="12"/>
      <c r="BBX70" s="12"/>
      <c r="BBY70" s="12"/>
      <c r="BBZ70" s="12"/>
      <c r="BCA70" s="12"/>
      <c r="BCB70" s="12"/>
      <c r="BCC70" s="12"/>
      <c r="BCD70" s="12"/>
      <c r="BCE70" s="12"/>
      <c r="BCF70" s="12"/>
      <c r="BCG70" s="12"/>
      <c r="BCH70" s="12"/>
      <c r="BCI70" s="12"/>
      <c r="BCJ70" s="12"/>
      <c r="BCK70" s="12"/>
      <c r="BCL70" s="12"/>
      <c r="BCM70" s="12"/>
      <c r="BCN70" s="12"/>
      <c r="BCO70" s="12"/>
      <c r="BCP70" s="12"/>
      <c r="BCQ70" s="12"/>
      <c r="BCR70" s="12"/>
      <c r="BCS70" s="12"/>
      <c r="BCT70" s="12"/>
      <c r="BCU70" s="12"/>
      <c r="BCV70" s="12"/>
      <c r="BCW70" s="12"/>
      <c r="BCX70" s="12"/>
      <c r="BCY70" s="12"/>
      <c r="BCZ70" s="12"/>
      <c r="BDA70" s="12"/>
      <c r="BDB70" s="12"/>
      <c r="BDC70" s="12"/>
      <c r="BDD70" s="12"/>
      <c r="BDE70" s="12"/>
      <c r="BDF70" s="12"/>
      <c r="BDG70" s="12"/>
      <c r="BDH70" s="12"/>
      <c r="BDI70" s="12"/>
      <c r="BDJ70" s="12"/>
      <c r="BDK70" s="12"/>
      <c r="BDL70" s="12"/>
      <c r="BDM70" s="12"/>
      <c r="BDN70" s="12"/>
      <c r="BDO70" s="12"/>
      <c r="BDP70" s="12"/>
      <c r="BDQ70" s="12"/>
      <c r="BDR70" s="12"/>
      <c r="BDS70" s="12"/>
      <c r="BDT70" s="12"/>
      <c r="BDU70" s="12"/>
      <c r="BDV70" s="12"/>
      <c r="BDW70" s="12"/>
      <c r="BDX70" s="12"/>
      <c r="BDY70" s="12"/>
      <c r="BDZ70" s="12"/>
      <c r="BEA70" s="12"/>
      <c r="BEB70" s="12"/>
      <c r="BEC70" s="12"/>
      <c r="BED70" s="12"/>
      <c r="BEE70" s="12"/>
      <c r="BEF70" s="12"/>
      <c r="BEG70" s="12"/>
      <c r="BEH70" s="12"/>
      <c r="BEI70" s="12"/>
      <c r="BEJ70" s="12"/>
      <c r="BEK70" s="12"/>
      <c r="BEL70" s="12"/>
      <c r="BEM70" s="12"/>
      <c r="BEN70" s="12"/>
      <c r="BEO70" s="12"/>
      <c r="BEP70" s="12"/>
      <c r="BEQ70" s="12"/>
      <c r="BER70" s="12"/>
      <c r="BES70" s="12"/>
      <c r="BET70" s="12"/>
      <c r="BEU70" s="12"/>
      <c r="BEV70" s="12"/>
      <c r="BEW70" s="12"/>
      <c r="BEX70" s="12"/>
      <c r="BEY70" s="12"/>
      <c r="BEZ70" s="12"/>
      <c r="BFA70" s="12"/>
      <c r="BFB70" s="12"/>
      <c r="BFC70" s="12"/>
      <c r="BFD70" s="12"/>
      <c r="BFE70" s="12"/>
      <c r="BFF70" s="12"/>
      <c r="BFG70" s="12"/>
      <c r="BFH70" s="12"/>
      <c r="BFI70" s="12"/>
      <c r="BFJ70" s="12"/>
      <c r="BFK70" s="12"/>
      <c r="BFL70" s="12"/>
      <c r="BFM70" s="12"/>
      <c r="BFN70" s="12"/>
      <c r="BFO70" s="12"/>
      <c r="BFP70" s="12"/>
      <c r="BFQ70" s="12"/>
      <c r="BFR70" s="12"/>
      <c r="BFS70" s="12"/>
      <c r="BFT70" s="12"/>
      <c r="BFU70" s="12"/>
      <c r="BFV70" s="12"/>
      <c r="BFW70" s="12"/>
      <c r="BFX70" s="12"/>
      <c r="BFY70" s="12"/>
      <c r="BFZ70" s="12"/>
      <c r="BGA70" s="12"/>
      <c r="BGB70" s="12"/>
      <c r="BGC70" s="12"/>
      <c r="BGD70" s="12"/>
      <c r="BGE70" s="12"/>
      <c r="BGF70" s="12"/>
      <c r="BGG70" s="12"/>
      <c r="BGH70" s="12"/>
      <c r="BGI70" s="12"/>
      <c r="BGJ70" s="12"/>
      <c r="BGK70" s="12"/>
      <c r="BGL70" s="12"/>
      <c r="BGM70" s="12"/>
      <c r="BGN70" s="12"/>
      <c r="BGO70" s="12"/>
      <c r="BGP70" s="12"/>
      <c r="BGQ70" s="12"/>
      <c r="BGR70" s="12"/>
      <c r="BGS70" s="12"/>
      <c r="BGT70" s="12"/>
      <c r="BGU70" s="12"/>
      <c r="BGV70" s="12"/>
      <c r="BGW70" s="12"/>
      <c r="BGX70" s="12"/>
      <c r="BGY70" s="12"/>
      <c r="BGZ70" s="12"/>
      <c r="BHA70" s="12"/>
      <c r="BHB70" s="12"/>
      <c r="BHC70" s="12"/>
      <c r="BHD70" s="12"/>
      <c r="BHE70" s="12"/>
      <c r="BHF70" s="12"/>
      <c r="BHG70" s="12"/>
      <c r="BHH70" s="12"/>
      <c r="BHI70" s="12"/>
      <c r="BHJ70" s="12"/>
      <c r="BHK70" s="12"/>
      <c r="BHL70" s="12"/>
      <c r="BHM70" s="12"/>
      <c r="BHN70" s="12"/>
      <c r="BHO70" s="12"/>
      <c r="BHP70" s="12"/>
      <c r="BHQ70" s="12"/>
      <c r="BHR70" s="12"/>
      <c r="BHS70" s="12"/>
      <c r="BHT70" s="12"/>
      <c r="BHU70" s="12"/>
      <c r="BHV70" s="12"/>
      <c r="BHW70" s="12"/>
      <c r="BHX70" s="12"/>
      <c r="BHY70" s="12"/>
      <c r="BHZ70" s="12"/>
      <c r="BIA70" s="12"/>
      <c r="BIB70" s="12"/>
      <c r="BIC70" s="12"/>
      <c r="BID70" s="12"/>
      <c r="BIE70" s="12"/>
      <c r="BIF70" s="12"/>
      <c r="BIG70" s="12"/>
      <c r="BIH70" s="12"/>
      <c r="BII70" s="12"/>
      <c r="BIJ70" s="12"/>
      <c r="BIK70" s="12"/>
      <c r="BIL70" s="12"/>
      <c r="BIM70" s="12"/>
      <c r="BIN70" s="12"/>
      <c r="BIO70" s="12"/>
      <c r="BIP70" s="12"/>
      <c r="BIQ70" s="12"/>
      <c r="BIR70" s="12"/>
      <c r="BIS70" s="12"/>
      <c r="BIT70" s="12"/>
      <c r="BIU70" s="12"/>
      <c r="BIV70" s="12"/>
      <c r="BIW70" s="12"/>
      <c r="BIX70" s="12"/>
      <c r="BIY70" s="12"/>
      <c r="BIZ70" s="12"/>
      <c r="BJA70" s="12"/>
      <c r="BJB70" s="12"/>
      <c r="BJC70" s="12"/>
      <c r="BJD70" s="12"/>
      <c r="BJE70" s="12"/>
      <c r="BJF70" s="12"/>
      <c r="BJG70" s="12"/>
      <c r="BJH70" s="12"/>
      <c r="BJI70" s="12"/>
      <c r="BJJ70" s="12"/>
      <c r="BJK70" s="12"/>
      <c r="BJL70" s="12"/>
      <c r="BJM70" s="12"/>
      <c r="BJN70" s="12"/>
      <c r="BJO70" s="12"/>
      <c r="BJP70" s="12"/>
      <c r="BJQ70" s="12"/>
      <c r="BJR70" s="12"/>
      <c r="BJS70" s="12"/>
      <c r="BJT70" s="12"/>
      <c r="BJU70" s="12"/>
      <c r="BJV70" s="12"/>
      <c r="BJW70" s="12"/>
      <c r="BJX70" s="12"/>
      <c r="BJY70" s="12"/>
      <c r="BJZ70" s="12"/>
      <c r="BKA70" s="12"/>
      <c r="BKB70" s="12"/>
      <c r="BKC70" s="12"/>
      <c r="BKD70" s="12"/>
      <c r="BKE70" s="12"/>
      <c r="BKF70" s="12"/>
      <c r="BKG70" s="12"/>
      <c r="BKH70" s="12"/>
      <c r="BKI70" s="12"/>
      <c r="BKJ70" s="12"/>
      <c r="BKK70" s="12"/>
      <c r="BKL70" s="12"/>
      <c r="BKM70" s="12"/>
      <c r="BKN70" s="12"/>
      <c r="BKO70" s="12"/>
      <c r="BKP70" s="12"/>
      <c r="BKQ70" s="12"/>
      <c r="BKR70" s="12"/>
      <c r="BKS70" s="12"/>
      <c r="BKT70" s="12"/>
      <c r="BKU70" s="12"/>
      <c r="BKV70" s="12"/>
      <c r="BKW70" s="12"/>
      <c r="BKX70" s="12"/>
      <c r="BKY70" s="12"/>
      <c r="BKZ70" s="12"/>
      <c r="BLA70" s="12"/>
      <c r="BLB70" s="12"/>
      <c r="BLC70" s="12"/>
      <c r="BLD70" s="12"/>
      <c r="BLE70" s="12"/>
      <c r="BLF70" s="12"/>
      <c r="BLG70" s="12"/>
      <c r="BLH70" s="12"/>
      <c r="BLI70" s="12"/>
      <c r="BLJ70" s="12"/>
      <c r="BLK70" s="12"/>
      <c r="BLL70" s="12"/>
      <c r="BLM70" s="12"/>
      <c r="BLN70" s="12"/>
      <c r="BLO70" s="12"/>
      <c r="BLP70" s="12"/>
      <c r="BLQ70" s="12"/>
      <c r="BLR70" s="12"/>
      <c r="BLS70" s="12"/>
      <c r="BLT70" s="12"/>
      <c r="BLU70" s="12"/>
      <c r="BLV70" s="12"/>
      <c r="BLW70" s="12"/>
      <c r="BLX70" s="12"/>
      <c r="BLY70" s="12"/>
      <c r="BLZ70" s="12"/>
      <c r="BMA70" s="12"/>
      <c r="BMB70" s="12"/>
      <c r="BMC70" s="12"/>
      <c r="BMD70" s="12"/>
      <c r="BME70" s="12"/>
      <c r="BMF70" s="12"/>
      <c r="BMG70" s="12"/>
      <c r="BMH70" s="12"/>
      <c r="BMI70" s="12"/>
      <c r="BMJ70" s="12"/>
      <c r="BMK70" s="12"/>
      <c r="BML70" s="12"/>
      <c r="BMM70" s="12"/>
      <c r="BMN70" s="12"/>
      <c r="BMO70" s="12"/>
      <c r="BMP70" s="12"/>
      <c r="BMQ70" s="12"/>
      <c r="BMR70" s="12"/>
      <c r="BMS70" s="12"/>
      <c r="BMT70" s="12"/>
      <c r="BMU70" s="12"/>
      <c r="BMV70" s="12"/>
      <c r="BMW70" s="12"/>
      <c r="BMX70" s="12"/>
      <c r="BMY70" s="12"/>
      <c r="BMZ70" s="12"/>
      <c r="BNA70" s="12"/>
      <c r="BNB70" s="12"/>
      <c r="BNC70" s="12"/>
      <c r="BND70" s="12"/>
      <c r="BNE70" s="12"/>
      <c r="BNF70" s="12"/>
      <c r="BNG70" s="12"/>
      <c r="BNH70" s="12"/>
      <c r="BNI70" s="12"/>
      <c r="BNJ70" s="12"/>
      <c r="BNK70" s="12"/>
      <c r="BNL70" s="12"/>
      <c r="BNM70" s="12"/>
      <c r="BNN70" s="12"/>
      <c r="BNO70" s="12"/>
      <c r="BNP70" s="12"/>
      <c r="BNQ70" s="12"/>
      <c r="BNR70" s="12"/>
      <c r="BNS70" s="12"/>
      <c r="BNT70" s="12"/>
      <c r="BNU70" s="12"/>
      <c r="BNV70" s="12"/>
      <c r="BNW70" s="12"/>
      <c r="BNX70" s="12"/>
      <c r="BNY70" s="12"/>
      <c r="BNZ70" s="12"/>
      <c r="BOA70" s="12"/>
      <c r="BOB70" s="12"/>
      <c r="BOC70" s="12"/>
      <c r="BOD70" s="12"/>
      <c r="BOE70" s="12"/>
      <c r="BOF70" s="12"/>
      <c r="BOG70" s="12"/>
      <c r="BOH70" s="12"/>
      <c r="BOI70" s="12"/>
      <c r="BOJ70" s="12"/>
      <c r="BOK70" s="12"/>
      <c r="BOL70" s="12"/>
      <c r="BOM70" s="12"/>
      <c r="BON70" s="12"/>
      <c r="BOO70" s="12"/>
      <c r="BOP70" s="12"/>
      <c r="BOQ70" s="12"/>
      <c r="BOR70" s="12"/>
      <c r="BOS70" s="12"/>
      <c r="BOT70" s="12"/>
      <c r="BOU70" s="12"/>
      <c r="BOV70" s="12"/>
      <c r="BOW70" s="12"/>
      <c r="BOX70" s="12"/>
      <c r="BOY70" s="12"/>
      <c r="BOZ70" s="12"/>
      <c r="BPA70" s="12"/>
      <c r="BPB70" s="12"/>
      <c r="BPC70" s="12"/>
      <c r="BPD70" s="12"/>
      <c r="BPE70" s="12"/>
      <c r="BPF70" s="12"/>
      <c r="BPG70" s="12"/>
      <c r="BPH70" s="12"/>
      <c r="BPI70" s="12"/>
      <c r="BPJ70" s="12"/>
      <c r="BPK70" s="12"/>
      <c r="BPL70" s="12"/>
      <c r="BPM70" s="12"/>
      <c r="BPN70" s="12"/>
      <c r="BPO70" s="12"/>
      <c r="BPP70" s="12"/>
      <c r="BPQ70" s="12"/>
      <c r="BPR70" s="12"/>
      <c r="BPS70" s="12"/>
      <c r="BPT70" s="12"/>
      <c r="BPU70" s="12"/>
      <c r="BPV70" s="12"/>
      <c r="BPW70" s="12"/>
      <c r="BPX70" s="12"/>
      <c r="BPY70" s="12"/>
      <c r="BPZ70" s="12"/>
      <c r="BQA70" s="12"/>
      <c r="BQB70" s="12"/>
      <c r="BQC70" s="12"/>
      <c r="BQD70" s="12"/>
      <c r="BQE70" s="12"/>
      <c r="BQF70" s="12"/>
      <c r="BQG70" s="12"/>
      <c r="BQH70" s="12"/>
      <c r="BQI70" s="12"/>
      <c r="BQJ70" s="12"/>
      <c r="BQK70" s="12"/>
      <c r="BQL70" s="12"/>
      <c r="BQM70" s="12"/>
      <c r="BQN70" s="12"/>
      <c r="BQO70" s="12"/>
      <c r="BQP70" s="12"/>
      <c r="BQQ70" s="12"/>
      <c r="BQR70" s="12"/>
      <c r="BQS70" s="12"/>
      <c r="BQT70" s="12"/>
      <c r="BQU70" s="12"/>
      <c r="BQV70" s="12"/>
      <c r="BQW70" s="12"/>
      <c r="BQX70" s="12"/>
      <c r="BQY70" s="12"/>
      <c r="BQZ70" s="12"/>
      <c r="BRA70" s="12"/>
      <c r="BRB70" s="12"/>
      <c r="BRC70" s="12"/>
      <c r="BRD70" s="12"/>
      <c r="BRE70" s="12"/>
      <c r="BRF70" s="12"/>
      <c r="BRG70" s="12"/>
      <c r="BRH70" s="12"/>
      <c r="BRI70" s="12"/>
      <c r="BRJ70" s="12"/>
      <c r="BRK70" s="12"/>
      <c r="BRL70" s="12"/>
      <c r="BRM70" s="12"/>
      <c r="BRN70" s="12"/>
      <c r="BRO70" s="12"/>
      <c r="BRP70" s="12"/>
      <c r="BRQ70" s="12"/>
      <c r="BRR70" s="12"/>
      <c r="BRS70" s="12"/>
      <c r="BRT70" s="12"/>
      <c r="BRU70" s="12"/>
      <c r="BRV70" s="12"/>
      <c r="BRW70" s="12"/>
      <c r="BRX70" s="12"/>
      <c r="BRY70" s="12"/>
      <c r="BRZ70" s="12"/>
      <c r="BSA70" s="12"/>
      <c r="BSB70" s="12"/>
      <c r="BSC70" s="12"/>
      <c r="BSD70" s="12"/>
      <c r="BSE70" s="12"/>
      <c r="BSF70" s="12"/>
      <c r="BSG70" s="12"/>
      <c r="BSH70" s="12"/>
      <c r="BSI70" s="12"/>
      <c r="BSJ70" s="12"/>
      <c r="BSK70" s="12"/>
      <c r="BSL70" s="12"/>
      <c r="BSM70" s="12"/>
      <c r="BSN70" s="12"/>
      <c r="BSO70" s="12"/>
      <c r="BSP70" s="12"/>
      <c r="BSQ70" s="12"/>
      <c r="BSR70" s="12"/>
      <c r="BSS70" s="12"/>
      <c r="BST70" s="12"/>
      <c r="BSU70" s="12"/>
      <c r="BSV70" s="12"/>
      <c r="BSW70" s="12"/>
      <c r="BSX70" s="12"/>
      <c r="BSY70" s="12"/>
      <c r="BSZ70" s="12"/>
      <c r="BTA70" s="12"/>
      <c r="BTB70" s="12"/>
      <c r="BTC70" s="12"/>
      <c r="BTD70" s="12"/>
      <c r="BTE70" s="12"/>
      <c r="BTF70" s="12"/>
      <c r="BTG70" s="12"/>
      <c r="BTH70" s="12"/>
      <c r="BTI70" s="12"/>
      <c r="BTJ70" s="12"/>
      <c r="BTK70" s="12"/>
      <c r="BTL70" s="12"/>
      <c r="BTM70" s="12"/>
      <c r="BTN70" s="12"/>
      <c r="BTO70" s="12"/>
      <c r="BTP70" s="12"/>
      <c r="BTQ70" s="12"/>
      <c r="BTR70" s="12"/>
      <c r="BTS70" s="12"/>
      <c r="BTT70" s="12"/>
      <c r="BTU70" s="12"/>
      <c r="BTV70" s="12"/>
      <c r="BTW70" s="12"/>
      <c r="BTX70" s="12"/>
      <c r="BTY70" s="12"/>
      <c r="BTZ70" s="12"/>
      <c r="BUA70" s="12"/>
      <c r="BUB70" s="12"/>
      <c r="BUC70" s="12"/>
      <c r="BUD70" s="12"/>
      <c r="BUE70" s="12"/>
      <c r="BUF70" s="12"/>
      <c r="BUG70" s="12"/>
      <c r="BUH70" s="12"/>
      <c r="BUI70" s="12"/>
      <c r="BUJ70" s="12"/>
      <c r="BUK70" s="12"/>
      <c r="BUL70" s="12"/>
      <c r="BUM70" s="12"/>
      <c r="BUN70" s="12"/>
      <c r="BUO70" s="12"/>
      <c r="BUP70" s="12"/>
      <c r="BUQ70" s="12"/>
      <c r="BUR70" s="12"/>
      <c r="BUS70" s="12"/>
      <c r="BUT70" s="12"/>
      <c r="BUU70" s="12"/>
      <c r="BUV70" s="12"/>
      <c r="BUW70" s="12"/>
      <c r="BUX70" s="12"/>
      <c r="BUY70" s="12"/>
      <c r="BUZ70" s="12"/>
      <c r="BVA70" s="12"/>
      <c r="BVB70" s="12"/>
      <c r="BVC70" s="12"/>
      <c r="BVD70" s="12"/>
      <c r="BVE70" s="12"/>
      <c r="BVF70" s="12"/>
      <c r="BVG70" s="12"/>
      <c r="BVH70" s="12"/>
      <c r="BVI70" s="12"/>
      <c r="BVJ70" s="12"/>
      <c r="BVK70" s="12"/>
      <c r="BVL70" s="12"/>
      <c r="BVM70" s="12"/>
      <c r="BVN70" s="12"/>
      <c r="BVO70" s="12"/>
      <c r="BVP70" s="12"/>
      <c r="BVQ70" s="12"/>
      <c r="BVR70" s="12"/>
      <c r="BVS70" s="12"/>
      <c r="BVT70" s="12"/>
      <c r="BVU70" s="12"/>
      <c r="BVV70" s="12"/>
      <c r="BVW70" s="12"/>
      <c r="BVX70" s="12"/>
      <c r="BVY70" s="12"/>
      <c r="BVZ70" s="12"/>
      <c r="BWA70" s="12"/>
      <c r="BWB70" s="12"/>
      <c r="BWC70" s="12"/>
      <c r="BWD70" s="12"/>
      <c r="BWE70" s="12"/>
      <c r="BWF70" s="12"/>
      <c r="BWG70" s="12"/>
      <c r="BWH70" s="12"/>
      <c r="BWI70" s="12"/>
      <c r="BWJ70" s="12"/>
      <c r="BWK70" s="12"/>
      <c r="BWL70" s="12"/>
      <c r="BWM70" s="12"/>
      <c r="BWN70" s="12"/>
      <c r="BWO70" s="12"/>
      <c r="BWP70" s="12"/>
      <c r="BWQ70" s="12"/>
      <c r="BWR70" s="12"/>
      <c r="BWS70" s="12"/>
      <c r="BWT70" s="12"/>
      <c r="BWU70" s="12"/>
      <c r="BWV70" s="12"/>
      <c r="BWW70" s="12"/>
      <c r="BWX70" s="12"/>
      <c r="BWY70" s="12"/>
      <c r="BWZ70" s="12"/>
      <c r="BXA70" s="12"/>
      <c r="BXB70" s="12"/>
      <c r="BXC70" s="12"/>
      <c r="BXD70" s="12"/>
      <c r="BXE70" s="12"/>
      <c r="BXF70" s="12"/>
      <c r="BXG70" s="12"/>
      <c r="BXH70" s="12"/>
      <c r="BXI70" s="12"/>
      <c r="BXJ70" s="12"/>
      <c r="BXK70" s="12"/>
      <c r="BXL70" s="12"/>
      <c r="BXM70" s="12"/>
      <c r="BXN70" s="12"/>
      <c r="BXO70" s="12"/>
      <c r="BXP70" s="12"/>
      <c r="BXQ70" s="12"/>
      <c r="BXR70" s="12"/>
      <c r="BXS70" s="12"/>
      <c r="BXT70" s="12"/>
      <c r="BXU70" s="12"/>
      <c r="BXV70" s="12"/>
      <c r="BXW70" s="12"/>
      <c r="BXX70" s="12"/>
      <c r="BXY70" s="12"/>
      <c r="BXZ70" s="12"/>
      <c r="BYA70" s="12"/>
      <c r="BYB70" s="12"/>
      <c r="BYC70" s="12"/>
      <c r="BYD70" s="12"/>
      <c r="BYE70" s="12"/>
      <c r="BYF70" s="12"/>
      <c r="BYG70" s="12"/>
      <c r="BYH70" s="12"/>
      <c r="BYI70" s="12"/>
      <c r="BYJ70" s="12"/>
      <c r="BYK70" s="12"/>
      <c r="BYL70" s="12"/>
      <c r="BYM70" s="12"/>
      <c r="BYN70" s="12"/>
      <c r="BYO70" s="12"/>
      <c r="BYP70" s="12"/>
      <c r="BYQ70" s="12"/>
      <c r="BYR70" s="12"/>
      <c r="BYS70" s="12"/>
      <c r="BYT70" s="12"/>
      <c r="BYU70" s="12"/>
      <c r="BYV70" s="12"/>
      <c r="BYW70" s="12"/>
      <c r="BYX70" s="12"/>
      <c r="BYY70" s="12"/>
      <c r="BYZ70" s="12"/>
      <c r="BZA70" s="12"/>
      <c r="BZB70" s="12"/>
      <c r="BZC70" s="12"/>
      <c r="BZD70" s="12"/>
      <c r="BZE70" s="12"/>
      <c r="BZF70" s="12"/>
      <c r="BZG70" s="12"/>
      <c r="BZH70" s="12"/>
      <c r="BZI70" s="12"/>
      <c r="BZJ70" s="12"/>
      <c r="BZK70" s="12"/>
      <c r="BZL70" s="12"/>
      <c r="BZM70" s="12"/>
      <c r="BZN70" s="12"/>
      <c r="BZO70" s="12"/>
      <c r="BZP70" s="12"/>
      <c r="BZQ70" s="12"/>
      <c r="BZR70" s="12"/>
      <c r="BZS70" s="12"/>
      <c r="BZT70" s="12"/>
      <c r="BZU70" s="12"/>
      <c r="BZV70" s="12"/>
      <c r="BZW70" s="12"/>
      <c r="BZX70" s="12"/>
      <c r="BZY70" s="12"/>
      <c r="BZZ70" s="12"/>
      <c r="CAA70" s="12"/>
      <c r="CAB70" s="12"/>
      <c r="CAC70" s="12"/>
      <c r="CAD70" s="12"/>
      <c r="CAE70" s="12"/>
      <c r="CAF70" s="12"/>
      <c r="CAG70" s="12"/>
      <c r="CAH70" s="12"/>
      <c r="CAI70" s="12"/>
      <c r="CAJ70" s="12"/>
      <c r="CAK70" s="12"/>
      <c r="CAL70" s="12"/>
      <c r="CAM70" s="12"/>
      <c r="CAN70" s="12"/>
      <c r="CAO70" s="12"/>
      <c r="CAP70" s="12"/>
      <c r="CAQ70" s="12"/>
      <c r="CAR70" s="12"/>
      <c r="CAS70" s="12"/>
      <c r="CAT70" s="12"/>
      <c r="CAU70" s="12"/>
      <c r="CAV70" s="12"/>
      <c r="CAW70" s="12"/>
      <c r="CAX70" s="12"/>
      <c r="CAY70" s="12"/>
      <c r="CAZ70" s="12"/>
      <c r="CBA70" s="12"/>
      <c r="CBB70" s="12"/>
      <c r="CBC70" s="12"/>
      <c r="CBD70" s="12"/>
      <c r="CBE70" s="12"/>
      <c r="CBF70" s="12"/>
      <c r="CBG70" s="12"/>
      <c r="CBH70" s="12"/>
      <c r="CBI70" s="12"/>
      <c r="CBJ70" s="12"/>
      <c r="CBK70" s="12"/>
      <c r="CBL70" s="12"/>
      <c r="CBM70" s="12"/>
      <c r="CBN70" s="12"/>
      <c r="CBO70" s="12"/>
      <c r="CBP70" s="12"/>
      <c r="CBQ70" s="12"/>
      <c r="CBR70" s="12"/>
      <c r="CBS70" s="12"/>
      <c r="CBT70" s="12"/>
      <c r="CBU70" s="12"/>
      <c r="CBV70" s="12"/>
      <c r="CBW70" s="12"/>
      <c r="CBX70" s="12"/>
      <c r="CBY70" s="12"/>
      <c r="CBZ70" s="12"/>
      <c r="CCA70" s="12"/>
      <c r="CCB70" s="12"/>
      <c r="CCC70" s="12"/>
      <c r="CCD70" s="12"/>
      <c r="CCE70" s="12"/>
      <c r="CCF70" s="12"/>
      <c r="CCG70" s="12"/>
      <c r="CCH70" s="12"/>
      <c r="CCI70" s="12"/>
      <c r="CCJ70" s="12"/>
      <c r="CCK70" s="12"/>
      <c r="CCL70" s="12"/>
      <c r="CCM70" s="12"/>
      <c r="CCN70" s="12"/>
      <c r="CCO70" s="12"/>
      <c r="CCP70" s="12"/>
      <c r="CCQ70" s="12"/>
      <c r="CCR70" s="12"/>
      <c r="CCS70" s="12"/>
      <c r="CCT70" s="12"/>
      <c r="CCU70" s="12"/>
      <c r="CCV70" s="12"/>
      <c r="CCW70" s="12"/>
      <c r="CCX70" s="12"/>
      <c r="CCY70" s="12"/>
      <c r="CCZ70" s="12"/>
      <c r="CDA70" s="12"/>
      <c r="CDB70" s="12"/>
      <c r="CDC70" s="12"/>
      <c r="CDD70" s="12"/>
      <c r="CDE70" s="12"/>
      <c r="CDF70" s="12"/>
      <c r="CDG70" s="12"/>
      <c r="CDH70" s="12"/>
      <c r="CDI70" s="12"/>
      <c r="CDJ70" s="12"/>
      <c r="CDK70" s="12"/>
      <c r="CDL70" s="12"/>
      <c r="CDM70" s="12"/>
      <c r="CDN70" s="12"/>
      <c r="CDO70" s="12"/>
      <c r="CDP70" s="12"/>
      <c r="CDQ70" s="12"/>
      <c r="CDR70" s="12"/>
      <c r="CDS70" s="12"/>
      <c r="CDT70" s="12"/>
      <c r="CDU70" s="12"/>
      <c r="CDV70" s="12"/>
      <c r="CDW70" s="12"/>
      <c r="CDX70" s="12"/>
      <c r="CDY70" s="12"/>
      <c r="CDZ70" s="12"/>
      <c r="CEA70" s="12"/>
      <c r="CEB70" s="12"/>
      <c r="CEC70" s="12"/>
      <c r="CED70" s="12"/>
      <c r="CEE70" s="12"/>
      <c r="CEF70" s="12"/>
      <c r="CEG70" s="12"/>
      <c r="CEH70" s="12"/>
      <c r="CEI70" s="12"/>
      <c r="CEJ70" s="12"/>
      <c r="CEK70" s="12"/>
      <c r="CEL70" s="12"/>
      <c r="CEM70" s="12"/>
      <c r="CEN70" s="12"/>
      <c r="CEO70" s="12"/>
      <c r="CEP70" s="12"/>
      <c r="CEQ70" s="12"/>
      <c r="CER70" s="12"/>
      <c r="CES70" s="12"/>
      <c r="CET70" s="12"/>
      <c r="CEU70" s="12"/>
      <c r="CEV70" s="12"/>
      <c r="CEW70" s="12"/>
      <c r="CEX70" s="12"/>
      <c r="CEY70" s="12"/>
      <c r="CEZ70" s="12"/>
      <c r="CFA70" s="12"/>
      <c r="CFB70" s="12"/>
      <c r="CFC70" s="12"/>
      <c r="CFD70" s="12"/>
      <c r="CFE70" s="12"/>
      <c r="CFF70" s="12"/>
      <c r="CFG70" s="12"/>
      <c r="CFH70" s="12"/>
      <c r="CFI70" s="12"/>
      <c r="CFJ70" s="12"/>
      <c r="CFK70" s="12"/>
      <c r="CFL70" s="12"/>
      <c r="CFM70" s="12"/>
      <c r="CFN70" s="12"/>
      <c r="CFO70" s="12"/>
      <c r="CFP70" s="12"/>
      <c r="CFQ70" s="12"/>
      <c r="CFR70" s="12"/>
      <c r="CFS70" s="12"/>
      <c r="CFT70" s="12"/>
      <c r="CFU70" s="12"/>
      <c r="CFV70" s="12"/>
      <c r="CFW70" s="12"/>
      <c r="CFX70" s="12"/>
      <c r="CFY70" s="12"/>
      <c r="CFZ70" s="12"/>
      <c r="CGA70" s="12"/>
      <c r="CGB70" s="12"/>
      <c r="CGC70" s="12"/>
      <c r="CGD70" s="12"/>
      <c r="CGE70" s="12"/>
      <c r="CGF70" s="12"/>
      <c r="CGG70" s="12"/>
      <c r="CGH70" s="12"/>
      <c r="CGI70" s="12"/>
      <c r="CGJ70" s="12"/>
      <c r="CGK70" s="12"/>
      <c r="CGL70" s="12"/>
      <c r="CGM70" s="12"/>
      <c r="CGN70" s="12"/>
      <c r="CGO70" s="12"/>
      <c r="CGP70" s="12"/>
      <c r="CGQ70" s="12"/>
      <c r="CGR70" s="12"/>
      <c r="CGS70" s="12"/>
      <c r="CGT70" s="12"/>
      <c r="CGU70" s="12"/>
      <c r="CGV70" s="12"/>
      <c r="CGW70" s="12"/>
      <c r="CGX70" s="12"/>
      <c r="CGY70" s="12"/>
      <c r="CGZ70" s="12"/>
      <c r="CHA70" s="12"/>
      <c r="CHB70" s="12"/>
      <c r="CHC70" s="12"/>
      <c r="CHD70" s="12"/>
      <c r="CHE70" s="12"/>
      <c r="CHF70" s="12"/>
      <c r="CHG70" s="12"/>
      <c r="CHH70" s="12"/>
      <c r="CHI70" s="12"/>
      <c r="CHJ70" s="12"/>
      <c r="CHK70" s="12"/>
      <c r="CHL70" s="12"/>
      <c r="CHM70" s="12"/>
      <c r="CHN70" s="12"/>
      <c r="CHO70" s="12"/>
      <c r="CHP70" s="12"/>
      <c r="CHQ70" s="12"/>
      <c r="CHR70" s="12"/>
      <c r="CHS70" s="12"/>
      <c r="CHT70" s="12"/>
      <c r="CHU70" s="12"/>
      <c r="CHV70" s="12"/>
      <c r="CHW70" s="12"/>
      <c r="CHX70" s="12"/>
      <c r="CHY70" s="12"/>
      <c r="CHZ70" s="12"/>
      <c r="CIA70" s="12"/>
      <c r="CIB70" s="12"/>
      <c r="CIC70" s="12"/>
      <c r="CID70" s="12"/>
      <c r="CIE70" s="12"/>
      <c r="CIF70" s="12"/>
      <c r="CIG70" s="12"/>
      <c r="CIH70" s="12"/>
      <c r="CII70" s="12"/>
      <c r="CIJ70" s="12"/>
      <c r="CIK70" s="12"/>
      <c r="CIL70" s="12"/>
      <c r="CIM70" s="12"/>
      <c r="CIN70" s="12"/>
      <c r="CIO70" s="12"/>
      <c r="CIP70" s="12"/>
      <c r="CIQ70" s="12"/>
      <c r="CIR70" s="12"/>
      <c r="CIS70" s="12"/>
      <c r="CIT70" s="12"/>
      <c r="CIU70" s="12"/>
      <c r="CIV70" s="12"/>
      <c r="CIW70" s="12"/>
      <c r="CIX70" s="12"/>
      <c r="CIY70" s="12"/>
      <c r="CIZ70" s="12"/>
      <c r="CJA70" s="12"/>
      <c r="CJB70" s="12"/>
      <c r="CJC70" s="12"/>
      <c r="CJD70" s="12"/>
      <c r="CJE70" s="12"/>
      <c r="CJF70" s="12"/>
      <c r="CJG70" s="12"/>
      <c r="CJH70" s="12"/>
      <c r="CJI70" s="12"/>
      <c r="CJJ70" s="12"/>
      <c r="CJK70" s="12"/>
      <c r="CJL70" s="12"/>
      <c r="CJM70" s="12"/>
      <c r="CJN70" s="12"/>
      <c r="CJO70" s="12"/>
      <c r="CJP70" s="12"/>
      <c r="CJQ70" s="12"/>
      <c r="CJR70" s="12"/>
      <c r="CJS70" s="12"/>
      <c r="CJT70" s="12"/>
      <c r="CJU70" s="12"/>
      <c r="CJV70" s="12"/>
      <c r="CJW70" s="12"/>
      <c r="CJX70" s="12"/>
      <c r="CJY70" s="12"/>
      <c r="CJZ70" s="12"/>
      <c r="CKA70" s="12"/>
      <c r="CKB70" s="12"/>
      <c r="CKC70" s="12"/>
      <c r="CKD70" s="12"/>
      <c r="CKE70" s="12"/>
      <c r="CKF70" s="12"/>
      <c r="CKG70" s="12"/>
      <c r="CKH70" s="12"/>
      <c r="CKI70" s="12"/>
      <c r="CKJ70" s="12"/>
      <c r="CKK70" s="12"/>
      <c r="CKL70" s="12"/>
      <c r="CKM70" s="12"/>
      <c r="CKN70" s="12"/>
      <c r="CKO70" s="12"/>
      <c r="CKP70" s="12"/>
      <c r="CKQ70" s="12"/>
      <c r="CKR70" s="12"/>
      <c r="CKS70" s="12"/>
      <c r="CKT70" s="12"/>
      <c r="CKU70" s="12"/>
      <c r="CKV70" s="12"/>
      <c r="CKW70" s="12"/>
      <c r="CKX70" s="12"/>
      <c r="CKY70" s="12"/>
      <c r="CKZ70" s="12"/>
      <c r="CLA70" s="12"/>
      <c r="CLB70" s="12"/>
      <c r="CLC70" s="12"/>
      <c r="CLD70" s="12"/>
      <c r="CLE70" s="12"/>
      <c r="CLF70" s="12"/>
      <c r="CLG70" s="12"/>
      <c r="CLH70" s="12"/>
      <c r="CLI70" s="12"/>
      <c r="CLJ70" s="12"/>
      <c r="CLK70" s="12"/>
      <c r="CLL70" s="12"/>
      <c r="CLM70" s="12"/>
      <c r="CLN70" s="12"/>
      <c r="CLO70" s="12"/>
      <c r="CLP70" s="12"/>
      <c r="CLQ70" s="12"/>
      <c r="CLR70" s="12"/>
      <c r="CLS70" s="12"/>
      <c r="CLT70" s="12"/>
      <c r="CLU70" s="12"/>
      <c r="CLV70" s="12"/>
      <c r="CLW70" s="12"/>
      <c r="CLX70" s="12"/>
      <c r="CLY70" s="12"/>
      <c r="CLZ70" s="12"/>
      <c r="CMA70" s="12"/>
      <c r="CMB70" s="12"/>
      <c r="CMC70" s="12"/>
      <c r="CMD70" s="12"/>
      <c r="CME70" s="12"/>
      <c r="CMF70" s="12"/>
      <c r="CMG70" s="12"/>
      <c r="CMH70" s="12"/>
      <c r="CMI70" s="12"/>
      <c r="CMJ70" s="12"/>
      <c r="CMK70" s="12"/>
      <c r="CML70" s="12"/>
      <c r="CMM70" s="12"/>
      <c r="CMN70" s="12"/>
      <c r="CMO70" s="12"/>
      <c r="CMP70" s="12"/>
      <c r="CMQ70" s="12"/>
      <c r="CMR70" s="12"/>
      <c r="CMS70" s="12"/>
      <c r="CMT70" s="12"/>
      <c r="CMU70" s="12"/>
      <c r="CMV70" s="12"/>
      <c r="CMW70" s="12"/>
      <c r="CMX70" s="12"/>
      <c r="CMY70" s="12"/>
      <c r="CMZ70" s="12"/>
      <c r="CNA70" s="12"/>
      <c r="CNB70" s="12"/>
      <c r="CNC70" s="12"/>
      <c r="CND70" s="12"/>
      <c r="CNE70" s="12"/>
      <c r="CNF70" s="12"/>
      <c r="CNG70" s="12"/>
      <c r="CNH70" s="12"/>
      <c r="CNI70" s="12"/>
      <c r="CNJ70" s="12"/>
      <c r="CNK70" s="12"/>
      <c r="CNL70" s="12"/>
      <c r="CNM70" s="12"/>
      <c r="CNN70" s="12"/>
      <c r="CNO70" s="12"/>
      <c r="CNP70" s="12"/>
      <c r="CNQ70" s="12"/>
      <c r="CNR70" s="12"/>
      <c r="CNS70" s="12"/>
      <c r="CNT70" s="12"/>
      <c r="CNU70" s="12"/>
      <c r="CNV70" s="12"/>
      <c r="CNW70" s="12"/>
      <c r="CNX70" s="12"/>
      <c r="CNY70" s="12"/>
      <c r="CNZ70" s="12"/>
      <c r="COA70" s="12"/>
      <c r="COB70" s="12"/>
      <c r="COC70" s="12"/>
      <c r="COD70" s="12"/>
      <c r="COE70" s="12"/>
      <c r="COF70" s="12"/>
      <c r="COG70" s="12"/>
      <c r="COH70" s="12"/>
      <c r="COI70" s="12"/>
      <c r="COJ70" s="12"/>
      <c r="COK70" s="12"/>
      <c r="COL70" s="12"/>
      <c r="COM70" s="12"/>
      <c r="CON70" s="12"/>
      <c r="COO70" s="12"/>
      <c r="COP70" s="12"/>
      <c r="COQ70" s="12"/>
      <c r="COR70" s="12"/>
      <c r="COS70" s="12"/>
      <c r="COT70" s="12"/>
      <c r="COU70" s="12"/>
      <c r="COV70" s="12"/>
      <c r="COW70" s="12"/>
      <c r="COX70" s="12"/>
      <c r="COY70" s="12"/>
      <c r="COZ70" s="12"/>
      <c r="CPA70" s="12"/>
      <c r="CPB70" s="12"/>
      <c r="CPC70" s="12"/>
      <c r="CPD70" s="12"/>
      <c r="CPE70" s="12"/>
      <c r="CPF70" s="12"/>
      <c r="CPG70" s="12"/>
      <c r="CPH70" s="12"/>
      <c r="CPI70" s="12"/>
      <c r="CPJ70" s="12"/>
      <c r="CPK70" s="12"/>
      <c r="CPL70" s="12"/>
      <c r="CPM70" s="12"/>
      <c r="CPN70" s="12"/>
      <c r="CPO70" s="12"/>
      <c r="CPP70" s="12"/>
      <c r="CPQ70" s="12"/>
      <c r="CPR70" s="12"/>
      <c r="CPS70" s="12"/>
      <c r="CPT70" s="12"/>
      <c r="CPU70" s="12"/>
      <c r="CPV70" s="12"/>
      <c r="CPW70" s="12"/>
      <c r="CPX70" s="12"/>
      <c r="CPY70" s="12"/>
      <c r="CPZ70" s="12"/>
      <c r="CQA70" s="12"/>
      <c r="CQB70" s="12"/>
      <c r="CQC70" s="12"/>
      <c r="CQD70" s="12"/>
      <c r="CQE70" s="12"/>
      <c r="CQF70" s="12"/>
      <c r="CQG70" s="12"/>
      <c r="CQH70" s="12"/>
      <c r="CQI70" s="12"/>
      <c r="CQJ70" s="12"/>
      <c r="CQK70" s="12"/>
      <c r="CQL70" s="12"/>
      <c r="CQM70" s="12"/>
      <c r="CQN70" s="12"/>
      <c r="CQO70" s="12"/>
      <c r="CQP70" s="12"/>
      <c r="CQQ70" s="12"/>
      <c r="CQR70" s="12"/>
      <c r="CQS70" s="12"/>
      <c r="CQT70" s="12"/>
      <c r="CQU70" s="12"/>
      <c r="CQV70" s="12"/>
      <c r="CQW70" s="12"/>
      <c r="CQX70" s="12"/>
      <c r="CQY70" s="12"/>
      <c r="CQZ70" s="12"/>
      <c r="CRA70" s="12"/>
      <c r="CRB70" s="12"/>
      <c r="CRC70" s="12"/>
      <c r="CRD70" s="12"/>
      <c r="CRE70" s="12"/>
      <c r="CRF70" s="12"/>
      <c r="CRG70" s="12"/>
      <c r="CRH70" s="12"/>
      <c r="CRI70" s="12"/>
      <c r="CRJ70" s="12"/>
      <c r="CRK70" s="12"/>
      <c r="CRL70" s="12"/>
      <c r="CRM70" s="12"/>
      <c r="CRN70" s="12"/>
      <c r="CRO70" s="12"/>
      <c r="CRP70" s="12"/>
      <c r="CRQ70" s="12"/>
      <c r="CRR70" s="12"/>
      <c r="CRS70" s="12"/>
      <c r="CRT70" s="12"/>
      <c r="CRU70" s="12"/>
      <c r="CRV70" s="12"/>
      <c r="CRW70" s="12"/>
      <c r="CRX70" s="12"/>
      <c r="CRY70" s="12"/>
      <c r="CRZ70" s="12"/>
      <c r="CSA70" s="12"/>
      <c r="CSB70" s="12"/>
      <c r="CSC70" s="12"/>
      <c r="CSD70" s="12"/>
      <c r="CSE70" s="12"/>
      <c r="CSF70" s="12"/>
      <c r="CSG70" s="12"/>
      <c r="CSH70" s="12"/>
      <c r="CSI70" s="12"/>
      <c r="CSJ70" s="12"/>
      <c r="CSK70" s="12"/>
      <c r="CSL70" s="12"/>
      <c r="CSM70" s="12"/>
      <c r="CSN70" s="12"/>
      <c r="CSO70" s="12"/>
      <c r="CSP70" s="12"/>
      <c r="CSQ70" s="12"/>
      <c r="CSR70" s="12"/>
      <c r="CSS70" s="12"/>
      <c r="CST70" s="12"/>
      <c r="CSU70" s="12"/>
      <c r="CSV70" s="12"/>
      <c r="CSW70" s="12"/>
      <c r="CSX70" s="12"/>
      <c r="CSY70" s="12"/>
      <c r="CSZ70" s="12"/>
      <c r="CTA70" s="12"/>
      <c r="CTB70" s="12"/>
      <c r="CTC70" s="12"/>
      <c r="CTD70" s="12"/>
      <c r="CTE70" s="12"/>
      <c r="CTF70" s="12"/>
      <c r="CTG70" s="12"/>
      <c r="CTH70" s="12"/>
      <c r="CTI70" s="12"/>
      <c r="CTJ70" s="12"/>
      <c r="CTK70" s="12"/>
      <c r="CTL70" s="12"/>
      <c r="CTM70" s="12"/>
      <c r="CTN70" s="12"/>
      <c r="CTO70" s="12"/>
      <c r="CTP70" s="12"/>
      <c r="CTQ70" s="12"/>
      <c r="CTR70" s="12"/>
      <c r="CTS70" s="12"/>
      <c r="CTT70" s="12"/>
      <c r="CTU70" s="12"/>
      <c r="CTV70" s="12"/>
      <c r="CTW70" s="12"/>
      <c r="CTX70" s="12"/>
      <c r="CTY70" s="12"/>
      <c r="CTZ70" s="12"/>
      <c r="CUA70" s="12"/>
      <c r="CUB70" s="12"/>
      <c r="CUC70" s="12"/>
      <c r="CUD70" s="12"/>
      <c r="CUE70" s="12"/>
      <c r="CUF70" s="12"/>
      <c r="CUG70" s="12"/>
      <c r="CUH70" s="12"/>
      <c r="CUI70" s="12"/>
      <c r="CUJ70" s="12"/>
      <c r="CUK70" s="12"/>
      <c r="CUL70" s="12"/>
      <c r="CUM70" s="12"/>
      <c r="CUN70" s="12"/>
      <c r="CUO70" s="12"/>
      <c r="CUP70" s="12"/>
      <c r="CUQ70" s="12"/>
      <c r="CUR70" s="12"/>
      <c r="CUS70" s="12"/>
      <c r="CUT70" s="12"/>
      <c r="CUU70" s="12"/>
      <c r="CUV70" s="12"/>
      <c r="CUW70" s="12"/>
      <c r="CUX70" s="12"/>
      <c r="CUY70" s="12"/>
      <c r="CUZ70" s="12"/>
      <c r="CVA70" s="12"/>
      <c r="CVB70" s="12"/>
      <c r="CVC70" s="12"/>
      <c r="CVD70" s="12"/>
      <c r="CVE70" s="12"/>
      <c r="CVF70" s="12"/>
      <c r="CVG70" s="12"/>
      <c r="CVH70" s="12"/>
      <c r="CVI70" s="12"/>
      <c r="CVJ70" s="12"/>
      <c r="CVK70" s="12"/>
      <c r="CVL70" s="12"/>
      <c r="CVM70" s="12"/>
      <c r="CVN70" s="12"/>
      <c r="CVO70" s="12"/>
      <c r="CVP70" s="12"/>
      <c r="CVQ70" s="12"/>
      <c r="CVR70" s="12"/>
      <c r="CVS70" s="12"/>
      <c r="CVT70" s="12"/>
      <c r="CVU70" s="12"/>
      <c r="CVV70" s="12"/>
      <c r="CVW70" s="12"/>
      <c r="CVX70" s="12"/>
      <c r="CVY70" s="12"/>
      <c r="CVZ70" s="12"/>
      <c r="CWA70" s="12"/>
      <c r="CWB70" s="12"/>
      <c r="CWC70" s="12"/>
      <c r="CWD70" s="12"/>
      <c r="CWE70" s="12"/>
      <c r="CWF70" s="12"/>
      <c r="CWG70" s="12"/>
      <c r="CWH70" s="12"/>
      <c r="CWI70" s="12"/>
      <c r="CWJ70" s="12"/>
      <c r="CWK70" s="12"/>
      <c r="CWL70" s="12"/>
      <c r="CWM70" s="12"/>
      <c r="CWN70" s="12"/>
      <c r="CWO70" s="12"/>
      <c r="CWP70" s="12"/>
      <c r="CWQ70" s="12"/>
      <c r="CWR70" s="12"/>
      <c r="CWS70" s="12"/>
      <c r="CWT70" s="12"/>
      <c r="CWU70" s="12"/>
      <c r="CWV70" s="12"/>
      <c r="CWW70" s="12"/>
      <c r="CWX70" s="12"/>
      <c r="CWY70" s="12"/>
      <c r="CWZ70" s="12"/>
      <c r="CXA70" s="12"/>
      <c r="CXB70" s="12"/>
      <c r="CXC70" s="12"/>
      <c r="CXD70" s="12"/>
      <c r="CXE70" s="12"/>
      <c r="CXF70" s="12"/>
      <c r="CXG70" s="12"/>
      <c r="CXH70" s="12"/>
      <c r="CXI70" s="12"/>
      <c r="CXJ70" s="12"/>
      <c r="CXK70" s="12"/>
      <c r="CXL70" s="12"/>
      <c r="CXM70" s="12"/>
      <c r="CXN70" s="12"/>
      <c r="CXO70" s="12"/>
      <c r="CXP70" s="12"/>
      <c r="CXQ70" s="12"/>
      <c r="CXR70" s="12"/>
      <c r="CXS70" s="12"/>
      <c r="CXT70" s="12"/>
      <c r="CXU70" s="12"/>
      <c r="CXV70" s="12"/>
      <c r="CXW70" s="12"/>
      <c r="CXX70" s="12"/>
      <c r="CXY70" s="12"/>
      <c r="CXZ70" s="12"/>
      <c r="CYA70" s="12"/>
      <c r="CYB70" s="12"/>
      <c r="CYC70" s="12"/>
      <c r="CYD70" s="12"/>
      <c r="CYE70" s="12"/>
      <c r="CYF70" s="12"/>
      <c r="CYG70" s="12"/>
      <c r="CYH70" s="12"/>
      <c r="CYI70" s="12"/>
      <c r="CYJ70" s="12"/>
      <c r="CYK70" s="12"/>
      <c r="CYL70" s="12"/>
      <c r="CYM70" s="12"/>
      <c r="CYN70" s="12"/>
      <c r="CYO70" s="12"/>
      <c r="CYP70" s="12"/>
      <c r="CYQ70" s="12"/>
      <c r="CYR70" s="12"/>
      <c r="CYS70" s="12"/>
      <c r="CYT70" s="12"/>
      <c r="CYU70" s="12"/>
      <c r="CYV70" s="12"/>
      <c r="CYW70" s="12"/>
      <c r="CYX70" s="12"/>
      <c r="CYY70" s="12"/>
      <c r="CYZ70" s="12"/>
      <c r="CZA70" s="12"/>
      <c r="CZB70" s="12"/>
      <c r="CZC70" s="12"/>
      <c r="CZD70" s="12"/>
      <c r="CZE70" s="12"/>
      <c r="CZF70" s="12"/>
      <c r="CZG70" s="12"/>
      <c r="CZH70" s="12"/>
      <c r="CZI70" s="12"/>
      <c r="CZJ70" s="12"/>
      <c r="CZK70" s="12"/>
      <c r="CZL70" s="12"/>
      <c r="CZM70" s="12"/>
      <c r="CZN70" s="12"/>
      <c r="CZO70" s="12"/>
      <c r="CZP70" s="12"/>
      <c r="CZQ70" s="12"/>
      <c r="CZR70" s="12"/>
      <c r="CZS70" s="12"/>
      <c r="CZT70" s="12"/>
      <c r="CZU70" s="12"/>
      <c r="CZV70" s="12"/>
      <c r="CZW70" s="12"/>
      <c r="CZX70" s="12"/>
      <c r="CZY70" s="12"/>
      <c r="CZZ70" s="12"/>
      <c r="DAA70" s="12"/>
      <c r="DAB70" s="12"/>
      <c r="DAC70" s="12"/>
      <c r="DAD70" s="12"/>
      <c r="DAE70" s="12"/>
      <c r="DAF70" s="12"/>
      <c r="DAG70" s="12"/>
      <c r="DAH70" s="12"/>
      <c r="DAI70" s="12"/>
      <c r="DAJ70" s="12"/>
      <c r="DAK70" s="12"/>
      <c r="DAL70" s="12"/>
      <c r="DAM70" s="12"/>
      <c r="DAN70" s="12"/>
      <c r="DAO70" s="12"/>
      <c r="DAP70" s="12"/>
      <c r="DAQ70" s="12"/>
      <c r="DAR70" s="12"/>
      <c r="DAS70" s="12"/>
      <c r="DAT70" s="12"/>
      <c r="DAU70" s="12"/>
      <c r="DAV70" s="12"/>
      <c r="DAW70" s="12"/>
      <c r="DAX70" s="12"/>
      <c r="DAY70" s="12"/>
      <c r="DAZ70" s="12"/>
      <c r="DBA70" s="12"/>
      <c r="DBB70" s="12"/>
      <c r="DBC70" s="12"/>
      <c r="DBD70" s="12"/>
      <c r="DBE70" s="12"/>
      <c r="DBF70" s="12"/>
      <c r="DBG70" s="12"/>
      <c r="DBH70" s="12"/>
      <c r="DBI70" s="12"/>
      <c r="DBJ70" s="12"/>
      <c r="DBK70" s="12"/>
      <c r="DBL70" s="12"/>
      <c r="DBM70" s="12"/>
      <c r="DBN70" s="12"/>
      <c r="DBO70" s="12"/>
      <c r="DBP70" s="12"/>
      <c r="DBQ70" s="12"/>
      <c r="DBR70" s="12"/>
      <c r="DBS70" s="12"/>
      <c r="DBT70" s="12"/>
      <c r="DBU70" s="12"/>
      <c r="DBV70" s="12"/>
      <c r="DBW70" s="12"/>
      <c r="DBX70" s="12"/>
      <c r="DBY70" s="12"/>
      <c r="DBZ70" s="12"/>
      <c r="DCA70" s="12"/>
      <c r="DCB70" s="12"/>
      <c r="DCC70" s="12"/>
      <c r="DCD70" s="12"/>
      <c r="DCE70" s="12"/>
      <c r="DCF70" s="12"/>
      <c r="DCG70" s="12"/>
      <c r="DCH70" s="12"/>
      <c r="DCI70" s="12"/>
      <c r="DCJ70" s="12"/>
      <c r="DCK70" s="12"/>
      <c r="DCL70" s="12"/>
      <c r="DCM70" s="12"/>
      <c r="DCN70" s="12"/>
      <c r="DCO70" s="12"/>
      <c r="DCP70" s="12"/>
      <c r="DCQ70" s="12"/>
      <c r="DCR70" s="12"/>
      <c r="DCS70" s="12"/>
      <c r="DCT70" s="12"/>
      <c r="DCU70" s="12"/>
      <c r="DCV70" s="12"/>
      <c r="DCW70" s="12"/>
      <c r="DCX70" s="12"/>
      <c r="DCY70" s="12"/>
      <c r="DCZ70" s="12"/>
      <c r="DDA70" s="12"/>
      <c r="DDB70" s="12"/>
      <c r="DDC70" s="12"/>
      <c r="DDD70" s="12"/>
      <c r="DDE70" s="12"/>
      <c r="DDF70" s="12"/>
      <c r="DDG70" s="12"/>
      <c r="DDH70" s="12"/>
      <c r="DDI70" s="12"/>
      <c r="DDJ70" s="12"/>
      <c r="DDK70" s="12"/>
      <c r="DDL70" s="12"/>
      <c r="DDM70" s="12"/>
      <c r="DDN70" s="12"/>
      <c r="DDO70" s="12"/>
      <c r="DDP70" s="12"/>
      <c r="DDQ70" s="12"/>
      <c r="DDR70" s="12"/>
      <c r="DDS70" s="12"/>
      <c r="DDT70" s="12"/>
      <c r="DDU70" s="12"/>
      <c r="DDV70" s="12"/>
      <c r="DDW70" s="12"/>
      <c r="DDX70" s="12"/>
      <c r="DDY70" s="12"/>
      <c r="DDZ70" s="12"/>
      <c r="DEA70" s="12"/>
      <c r="DEB70" s="12"/>
      <c r="DEC70" s="12"/>
      <c r="DED70" s="12"/>
      <c r="DEE70" s="12"/>
      <c r="DEF70" s="12"/>
      <c r="DEG70" s="12"/>
      <c r="DEH70" s="12"/>
      <c r="DEI70" s="12"/>
      <c r="DEJ70" s="12"/>
      <c r="DEK70" s="12"/>
      <c r="DEL70" s="12"/>
      <c r="DEM70" s="12"/>
      <c r="DEN70" s="12"/>
      <c r="DEO70" s="12"/>
      <c r="DEP70" s="12"/>
      <c r="DEQ70" s="12"/>
      <c r="DER70" s="12"/>
      <c r="DES70" s="12"/>
      <c r="DET70" s="12"/>
      <c r="DEU70" s="12"/>
      <c r="DEV70" s="12"/>
      <c r="DEW70" s="12"/>
      <c r="DEX70" s="12"/>
      <c r="DEY70" s="12"/>
      <c r="DEZ70" s="12"/>
      <c r="DFA70" s="12"/>
      <c r="DFB70" s="12"/>
      <c r="DFC70" s="12"/>
      <c r="DFD70" s="12"/>
      <c r="DFE70" s="12"/>
      <c r="DFF70" s="12"/>
      <c r="DFG70" s="12"/>
      <c r="DFH70" s="12"/>
      <c r="DFI70" s="12"/>
      <c r="DFJ70" s="12"/>
      <c r="DFK70" s="12"/>
      <c r="DFL70" s="12"/>
      <c r="DFM70" s="12"/>
      <c r="DFN70" s="12"/>
      <c r="DFO70" s="12"/>
      <c r="DFP70" s="12"/>
      <c r="DFQ70" s="12"/>
      <c r="DFR70" s="12"/>
      <c r="DFS70" s="12"/>
      <c r="DFT70" s="12"/>
      <c r="DFU70" s="12"/>
      <c r="DFV70" s="12"/>
      <c r="DFW70" s="12"/>
      <c r="DFX70" s="12"/>
      <c r="DFY70" s="12"/>
      <c r="DFZ70" s="12"/>
      <c r="DGA70" s="12"/>
      <c r="DGB70" s="12"/>
      <c r="DGC70" s="12"/>
      <c r="DGD70" s="12"/>
      <c r="DGE70" s="12"/>
      <c r="DGF70" s="12"/>
      <c r="DGG70" s="12"/>
      <c r="DGH70" s="12"/>
      <c r="DGI70" s="12"/>
      <c r="DGJ70" s="12"/>
      <c r="DGK70" s="12"/>
      <c r="DGL70" s="12"/>
      <c r="DGM70" s="12"/>
      <c r="DGN70" s="12"/>
      <c r="DGO70" s="12"/>
      <c r="DGP70" s="12"/>
      <c r="DGQ70" s="12"/>
      <c r="DGR70" s="12"/>
      <c r="DGS70" s="12"/>
      <c r="DGT70" s="12"/>
      <c r="DGU70" s="12"/>
      <c r="DGV70" s="12"/>
      <c r="DGW70" s="12"/>
      <c r="DGX70" s="12"/>
      <c r="DGY70" s="12"/>
      <c r="DGZ70" s="12"/>
      <c r="DHA70" s="12"/>
      <c r="DHB70" s="12"/>
      <c r="DHC70" s="12"/>
      <c r="DHD70" s="12"/>
      <c r="DHE70" s="12"/>
      <c r="DHF70" s="12"/>
      <c r="DHG70" s="12"/>
      <c r="DHH70" s="12"/>
      <c r="DHI70" s="12"/>
      <c r="DHJ70" s="12"/>
      <c r="DHK70" s="12"/>
      <c r="DHL70" s="12"/>
      <c r="DHM70" s="12"/>
      <c r="DHN70" s="12"/>
      <c r="DHO70" s="12"/>
      <c r="DHP70" s="12"/>
      <c r="DHQ70" s="12"/>
      <c r="DHR70" s="12"/>
      <c r="DHS70" s="12"/>
      <c r="DHT70" s="12"/>
      <c r="DHU70" s="12"/>
      <c r="DHV70" s="12"/>
      <c r="DHW70" s="12"/>
      <c r="DHX70" s="12"/>
      <c r="DHY70" s="12"/>
      <c r="DHZ70" s="12"/>
      <c r="DIA70" s="12"/>
      <c r="DIB70" s="12"/>
      <c r="DIC70" s="12"/>
      <c r="DID70" s="12"/>
      <c r="DIE70" s="12"/>
      <c r="DIF70" s="12"/>
      <c r="DIG70" s="12"/>
      <c r="DIH70" s="12"/>
      <c r="DII70" s="12"/>
      <c r="DIJ70" s="12"/>
      <c r="DIK70" s="12"/>
      <c r="DIL70" s="12"/>
      <c r="DIM70" s="12"/>
      <c r="DIN70" s="12"/>
      <c r="DIO70" s="12"/>
      <c r="DIP70" s="12"/>
      <c r="DIQ70" s="12"/>
      <c r="DIR70" s="12"/>
      <c r="DIS70" s="12"/>
      <c r="DIT70" s="12"/>
      <c r="DIU70" s="12"/>
      <c r="DIV70" s="12"/>
      <c r="DIW70" s="12"/>
      <c r="DIX70" s="12"/>
      <c r="DIY70" s="12"/>
      <c r="DIZ70" s="12"/>
      <c r="DJA70" s="12"/>
      <c r="DJB70" s="12"/>
      <c r="DJC70" s="12"/>
      <c r="DJD70" s="12"/>
      <c r="DJE70" s="12"/>
      <c r="DJF70" s="12"/>
      <c r="DJG70" s="12"/>
      <c r="DJH70" s="12"/>
      <c r="DJI70" s="12"/>
      <c r="DJJ70" s="12"/>
      <c r="DJK70" s="12"/>
      <c r="DJL70" s="12"/>
      <c r="DJM70" s="12"/>
      <c r="DJN70" s="12"/>
      <c r="DJO70" s="12"/>
      <c r="DJP70" s="12"/>
      <c r="DJQ70" s="12"/>
      <c r="DJR70" s="12"/>
      <c r="DJS70" s="12"/>
      <c r="DJT70" s="12"/>
      <c r="DJU70" s="12"/>
      <c r="DJV70" s="12"/>
      <c r="DJW70" s="12"/>
      <c r="DJX70" s="12"/>
      <c r="DJY70" s="12"/>
      <c r="DJZ70" s="12"/>
      <c r="DKA70" s="12"/>
      <c r="DKB70" s="12"/>
      <c r="DKC70" s="12"/>
      <c r="DKD70" s="12"/>
      <c r="DKE70" s="12"/>
      <c r="DKF70" s="12"/>
      <c r="DKG70" s="12"/>
      <c r="DKH70" s="12"/>
      <c r="DKI70" s="12"/>
      <c r="DKJ70" s="12"/>
      <c r="DKK70" s="12"/>
      <c r="DKL70" s="12"/>
      <c r="DKM70" s="12"/>
      <c r="DKN70" s="12"/>
      <c r="DKO70" s="12"/>
      <c r="DKP70" s="12"/>
      <c r="DKQ70" s="12"/>
      <c r="DKR70" s="12"/>
      <c r="DKS70" s="12"/>
      <c r="DKT70" s="12"/>
      <c r="DKU70" s="12"/>
      <c r="DKV70" s="12"/>
      <c r="DKW70" s="12"/>
      <c r="DKX70" s="12"/>
      <c r="DKY70" s="12"/>
      <c r="DKZ70" s="12"/>
      <c r="DLA70" s="12"/>
      <c r="DLB70" s="12"/>
      <c r="DLC70" s="12"/>
      <c r="DLD70" s="12"/>
      <c r="DLE70" s="12"/>
      <c r="DLF70" s="12"/>
      <c r="DLG70" s="12"/>
      <c r="DLH70" s="12"/>
      <c r="DLI70" s="12"/>
      <c r="DLJ70" s="12"/>
      <c r="DLK70" s="12"/>
      <c r="DLL70" s="12"/>
      <c r="DLM70" s="12"/>
      <c r="DLN70" s="12"/>
      <c r="DLO70" s="12"/>
      <c r="DLP70" s="12"/>
      <c r="DLQ70" s="12"/>
      <c r="DLR70" s="12"/>
      <c r="DLS70" s="12"/>
      <c r="DLT70" s="12"/>
      <c r="DLU70" s="12"/>
      <c r="DLV70" s="12"/>
      <c r="DLW70" s="12"/>
      <c r="DLX70" s="12"/>
      <c r="DLY70" s="12"/>
      <c r="DLZ70" s="12"/>
      <c r="DMA70" s="12"/>
      <c r="DMB70" s="12"/>
      <c r="DMC70" s="12"/>
      <c r="DMD70" s="12"/>
      <c r="DME70" s="12"/>
      <c r="DMF70" s="12"/>
      <c r="DMG70" s="12"/>
      <c r="DMH70" s="12"/>
      <c r="DMI70" s="12"/>
      <c r="DMJ70" s="12"/>
      <c r="DMK70" s="12"/>
      <c r="DML70" s="12"/>
      <c r="DMM70" s="12"/>
      <c r="DMN70" s="12"/>
      <c r="DMO70" s="12"/>
      <c r="DMP70" s="12"/>
      <c r="DMQ70" s="12"/>
      <c r="DMR70" s="12"/>
      <c r="DMS70" s="12"/>
      <c r="DMT70" s="12"/>
      <c r="DMU70" s="12"/>
      <c r="DMV70" s="12"/>
      <c r="DMW70" s="12"/>
      <c r="DMX70" s="12"/>
      <c r="DMY70" s="12"/>
      <c r="DMZ70" s="12"/>
      <c r="DNA70" s="12"/>
      <c r="DNB70" s="12"/>
      <c r="DNC70" s="12"/>
      <c r="DND70" s="12"/>
      <c r="DNE70" s="12"/>
      <c r="DNF70" s="12"/>
      <c r="DNG70" s="12"/>
      <c r="DNH70" s="12"/>
      <c r="DNI70" s="12"/>
      <c r="DNJ70" s="12"/>
      <c r="DNK70" s="12"/>
      <c r="DNL70" s="12"/>
      <c r="DNM70" s="12"/>
      <c r="DNN70" s="12"/>
      <c r="DNO70" s="12"/>
      <c r="DNP70" s="12"/>
      <c r="DNQ70" s="12"/>
      <c r="DNR70" s="12"/>
      <c r="DNS70" s="12"/>
      <c r="DNT70" s="12"/>
      <c r="DNU70" s="12"/>
      <c r="DNV70" s="12"/>
      <c r="DNW70" s="12"/>
      <c r="DNX70" s="12"/>
      <c r="DNY70" s="12"/>
      <c r="DNZ70" s="12"/>
      <c r="DOA70" s="12"/>
      <c r="DOB70" s="12"/>
      <c r="DOC70" s="12"/>
      <c r="DOD70" s="12"/>
      <c r="DOE70" s="12"/>
      <c r="DOF70" s="12"/>
      <c r="DOG70" s="12"/>
      <c r="DOH70" s="12"/>
      <c r="DOI70" s="12"/>
      <c r="DOJ70" s="12"/>
      <c r="DOK70" s="12"/>
      <c r="DOL70" s="12"/>
      <c r="DOM70" s="12"/>
      <c r="DON70" s="12"/>
      <c r="DOO70" s="12"/>
      <c r="DOP70" s="12"/>
      <c r="DOQ70" s="12"/>
      <c r="DOR70" s="12"/>
      <c r="DOS70" s="12"/>
      <c r="DOT70" s="12"/>
      <c r="DOU70" s="12"/>
      <c r="DOV70" s="12"/>
      <c r="DOW70" s="12"/>
      <c r="DOX70" s="12"/>
      <c r="DOY70" s="12"/>
      <c r="DOZ70" s="12"/>
      <c r="DPA70" s="12"/>
      <c r="DPB70" s="12"/>
      <c r="DPC70" s="12"/>
      <c r="DPD70" s="12"/>
      <c r="DPE70" s="12"/>
      <c r="DPF70" s="12"/>
      <c r="DPG70" s="12"/>
      <c r="DPH70" s="12"/>
      <c r="DPI70" s="12"/>
      <c r="DPJ70" s="12"/>
      <c r="DPK70" s="12"/>
      <c r="DPL70" s="12"/>
      <c r="DPM70" s="12"/>
      <c r="DPN70" s="12"/>
      <c r="DPO70" s="12"/>
      <c r="DPP70" s="12"/>
      <c r="DPQ70" s="12"/>
      <c r="DPR70" s="12"/>
      <c r="DPS70" s="12"/>
      <c r="DPT70" s="12"/>
      <c r="DPU70" s="12"/>
      <c r="DPV70" s="12"/>
      <c r="DPW70" s="12"/>
      <c r="DPX70" s="12"/>
      <c r="DPY70" s="12"/>
      <c r="DPZ70" s="12"/>
      <c r="DQA70" s="12"/>
      <c r="DQB70" s="12"/>
      <c r="DQC70" s="12"/>
      <c r="DQD70" s="12"/>
      <c r="DQE70" s="12"/>
      <c r="DQF70" s="12"/>
      <c r="DQG70" s="12"/>
      <c r="DQH70" s="12"/>
      <c r="DQI70" s="12"/>
      <c r="DQJ70" s="12"/>
      <c r="DQK70" s="12"/>
      <c r="DQL70" s="12"/>
      <c r="DQM70" s="12"/>
      <c r="DQN70" s="12"/>
      <c r="DQO70" s="12"/>
      <c r="DQP70" s="12"/>
      <c r="DQQ70" s="12"/>
      <c r="DQR70" s="12"/>
      <c r="DQS70" s="12"/>
      <c r="DQT70" s="12"/>
      <c r="DQU70" s="12"/>
      <c r="DQV70" s="12"/>
      <c r="DQW70" s="12"/>
      <c r="DQX70" s="12"/>
      <c r="DQY70" s="12"/>
      <c r="DQZ70" s="12"/>
      <c r="DRA70" s="12"/>
      <c r="DRB70" s="12"/>
      <c r="DRC70" s="12"/>
      <c r="DRD70" s="12"/>
      <c r="DRE70" s="12"/>
      <c r="DRF70" s="12"/>
      <c r="DRG70" s="12"/>
      <c r="DRH70" s="12"/>
      <c r="DRI70" s="12"/>
      <c r="DRJ70" s="12"/>
      <c r="DRK70" s="12"/>
      <c r="DRL70" s="12"/>
      <c r="DRM70" s="12"/>
      <c r="DRN70" s="12"/>
      <c r="DRO70" s="12"/>
      <c r="DRP70" s="12"/>
      <c r="DRQ70" s="12"/>
      <c r="DRR70" s="12"/>
      <c r="DRS70" s="12"/>
      <c r="DRT70" s="12"/>
      <c r="DRU70" s="12"/>
      <c r="DRV70" s="12"/>
      <c r="DRW70" s="12"/>
      <c r="DRX70" s="12"/>
      <c r="DRY70" s="12"/>
      <c r="DRZ70" s="12"/>
      <c r="DSA70" s="12"/>
      <c r="DSB70" s="12"/>
      <c r="DSC70" s="12"/>
      <c r="DSD70" s="12"/>
      <c r="DSE70" s="12"/>
      <c r="DSF70" s="12"/>
      <c r="DSG70" s="12"/>
      <c r="DSH70" s="12"/>
      <c r="DSI70" s="12"/>
      <c r="DSJ70" s="12"/>
      <c r="DSK70" s="12"/>
      <c r="DSL70" s="12"/>
      <c r="DSM70" s="12"/>
      <c r="DSN70" s="12"/>
      <c r="DSO70" s="12"/>
      <c r="DSP70" s="12"/>
      <c r="DSQ70" s="12"/>
      <c r="DSR70" s="12"/>
      <c r="DSS70" s="12"/>
      <c r="DST70" s="12"/>
      <c r="DSU70" s="12"/>
      <c r="DSV70" s="12"/>
      <c r="DSW70" s="12"/>
      <c r="DSX70" s="12"/>
      <c r="DSY70" s="12"/>
      <c r="DSZ70" s="12"/>
      <c r="DTA70" s="12"/>
      <c r="DTB70" s="12"/>
      <c r="DTC70" s="12"/>
      <c r="DTD70" s="12"/>
      <c r="DTE70" s="12"/>
      <c r="DTF70" s="12"/>
      <c r="DTG70" s="12"/>
      <c r="DTH70" s="12"/>
      <c r="DTI70" s="12"/>
      <c r="DTJ70" s="12"/>
      <c r="DTK70" s="12"/>
      <c r="DTL70" s="12"/>
      <c r="DTM70" s="12"/>
      <c r="DTN70" s="12"/>
      <c r="DTO70" s="12"/>
      <c r="DTP70" s="12"/>
      <c r="DTQ70" s="12"/>
      <c r="DTR70" s="12"/>
      <c r="DTS70" s="12"/>
      <c r="DTT70" s="12"/>
      <c r="DTU70" s="12"/>
      <c r="DTV70" s="12"/>
      <c r="DTW70" s="12"/>
      <c r="DTX70" s="12"/>
      <c r="DTY70" s="12"/>
      <c r="DTZ70" s="12"/>
      <c r="DUA70" s="12"/>
      <c r="DUB70" s="12"/>
      <c r="DUC70" s="12"/>
      <c r="DUD70" s="12"/>
      <c r="DUE70" s="12"/>
      <c r="DUF70" s="12"/>
      <c r="DUG70" s="12"/>
      <c r="DUH70" s="12"/>
      <c r="DUI70" s="12"/>
      <c r="DUJ70" s="12"/>
      <c r="DUK70" s="12"/>
      <c r="DUL70" s="12"/>
      <c r="DUM70" s="12"/>
      <c r="DUN70" s="12"/>
      <c r="DUO70" s="12"/>
      <c r="DUP70" s="12"/>
      <c r="DUQ70" s="12"/>
      <c r="DUR70" s="12"/>
      <c r="DUS70" s="12"/>
      <c r="DUT70" s="12"/>
      <c r="DUU70" s="12"/>
      <c r="DUV70" s="12"/>
      <c r="DUW70" s="12"/>
      <c r="DUX70" s="12"/>
      <c r="DUY70" s="12"/>
      <c r="DUZ70" s="12"/>
      <c r="DVA70" s="12"/>
      <c r="DVB70" s="12"/>
      <c r="DVC70" s="12"/>
      <c r="DVD70" s="12"/>
      <c r="DVE70" s="12"/>
      <c r="DVF70" s="12"/>
      <c r="DVG70" s="12"/>
      <c r="DVH70" s="12"/>
      <c r="DVI70" s="12"/>
      <c r="DVJ70" s="12"/>
      <c r="DVK70" s="12"/>
      <c r="DVL70" s="12"/>
      <c r="DVM70" s="12"/>
      <c r="DVN70" s="12"/>
      <c r="DVO70" s="12"/>
      <c r="DVP70" s="12"/>
      <c r="DVQ70" s="12"/>
      <c r="DVR70" s="12"/>
      <c r="DVS70" s="12"/>
      <c r="DVT70" s="12"/>
      <c r="DVU70" s="12"/>
      <c r="DVV70" s="12"/>
      <c r="DVW70" s="12"/>
      <c r="DVX70" s="12"/>
      <c r="DVY70" s="12"/>
      <c r="DVZ70" s="12"/>
      <c r="DWA70" s="12"/>
      <c r="DWB70" s="12"/>
      <c r="DWC70" s="12"/>
      <c r="DWD70" s="12"/>
      <c r="DWE70" s="12"/>
      <c r="DWF70" s="12"/>
      <c r="DWG70" s="12"/>
      <c r="DWH70" s="12"/>
      <c r="DWI70" s="12"/>
      <c r="DWJ70" s="12"/>
      <c r="DWK70" s="12"/>
      <c r="DWL70" s="12"/>
      <c r="DWM70" s="12"/>
      <c r="DWN70" s="12"/>
      <c r="DWO70" s="12"/>
      <c r="DWP70" s="12"/>
      <c r="DWQ70" s="12"/>
      <c r="DWR70" s="12"/>
      <c r="DWS70" s="12"/>
      <c r="DWT70" s="12"/>
      <c r="DWU70" s="12"/>
      <c r="DWV70" s="12"/>
      <c r="DWW70" s="12"/>
      <c r="DWX70" s="12"/>
      <c r="DWY70" s="12"/>
      <c r="DWZ70" s="12"/>
      <c r="DXA70" s="12"/>
      <c r="DXB70" s="12"/>
      <c r="DXC70" s="12"/>
      <c r="DXD70" s="12"/>
      <c r="DXE70" s="12"/>
      <c r="DXF70" s="12"/>
      <c r="DXG70" s="12"/>
      <c r="DXH70" s="12"/>
      <c r="DXI70" s="12"/>
      <c r="DXJ70" s="12"/>
      <c r="DXK70" s="12"/>
      <c r="DXL70" s="12"/>
      <c r="DXM70" s="12"/>
      <c r="DXN70" s="12"/>
      <c r="DXO70" s="12"/>
      <c r="DXP70" s="12"/>
      <c r="DXQ70" s="12"/>
      <c r="DXR70" s="12"/>
      <c r="DXS70" s="12"/>
      <c r="DXT70" s="12"/>
      <c r="DXU70" s="12"/>
      <c r="DXV70" s="12"/>
      <c r="DXW70" s="12"/>
      <c r="DXX70" s="12"/>
      <c r="DXY70" s="12"/>
      <c r="DXZ70" s="12"/>
      <c r="DYA70" s="12"/>
      <c r="DYB70" s="12"/>
      <c r="DYC70" s="12"/>
      <c r="DYD70" s="12"/>
      <c r="DYE70" s="12"/>
      <c r="DYF70" s="12"/>
      <c r="DYG70" s="12"/>
      <c r="DYH70" s="12"/>
      <c r="DYI70" s="12"/>
      <c r="DYJ70" s="12"/>
      <c r="DYK70" s="12"/>
      <c r="DYL70" s="12"/>
      <c r="DYM70" s="12"/>
      <c r="DYN70" s="12"/>
      <c r="DYO70" s="12"/>
      <c r="DYP70" s="12"/>
      <c r="DYQ70" s="12"/>
      <c r="DYR70" s="12"/>
      <c r="DYS70" s="12"/>
      <c r="DYT70" s="12"/>
      <c r="DYU70" s="12"/>
      <c r="DYV70" s="12"/>
      <c r="DYW70" s="12"/>
      <c r="DYX70" s="12"/>
      <c r="DYY70" s="12"/>
      <c r="DYZ70" s="12"/>
      <c r="DZA70" s="12"/>
      <c r="DZB70" s="12"/>
      <c r="DZC70" s="12"/>
      <c r="DZD70" s="12"/>
      <c r="DZE70" s="12"/>
      <c r="DZF70" s="12"/>
      <c r="DZG70" s="12"/>
      <c r="DZH70" s="12"/>
      <c r="DZI70" s="12"/>
      <c r="DZJ70" s="12"/>
      <c r="DZK70" s="12"/>
      <c r="DZL70" s="12"/>
      <c r="DZM70" s="12"/>
      <c r="DZN70" s="12"/>
      <c r="DZO70" s="12"/>
      <c r="DZP70" s="12"/>
      <c r="DZQ70" s="12"/>
      <c r="DZR70" s="12"/>
      <c r="DZS70" s="12"/>
      <c r="DZT70" s="12"/>
      <c r="DZU70" s="12"/>
      <c r="DZV70" s="12"/>
      <c r="DZW70" s="12"/>
      <c r="DZX70" s="12"/>
      <c r="DZY70" s="12"/>
      <c r="DZZ70" s="12"/>
      <c r="EAA70" s="12"/>
      <c r="EAB70" s="12"/>
      <c r="EAC70" s="12"/>
      <c r="EAD70" s="12"/>
      <c r="EAE70" s="12"/>
      <c r="EAF70" s="12"/>
      <c r="EAG70" s="12"/>
      <c r="EAH70" s="12"/>
      <c r="EAI70" s="12"/>
      <c r="EAJ70" s="12"/>
      <c r="EAK70" s="12"/>
      <c r="EAL70" s="12"/>
      <c r="EAM70" s="12"/>
      <c r="EAN70" s="12"/>
      <c r="EAO70" s="12"/>
      <c r="EAP70" s="12"/>
      <c r="EAQ70" s="12"/>
      <c r="EAR70" s="12"/>
      <c r="EAS70" s="12"/>
      <c r="EAT70" s="12"/>
      <c r="EAU70" s="12"/>
      <c r="EAV70" s="12"/>
      <c r="EAW70" s="12"/>
      <c r="EAX70" s="12"/>
      <c r="EAY70" s="12"/>
      <c r="EAZ70" s="12"/>
      <c r="EBA70" s="12"/>
      <c r="EBB70" s="12"/>
      <c r="EBC70" s="12"/>
      <c r="EBD70" s="12"/>
      <c r="EBE70" s="12"/>
      <c r="EBF70" s="12"/>
      <c r="EBG70" s="12"/>
      <c r="EBH70" s="12"/>
      <c r="EBI70" s="12"/>
      <c r="EBJ70" s="12"/>
      <c r="EBK70" s="12"/>
      <c r="EBL70" s="12"/>
      <c r="EBM70" s="12"/>
      <c r="EBN70" s="12"/>
      <c r="EBO70" s="12"/>
      <c r="EBP70" s="12"/>
      <c r="EBQ70" s="12"/>
      <c r="EBR70" s="12"/>
      <c r="EBS70" s="12"/>
      <c r="EBT70" s="12"/>
      <c r="EBU70" s="12"/>
      <c r="EBV70" s="12"/>
      <c r="EBW70" s="12"/>
      <c r="EBX70" s="12"/>
      <c r="EBY70" s="12"/>
      <c r="EBZ70" s="12"/>
      <c r="ECA70" s="12"/>
      <c r="ECB70" s="12"/>
      <c r="ECC70" s="12"/>
      <c r="ECD70" s="12"/>
      <c r="ECE70" s="12"/>
      <c r="ECF70" s="12"/>
      <c r="ECG70" s="12"/>
      <c r="ECH70" s="12"/>
      <c r="ECI70" s="12"/>
      <c r="ECJ70" s="12"/>
      <c r="ECK70" s="12"/>
      <c r="ECL70" s="12"/>
      <c r="ECM70" s="12"/>
      <c r="ECN70" s="12"/>
      <c r="ECO70" s="12"/>
      <c r="ECP70" s="12"/>
      <c r="ECQ70" s="12"/>
      <c r="ECR70" s="12"/>
      <c r="ECS70" s="12"/>
      <c r="ECT70" s="12"/>
      <c r="ECU70" s="12"/>
      <c r="ECV70" s="12"/>
      <c r="ECW70" s="12"/>
      <c r="ECX70" s="12"/>
      <c r="ECY70" s="12"/>
      <c r="ECZ70" s="12"/>
      <c r="EDA70" s="12"/>
      <c r="EDB70" s="12"/>
      <c r="EDC70" s="12"/>
      <c r="EDD70" s="12"/>
      <c r="EDE70" s="12"/>
      <c r="EDF70" s="12"/>
      <c r="EDG70" s="12"/>
      <c r="EDH70" s="12"/>
      <c r="EDI70" s="12"/>
      <c r="EDJ70" s="12"/>
      <c r="EDK70" s="12"/>
      <c r="EDL70" s="12"/>
      <c r="EDM70" s="12"/>
      <c r="EDN70" s="12"/>
      <c r="EDO70" s="12"/>
      <c r="EDP70" s="12"/>
      <c r="EDQ70" s="12"/>
      <c r="EDR70" s="12"/>
      <c r="EDS70" s="12"/>
      <c r="EDT70" s="12"/>
      <c r="EDU70" s="12"/>
      <c r="EDV70" s="12"/>
      <c r="EDW70" s="12"/>
      <c r="EDX70" s="12"/>
      <c r="EDY70" s="12"/>
      <c r="EDZ70" s="12"/>
      <c r="EEA70" s="12"/>
      <c r="EEB70" s="12"/>
      <c r="EEC70" s="12"/>
      <c r="EED70" s="12"/>
      <c r="EEE70" s="12"/>
      <c r="EEF70" s="12"/>
      <c r="EEG70" s="12"/>
      <c r="EEH70" s="12"/>
      <c r="EEI70" s="12"/>
      <c r="EEJ70" s="12"/>
      <c r="EEK70" s="12"/>
      <c r="EEL70" s="12"/>
      <c r="EEM70" s="12"/>
      <c r="EEN70" s="12"/>
      <c r="EEO70" s="12"/>
      <c r="EEP70" s="12"/>
      <c r="EEQ70" s="12"/>
      <c r="EER70" s="12"/>
      <c r="EES70" s="12"/>
      <c r="EET70" s="12"/>
      <c r="EEU70" s="12"/>
      <c r="EEV70" s="12"/>
      <c r="EEW70" s="12"/>
      <c r="EEX70" s="12"/>
      <c r="EEY70" s="12"/>
      <c r="EEZ70" s="12"/>
      <c r="EFA70" s="12"/>
      <c r="EFB70" s="12"/>
      <c r="EFC70" s="12"/>
      <c r="EFD70" s="12"/>
      <c r="EFE70" s="12"/>
      <c r="EFF70" s="12"/>
      <c r="EFG70" s="12"/>
      <c r="EFH70" s="12"/>
      <c r="EFI70" s="12"/>
      <c r="EFJ70" s="12"/>
      <c r="EFK70" s="12"/>
      <c r="EFL70" s="12"/>
      <c r="EFM70" s="12"/>
      <c r="EFN70" s="12"/>
      <c r="EFO70" s="12"/>
      <c r="EFP70" s="12"/>
      <c r="EFQ70" s="12"/>
      <c r="EFR70" s="12"/>
      <c r="EFS70" s="12"/>
      <c r="EFT70" s="12"/>
      <c r="EFU70" s="12"/>
      <c r="EFV70" s="12"/>
      <c r="EFW70" s="12"/>
      <c r="EFX70" s="12"/>
      <c r="EFY70" s="12"/>
      <c r="EFZ70" s="12"/>
      <c r="EGA70" s="12"/>
      <c r="EGB70" s="12"/>
      <c r="EGC70" s="12"/>
      <c r="EGD70" s="12"/>
      <c r="EGE70" s="12"/>
      <c r="EGF70" s="12"/>
      <c r="EGG70" s="12"/>
      <c r="EGH70" s="12"/>
      <c r="EGI70" s="12"/>
      <c r="EGJ70" s="12"/>
      <c r="EGK70" s="12"/>
      <c r="EGL70" s="12"/>
      <c r="EGM70" s="12"/>
      <c r="EGN70" s="12"/>
      <c r="EGO70" s="12"/>
      <c r="EGP70" s="12"/>
      <c r="EGQ70" s="12"/>
      <c r="EGR70" s="12"/>
      <c r="EGS70" s="12"/>
      <c r="EGT70" s="12"/>
      <c r="EGU70" s="12"/>
      <c r="EGV70" s="12"/>
      <c r="EGW70" s="12"/>
      <c r="EGX70" s="12"/>
      <c r="EGY70" s="12"/>
      <c r="EGZ70" s="12"/>
      <c r="EHA70" s="12"/>
      <c r="EHB70" s="12"/>
      <c r="EHC70" s="12"/>
      <c r="EHD70" s="12"/>
      <c r="EHE70" s="12"/>
      <c r="EHF70" s="12"/>
      <c r="EHG70" s="12"/>
      <c r="EHH70" s="12"/>
      <c r="EHI70" s="12"/>
      <c r="EHJ70" s="12"/>
      <c r="EHK70" s="12"/>
      <c r="EHL70" s="12"/>
      <c r="EHM70" s="12"/>
      <c r="EHN70" s="12"/>
      <c r="EHO70" s="12"/>
      <c r="EHP70" s="12"/>
      <c r="EHQ70" s="12"/>
      <c r="EHR70" s="12"/>
      <c r="EHS70" s="12"/>
      <c r="EHT70" s="12"/>
      <c r="EHU70" s="12"/>
      <c r="EHV70" s="12"/>
      <c r="EHW70" s="12"/>
      <c r="EHX70" s="12"/>
      <c r="EHY70" s="12"/>
      <c r="EHZ70" s="12"/>
      <c r="EIA70" s="12"/>
      <c r="EIB70" s="12"/>
      <c r="EIC70" s="12"/>
      <c r="EID70" s="12"/>
      <c r="EIE70" s="12"/>
      <c r="EIF70" s="12"/>
      <c r="EIG70" s="12"/>
      <c r="EIH70" s="12"/>
      <c r="EII70" s="12"/>
      <c r="EIJ70" s="12"/>
      <c r="EIK70" s="12"/>
      <c r="EIL70" s="12"/>
      <c r="EIM70" s="12"/>
      <c r="EIN70" s="12"/>
      <c r="EIO70" s="12"/>
      <c r="EIP70" s="12"/>
      <c r="EIQ70" s="12"/>
      <c r="EIR70" s="12"/>
      <c r="EIS70" s="12"/>
      <c r="EIT70" s="12"/>
      <c r="EIU70" s="12"/>
      <c r="EIV70" s="12"/>
      <c r="EIW70" s="12"/>
      <c r="EIX70" s="12"/>
      <c r="EIY70" s="12"/>
      <c r="EIZ70" s="12"/>
      <c r="EJA70" s="12"/>
      <c r="EJB70" s="12"/>
      <c r="EJC70" s="12"/>
      <c r="EJD70" s="12"/>
      <c r="EJE70" s="12"/>
      <c r="EJF70" s="12"/>
      <c r="EJG70" s="12"/>
      <c r="EJH70" s="12"/>
      <c r="EJI70" s="12"/>
      <c r="EJJ70" s="12"/>
      <c r="EJK70" s="12"/>
      <c r="EJL70" s="12"/>
      <c r="EJM70" s="12"/>
      <c r="EJN70" s="12"/>
      <c r="EJO70" s="12"/>
      <c r="EJP70" s="12"/>
      <c r="EJQ70" s="12"/>
      <c r="EJR70" s="12"/>
      <c r="EJS70" s="12"/>
      <c r="EJT70" s="12"/>
      <c r="EJU70" s="12"/>
      <c r="EJV70" s="12"/>
      <c r="EJW70" s="12"/>
      <c r="EJX70" s="12"/>
      <c r="EJY70" s="12"/>
      <c r="EJZ70" s="12"/>
      <c r="EKA70" s="12"/>
      <c r="EKB70" s="12"/>
      <c r="EKC70" s="12"/>
      <c r="EKD70" s="12"/>
      <c r="EKE70" s="12"/>
      <c r="EKF70" s="12"/>
      <c r="EKG70" s="12"/>
      <c r="EKH70" s="12"/>
      <c r="EKI70" s="12"/>
      <c r="EKJ70" s="12"/>
      <c r="EKK70" s="12"/>
      <c r="EKL70" s="12"/>
      <c r="EKM70" s="12"/>
      <c r="EKN70" s="12"/>
      <c r="EKO70" s="12"/>
      <c r="EKP70" s="12"/>
      <c r="EKQ70" s="12"/>
      <c r="EKR70" s="12"/>
      <c r="EKS70" s="12"/>
      <c r="EKT70" s="12"/>
      <c r="EKU70" s="12"/>
      <c r="EKV70" s="12"/>
      <c r="EKW70" s="12"/>
      <c r="EKX70" s="12"/>
      <c r="EKY70" s="12"/>
      <c r="EKZ70" s="12"/>
      <c r="ELA70" s="12"/>
      <c r="ELB70" s="12"/>
      <c r="ELC70" s="12"/>
      <c r="ELD70" s="12"/>
      <c r="ELE70" s="12"/>
      <c r="ELF70" s="12"/>
      <c r="ELG70" s="12"/>
      <c r="ELH70" s="12"/>
      <c r="ELI70" s="12"/>
      <c r="ELJ70" s="12"/>
      <c r="ELK70" s="12"/>
      <c r="ELL70" s="12"/>
      <c r="ELM70" s="12"/>
      <c r="ELN70" s="12"/>
      <c r="ELO70" s="12"/>
      <c r="ELP70" s="12"/>
      <c r="ELQ70" s="12"/>
      <c r="ELR70" s="12"/>
      <c r="ELS70" s="12"/>
      <c r="ELT70" s="12"/>
      <c r="ELU70" s="12"/>
      <c r="ELV70" s="12"/>
      <c r="ELW70" s="12"/>
      <c r="ELX70" s="12"/>
      <c r="ELY70" s="12"/>
      <c r="ELZ70" s="12"/>
      <c r="EMA70" s="12"/>
      <c r="EMB70" s="12"/>
      <c r="EMC70" s="12"/>
      <c r="EMD70" s="12"/>
      <c r="EME70" s="12"/>
      <c r="EMF70" s="12"/>
      <c r="EMG70" s="12"/>
      <c r="EMH70" s="12"/>
      <c r="EMI70" s="12"/>
      <c r="EMJ70" s="12"/>
      <c r="EMK70" s="12"/>
      <c r="EML70" s="12"/>
      <c r="EMM70" s="12"/>
      <c r="EMN70" s="12"/>
      <c r="EMO70" s="12"/>
      <c r="EMP70" s="12"/>
      <c r="EMQ70" s="12"/>
      <c r="EMR70" s="12"/>
      <c r="EMS70" s="12"/>
      <c r="EMT70" s="12"/>
      <c r="EMU70" s="12"/>
      <c r="EMV70" s="12"/>
      <c r="EMW70" s="12"/>
      <c r="EMX70" s="12"/>
      <c r="EMY70" s="12"/>
      <c r="EMZ70" s="12"/>
      <c r="ENA70" s="12"/>
      <c r="ENB70" s="12"/>
      <c r="ENC70" s="12"/>
      <c r="END70" s="12"/>
      <c r="ENE70" s="12"/>
      <c r="ENF70" s="12"/>
      <c r="ENG70" s="12"/>
      <c r="ENH70" s="12"/>
      <c r="ENI70" s="12"/>
      <c r="ENJ70" s="12"/>
      <c r="ENK70" s="12"/>
      <c r="ENL70" s="12"/>
      <c r="ENM70" s="12"/>
      <c r="ENN70" s="12"/>
      <c r="ENO70" s="12"/>
      <c r="ENP70" s="12"/>
      <c r="ENQ70" s="12"/>
      <c r="ENR70" s="12"/>
      <c r="ENS70" s="12"/>
      <c r="ENT70" s="12"/>
      <c r="ENU70" s="12"/>
      <c r="ENV70" s="12"/>
      <c r="ENW70" s="12"/>
      <c r="ENX70" s="12"/>
      <c r="ENY70" s="12"/>
      <c r="ENZ70" s="12"/>
      <c r="EOA70" s="12"/>
      <c r="EOB70" s="12"/>
      <c r="EOC70" s="12"/>
      <c r="EOD70" s="12"/>
      <c r="EOE70" s="12"/>
      <c r="EOF70" s="12"/>
      <c r="EOG70" s="12"/>
      <c r="EOH70" s="12"/>
      <c r="EOI70" s="12"/>
      <c r="EOJ70" s="12"/>
      <c r="EOK70" s="12"/>
      <c r="EOL70" s="12"/>
      <c r="EOM70" s="12"/>
      <c r="EON70" s="12"/>
      <c r="EOO70" s="12"/>
      <c r="EOP70" s="12"/>
      <c r="EOQ70" s="12"/>
      <c r="EOR70" s="12"/>
      <c r="EOS70" s="12"/>
      <c r="EOT70" s="12"/>
      <c r="EOU70" s="12"/>
      <c r="EOV70" s="12"/>
      <c r="EOW70" s="12"/>
      <c r="EOX70" s="12"/>
      <c r="EOY70" s="12"/>
      <c r="EOZ70" s="12"/>
      <c r="EPA70" s="12"/>
      <c r="EPB70" s="12"/>
      <c r="EPC70" s="12"/>
      <c r="EPD70" s="12"/>
      <c r="EPE70" s="12"/>
      <c r="EPF70" s="12"/>
      <c r="EPG70" s="12"/>
      <c r="EPH70" s="12"/>
      <c r="EPI70" s="12"/>
      <c r="EPJ70" s="12"/>
      <c r="EPK70" s="12"/>
      <c r="EPL70" s="12"/>
      <c r="EPM70" s="12"/>
      <c r="EPN70" s="12"/>
      <c r="EPO70" s="12"/>
      <c r="EPP70" s="12"/>
      <c r="EPQ70" s="12"/>
      <c r="EPR70" s="12"/>
      <c r="EPS70" s="12"/>
      <c r="EPT70" s="12"/>
      <c r="EPU70" s="12"/>
      <c r="EPV70" s="12"/>
      <c r="EPW70" s="12"/>
      <c r="EPX70" s="12"/>
      <c r="EPY70" s="12"/>
      <c r="EPZ70" s="12"/>
      <c r="EQA70" s="12"/>
      <c r="EQB70" s="12"/>
      <c r="EQC70" s="12"/>
      <c r="EQD70" s="12"/>
      <c r="EQE70" s="12"/>
      <c r="EQF70" s="12"/>
      <c r="EQG70" s="12"/>
      <c r="EQH70" s="12"/>
      <c r="EQI70" s="12"/>
      <c r="EQJ70" s="12"/>
      <c r="EQK70" s="12"/>
      <c r="EQL70" s="12"/>
      <c r="EQM70" s="12"/>
      <c r="EQN70" s="12"/>
      <c r="EQO70" s="12"/>
      <c r="EQP70" s="12"/>
      <c r="EQQ70" s="12"/>
      <c r="EQR70" s="12"/>
      <c r="EQS70" s="12"/>
      <c r="EQT70" s="12"/>
      <c r="EQU70" s="12"/>
      <c r="EQV70" s="12"/>
      <c r="EQW70" s="12"/>
      <c r="EQX70" s="12"/>
      <c r="EQY70" s="12"/>
      <c r="EQZ70" s="12"/>
      <c r="ERA70" s="12"/>
      <c r="ERB70" s="12"/>
      <c r="ERC70" s="12"/>
      <c r="ERD70" s="12"/>
      <c r="ERE70" s="12"/>
      <c r="ERF70" s="12"/>
      <c r="ERG70" s="12"/>
      <c r="ERH70" s="12"/>
      <c r="ERI70" s="12"/>
      <c r="ERJ70" s="12"/>
      <c r="ERK70" s="12"/>
      <c r="ERL70" s="12"/>
      <c r="ERM70" s="12"/>
      <c r="ERN70" s="12"/>
      <c r="ERO70" s="12"/>
      <c r="ERP70" s="12"/>
      <c r="ERQ70" s="12"/>
      <c r="ERR70" s="12"/>
      <c r="ERS70" s="12"/>
      <c r="ERT70" s="12"/>
      <c r="ERU70" s="12"/>
      <c r="ERV70" s="12"/>
      <c r="ERW70" s="12"/>
      <c r="ERX70" s="12"/>
      <c r="ERY70" s="12"/>
      <c r="ERZ70" s="12"/>
      <c r="ESA70" s="12"/>
      <c r="ESB70" s="12"/>
      <c r="ESC70" s="12"/>
      <c r="ESD70" s="12"/>
      <c r="ESE70" s="12"/>
      <c r="ESF70" s="12"/>
      <c r="ESG70" s="12"/>
      <c r="ESH70" s="12"/>
      <c r="ESI70" s="12"/>
      <c r="ESJ70" s="12"/>
      <c r="ESK70" s="12"/>
      <c r="ESL70" s="12"/>
      <c r="ESM70" s="12"/>
      <c r="ESN70" s="12"/>
      <c r="ESO70" s="12"/>
      <c r="ESP70" s="12"/>
      <c r="ESQ70" s="12"/>
      <c r="ESR70" s="12"/>
      <c r="ESS70" s="12"/>
      <c r="EST70" s="12"/>
      <c r="ESU70" s="12"/>
      <c r="ESV70" s="12"/>
      <c r="ESW70" s="12"/>
      <c r="ESX70" s="12"/>
      <c r="ESY70" s="12"/>
      <c r="ESZ70" s="12"/>
      <c r="ETA70" s="12"/>
      <c r="ETB70" s="12"/>
      <c r="ETC70" s="12"/>
      <c r="ETD70" s="12"/>
      <c r="ETE70" s="12"/>
      <c r="ETF70" s="12"/>
      <c r="ETG70" s="12"/>
      <c r="ETH70" s="12"/>
      <c r="ETI70" s="12"/>
      <c r="ETJ70" s="12"/>
      <c r="ETK70" s="12"/>
      <c r="ETL70" s="12"/>
      <c r="ETM70" s="12"/>
      <c r="ETN70" s="12"/>
      <c r="ETO70" s="12"/>
      <c r="ETP70" s="12"/>
      <c r="ETQ70" s="12"/>
      <c r="ETR70" s="12"/>
      <c r="ETS70" s="12"/>
      <c r="ETT70" s="12"/>
      <c r="ETU70" s="12"/>
      <c r="ETV70" s="12"/>
      <c r="ETW70" s="12"/>
      <c r="ETX70" s="12"/>
      <c r="ETY70" s="12"/>
      <c r="ETZ70" s="12"/>
      <c r="EUA70" s="12"/>
      <c r="EUB70" s="12"/>
      <c r="EUC70" s="12"/>
      <c r="EUD70" s="12"/>
      <c r="EUE70" s="12"/>
      <c r="EUF70" s="12"/>
      <c r="EUG70" s="12"/>
      <c r="EUH70" s="12"/>
      <c r="EUI70" s="12"/>
      <c r="EUJ70" s="12"/>
      <c r="EUK70" s="12"/>
      <c r="EUL70" s="12"/>
      <c r="EUM70" s="12"/>
      <c r="EUN70" s="12"/>
      <c r="EUO70" s="12"/>
      <c r="EUP70" s="12"/>
      <c r="EUQ70" s="12"/>
      <c r="EUR70" s="12"/>
      <c r="EUS70" s="12"/>
      <c r="EUT70" s="12"/>
      <c r="EUU70" s="12"/>
      <c r="EUV70" s="12"/>
      <c r="EUW70" s="12"/>
      <c r="EUX70" s="12"/>
      <c r="EUY70" s="12"/>
      <c r="EUZ70" s="12"/>
      <c r="EVA70" s="12"/>
      <c r="EVB70" s="12"/>
      <c r="EVC70" s="12"/>
      <c r="EVD70" s="12"/>
      <c r="EVE70" s="12"/>
      <c r="EVF70" s="12"/>
      <c r="EVG70" s="12"/>
      <c r="EVH70" s="12"/>
      <c r="EVI70" s="12"/>
      <c r="EVJ70" s="12"/>
      <c r="EVK70" s="12"/>
      <c r="EVL70" s="12"/>
      <c r="EVM70" s="12"/>
      <c r="EVN70" s="12"/>
      <c r="EVO70" s="12"/>
      <c r="EVP70" s="12"/>
      <c r="EVQ70" s="12"/>
      <c r="EVR70" s="12"/>
      <c r="EVS70" s="12"/>
      <c r="EVT70" s="12"/>
      <c r="EVU70" s="12"/>
      <c r="EVV70" s="12"/>
      <c r="EVW70" s="12"/>
      <c r="EVX70" s="12"/>
      <c r="EVY70" s="12"/>
      <c r="EVZ70" s="12"/>
      <c r="EWA70" s="12"/>
      <c r="EWB70" s="12"/>
      <c r="EWC70" s="12"/>
      <c r="EWD70" s="12"/>
      <c r="EWE70" s="12"/>
      <c r="EWF70" s="12"/>
      <c r="EWG70" s="12"/>
      <c r="EWH70" s="12"/>
      <c r="EWI70" s="12"/>
      <c r="EWJ70" s="12"/>
      <c r="EWK70" s="12"/>
      <c r="EWL70" s="12"/>
      <c r="EWM70" s="12"/>
      <c r="EWN70" s="12"/>
      <c r="EWO70" s="12"/>
      <c r="EWP70" s="12"/>
      <c r="EWQ70" s="12"/>
      <c r="EWR70" s="12"/>
      <c r="EWS70" s="12"/>
      <c r="EWT70" s="12"/>
      <c r="EWU70" s="12"/>
      <c r="EWV70" s="12"/>
      <c r="EWW70" s="12"/>
      <c r="EWX70" s="12"/>
      <c r="EWY70" s="12"/>
      <c r="EWZ70" s="12"/>
      <c r="EXA70" s="12"/>
      <c r="EXB70" s="12"/>
      <c r="EXC70" s="12"/>
      <c r="EXD70" s="12"/>
      <c r="EXE70" s="12"/>
      <c r="EXF70" s="12"/>
      <c r="EXG70" s="12"/>
      <c r="EXH70" s="12"/>
      <c r="EXI70" s="12"/>
      <c r="EXJ70" s="12"/>
      <c r="EXK70" s="12"/>
      <c r="EXL70" s="12"/>
      <c r="EXM70" s="12"/>
      <c r="EXN70" s="12"/>
      <c r="EXO70" s="12"/>
      <c r="EXP70" s="12"/>
      <c r="EXQ70" s="12"/>
      <c r="EXR70" s="12"/>
      <c r="EXS70" s="12"/>
      <c r="EXT70" s="12"/>
      <c r="EXU70" s="12"/>
      <c r="EXV70" s="12"/>
      <c r="EXW70" s="12"/>
      <c r="EXX70" s="12"/>
      <c r="EXY70" s="12"/>
      <c r="EXZ70" s="12"/>
      <c r="EYA70" s="12"/>
      <c r="EYB70" s="12"/>
      <c r="EYC70" s="12"/>
      <c r="EYD70" s="12"/>
      <c r="EYE70" s="12"/>
      <c r="EYF70" s="12"/>
      <c r="EYG70" s="12"/>
      <c r="EYH70" s="12"/>
      <c r="EYI70" s="12"/>
      <c r="EYJ70" s="12"/>
      <c r="EYK70" s="12"/>
      <c r="EYL70" s="12"/>
      <c r="EYM70" s="12"/>
      <c r="EYN70" s="12"/>
      <c r="EYO70" s="12"/>
      <c r="EYP70" s="12"/>
      <c r="EYQ70" s="12"/>
      <c r="EYR70" s="12"/>
      <c r="EYS70" s="12"/>
      <c r="EYT70" s="12"/>
      <c r="EYU70" s="12"/>
      <c r="EYV70" s="12"/>
      <c r="EYW70" s="12"/>
      <c r="EYX70" s="12"/>
      <c r="EYY70" s="12"/>
      <c r="EYZ70" s="12"/>
      <c r="EZA70" s="12"/>
      <c r="EZB70" s="12"/>
      <c r="EZC70" s="12"/>
      <c r="EZD70" s="12"/>
      <c r="EZE70" s="12"/>
      <c r="EZF70" s="12"/>
      <c r="EZG70" s="12"/>
      <c r="EZH70" s="12"/>
      <c r="EZI70" s="12"/>
      <c r="EZJ70" s="12"/>
      <c r="EZK70" s="12"/>
      <c r="EZL70" s="12"/>
      <c r="EZM70" s="12"/>
      <c r="EZN70" s="12"/>
      <c r="EZO70" s="12"/>
      <c r="EZP70" s="12"/>
      <c r="EZQ70" s="12"/>
      <c r="EZR70" s="12"/>
      <c r="EZS70" s="12"/>
      <c r="EZT70" s="12"/>
      <c r="EZU70" s="12"/>
      <c r="EZV70" s="12"/>
      <c r="EZW70" s="12"/>
      <c r="EZX70" s="12"/>
      <c r="EZY70" s="12"/>
      <c r="EZZ70" s="12"/>
      <c r="FAA70" s="12"/>
      <c r="FAB70" s="12"/>
      <c r="FAC70" s="12"/>
      <c r="FAD70" s="12"/>
      <c r="FAE70" s="12"/>
      <c r="FAF70" s="12"/>
      <c r="FAG70" s="12"/>
      <c r="FAH70" s="12"/>
      <c r="FAI70" s="12"/>
      <c r="FAJ70" s="12"/>
      <c r="FAK70" s="12"/>
      <c r="FAL70" s="12"/>
      <c r="FAM70" s="12"/>
      <c r="FAN70" s="12"/>
      <c r="FAO70" s="12"/>
      <c r="FAP70" s="12"/>
      <c r="FAQ70" s="12"/>
      <c r="FAR70" s="12"/>
      <c r="FAS70" s="12"/>
      <c r="FAT70" s="12"/>
      <c r="FAU70" s="12"/>
      <c r="FAV70" s="12"/>
      <c r="FAW70" s="12"/>
      <c r="FAX70" s="12"/>
      <c r="FAY70" s="12"/>
      <c r="FAZ70" s="12"/>
      <c r="FBA70" s="12"/>
      <c r="FBB70" s="12"/>
      <c r="FBC70" s="12"/>
      <c r="FBD70" s="12"/>
      <c r="FBE70" s="12"/>
      <c r="FBF70" s="12"/>
      <c r="FBG70" s="12"/>
      <c r="FBH70" s="12"/>
      <c r="FBI70" s="12"/>
      <c r="FBJ70" s="12"/>
      <c r="FBK70" s="12"/>
      <c r="FBL70" s="12"/>
      <c r="FBM70" s="12"/>
      <c r="FBN70" s="12"/>
      <c r="FBO70" s="12"/>
      <c r="FBP70" s="12"/>
      <c r="FBQ70" s="12"/>
      <c r="FBR70" s="12"/>
      <c r="FBS70" s="12"/>
      <c r="FBT70" s="12"/>
      <c r="FBU70" s="12"/>
      <c r="FBV70" s="12"/>
      <c r="FBW70" s="12"/>
      <c r="FBX70" s="12"/>
      <c r="FBY70" s="12"/>
      <c r="FBZ70" s="12"/>
      <c r="FCA70" s="12"/>
      <c r="FCB70" s="12"/>
      <c r="FCC70" s="12"/>
      <c r="FCD70" s="12"/>
      <c r="FCE70" s="12"/>
      <c r="FCF70" s="12"/>
      <c r="FCG70" s="12"/>
      <c r="FCH70" s="12"/>
      <c r="FCI70" s="12"/>
      <c r="FCJ70" s="12"/>
      <c r="FCK70" s="12"/>
      <c r="FCL70" s="12"/>
      <c r="FCM70" s="12"/>
      <c r="FCN70" s="12"/>
      <c r="FCO70" s="12"/>
      <c r="FCP70" s="12"/>
      <c r="FCQ70" s="12"/>
      <c r="FCR70" s="12"/>
      <c r="FCS70" s="12"/>
      <c r="FCT70" s="12"/>
      <c r="FCU70" s="12"/>
      <c r="FCV70" s="12"/>
      <c r="FCW70" s="12"/>
      <c r="FCX70" s="12"/>
      <c r="FCY70" s="12"/>
      <c r="FCZ70" s="12"/>
      <c r="FDA70" s="12"/>
      <c r="FDB70" s="12"/>
      <c r="FDC70" s="12"/>
      <c r="FDD70" s="12"/>
      <c r="FDE70" s="12"/>
      <c r="FDF70" s="12"/>
      <c r="FDG70" s="12"/>
      <c r="FDH70" s="12"/>
      <c r="FDI70" s="12"/>
      <c r="FDJ70" s="12"/>
      <c r="FDK70" s="12"/>
      <c r="FDL70" s="12"/>
      <c r="FDM70" s="12"/>
      <c r="FDN70" s="12"/>
      <c r="FDO70" s="12"/>
      <c r="FDP70" s="12"/>
      <c r="FDQ70" s="12"/>
      <c r="FDR70" s="12"/>
      <c r="FDS70" s="12"/>
      <c r="FDT70" s="12"/>
      <c r="FDU70" s="12"/>
      <c r="FDV70" s="12"/>
      <c r="FDW70" s="12"/>
      <c r="FDX70" s="12"/>
      <c r="FDY70" s="12"/>
      <c r="FDZ70" s="12"/>
      <c r="FEA70" s="12"/>
      <c r="FEB70" s="12"/>
      <c r="FEC70" s="12"/>
      <c r="FED70" s="12"/>
      <c r="FEE70" s="12"/>
      <c r="FEF70" s="12"/>
      <c r="FEG70" s="12"/>
      <c r="FEH70" s="12"/>
      <c r="FEI70" s="12"/>
      <c r="FEJ70" s="12"/>
      <c r="FEK70" s="12"/>
      <c r="FEL70" s="12"/>
      <c r="FEM70" s="12"/>
      <c r="FEN70" s="12"/>
      <c r="FEO70" s="12"/>
      <c r="FEP70" s="12"/>
      <c r="FEQ70" s="12"/>
      <c r="FER70" s="12"/>
      <c r="FES70" s="12"/>
      <c r="FET70" s="12"/>
      <c r="FEU70" s="12"/>
      <c r="FEV70" s="12"/>
      <c r="FEW70" s="12"/>
      <c r="FEX70" s="12"/>
      <c r="FEY70" s="12"/>
      <c r="FEZ70" s="12"/>
      <c r="FFA70" s="12"/>
      <c r="FFB70" s="12"/>
      <c r="FFC70" s="12"/>
      <c r="FFD70" s="12"/>
      <c r="FFE70" s="12"/>
      <c r="FFF70" s="12"/>
      <c r="FFG70" s="12"/>
      <c r="FFH70" s="12"/>
      <c r="FFI70" s="12"/>
      <c r="FFJ70" s="12"/>
      <c r="FFK70" s="12"/>
      <c r="FFL70" s="12"/>
      <c r="FFM70" s="12"/>
      <c r="FFN70" s="12"/>
      <c r="FFO70" s="12"/>
      <c r="FFP70" s="12"/>
      <c r="FFQ70" s="12"/>
      <c r="FFR70" s="12"/>
      <c r="FFS70" s="12"/>
      <c r="FFT70" s="12"/>
      <c r="FFU70" s="12"/>
      <c r="FFV70" s="12"/>
      <c r="FFW70" s="12"/>
      <c r="FFX70" s="12"/>
      <c r="FFY70" s="12"/>
      <c r="FFZ70" s="12"/>
      <c r="FGA70" s="12"/>
      <c r="FGB70" s="12"/>
      <c r="FGC70" s="12"/>
      <c r="FGD70" s="12"/>
      <c r="FGE70" s="12"/>
      <c r="FGF70" s="12"/>
      <c r="FGG70" s="12"/>
      <c r="FGH70" s="12"/>
      <c r="FGI70" s="12"/>
      <c r="FGJ70" s="12"/>
      <c r="FGK70" s="12"/>
      <c r="FGL70" s="12"/>
      <c r="FGM70" s="12"/>
      <c r="FGN70" s="12"/>
      <c r="FGO70" s="12"/>
      <c r="FGP70" s="12"/>
      <c r="FGQ70" s="12"/>
      <c r="FGR70" s="12"/>
      <c r="FGS70" s="12"/>
      <c r="FGT70" s="12"/>
      <c r="FGU70" s="12"/>
      <c r="FGV70" s="12"/>
      <c r="FGW70" s="12"/>
      <c r="FGX70" s="12"/>
      <c r="FGY70" s="12"/>
      <c r="FGZ70" s="12"/>
      <c r="FHA70" s="12"/>
      <c r="FHB70" s="12"/>
      <c r="FHC70" s="12"/>
      <c r="FHD70" s="12"/>
      <c r="FHE70" s="12"/>
      <c r="FHF70" s="12"/>
      <c r="FHG70" s="12"/>
      <c r="FHH70" s="12"/>
      <c r="FHI70" s="12"/>
      <c r="FHJ70" s="12"/>
      <c r="FHK70" s="12"/>
      <c r="FHL70" s="12"/>
      <c r="FHM70" s="12"/>
      <c r="FHN70" s="12"/>
      <c r="FHO70" s="12"/>
      <c r="FHP70" s="12"/>
      <c r="FHQ70" s="12"/>
      <c r="FHR70" s="12"/>
      <c r="FHS70" s="12"/>
      <c r="FHT70" s="12"/>
      <c r="FHU70" s="12"/>
      <c r="FHV70" s="12"/>
      <c r="FHW70" s="12"/>
      <c r="FHX70" s="12"/>
      <c r="FHY70" s="12"/>
      <c r="FHZ70" s="12"/>
      <c r="FIA70" s="12"/>
      <c r="FIB70" s="12"/>
      <c r="FIC70" s="12"/>
      <c r="FID70" s="12"/>
      <c r="FIE70" s="12"/>
      <c r="FIF70" s="12"/>
      <c r="FIG70" s="12"/>
      <c r="FIH70" s="12"/>
      <c r="FII70" s="12"/>
      <c r="FIJ70" s="12"/>
      <c r="FIK70" s="12"/>
      <c r="FIL70" s="12"/>
      <c r="FIM70" s="12"/>
      <c r="FIN70" s="12"/>
      <c r="FIO70" s="12"/>
      <c r="FIP70" s="12"/>
      <c r="FIQ70" s="12"/>
      <c r="FIR70" s="12"/>
      <c r="FIS70" s="12"/>
      <c r="FIT70" s="12"/>
      <c r="FIU70" s="12"/>
      <c r="FIV70" s="12"/>
      <c r="FIW70" s="12"/>
      <c r="FIX70" s="12"/>
      <c r="FIY70" s="12"/>
      <c r="FIZ70" s="12"/>
      <c r="FJA70" s="12"/>
      <c r="FJB70" s="12"/>
      <c r="FJC70" s="12"/>
      <c r="FJD70" s="12"/>
      <c r="FJE70" s="12"/>
      <c r="FJF70" s="12"/>
      <c r="FJG70" s="12"/>
      <c r="FJH70" s="12"/>
      <c r="FJI70" s="12"/>
      <c r="FJJ70" s="12"/>
      <c r="FJK70" s="12"/>
      <c r="FJL70" s="12"/>
      <c r="FJM70" s="12"/>
      <c r="FJN70" s="12"/>
      <c r="FJO70" s="12"/>
      <c r="FJP70" s="12"/>
      <c r="FJQ70" s="12"/>
      <c r="FJR70" s="12"/>
      <c r="FJS70" s="12"/>
      <c r="FJT70" s="12"/>
      <c r="FJU70" s="12"/>
      <c r="FJV70" s="12"/>
      <c r="FJW70" s="12"/>
      <c r="FJX70" s="12"/>
      <c r="FJY70" s="12"/>
      <c r="FJZ70" s="12"/>
      <c r="FKA70" s="12"/>
      <c r="FKB70" s="12"/>
      <c r="FKC70" s="12"/>
      <c r="FKD70" s="12"/>
      <c r="FKE70" s="12"/>
      <c r="FKF70" s="12"/>
      <c r="FKG70" s="12"/>
      <c r="FKH70" s="12"/>
      <c r="FKI70" s="12"/>
      <c r="FKJ70" s="12"/>
      <c r="FKK70" s="12"/>
      <c r="FKL70" s="12"/>
      <c r="FKM70" s="12"/>
      <c r="FKN70" s="12"/>
      <c r="FKO70" s="12"/>
      <c r="FKP70" s="12"/>
      <c r="FKQ70" s="12"/>
      <c r="FKR70" s="12"/>
      <c r="FKS70" s="12"/>
      <c r="FKT70" s="12"/>
      <c r="FKU70" s="12"/>
      <c r="FKV70" s="12"/>
      <c r="FKW70" s="12"/>
      <c r="FKX70" s="12"/>
      <c r="FKY70" s="12"/>
      <c r="FKZ70" s="12"/>
      <c r="FLA70" s="12"/>
      <c r="FLB70" s="12"/>
      <c r="FLC70" s="12"/>
      <c r="FLD70" s="12"/>
      <c r="FLE70" s="12"/>
      <c r="FLF70" s="12"/>
      <c r="FLG70" s="12"/>
      <c r="FLH70" s="12"/>
      <c r="FLI70" s="12"/>
      <c r="FLJ70" s="12"/>
      <c r="FLK70" s="12"/>
      <c r="FLL70" s="12"/>
      <c r="FLM70" s="12"/>
      <c r="FLN70" s="12"/>
      <c r="FLO70" s="12"/>
      <c r="FLP70" s="12"/>
      <c r="FLQ70" s="12"/>
      <c r="FLR70" s="12"/>
      <c r="FLS70" s="12"/>
      <c r="FLT70" s="12"/>
      <c r="FLU70" s="12"/>
      <c r="FLV70" s="12"/>
      <c r="FLW70" s="12"/>
      <c r="FLX70" s="12"/>
      <c r="FLY70" s="12"/>
      <c r="FLZ70" s="12"/>
      <c r="FMA70" s="12"/>
      <c r="FMB70" s="12"/>
      <c r="FMC70" s="12"/>
      <c r="FMD70" s="12"/>
      <c r="FME70" s="12"/>
      <c r="FMF70" s="12"/>
      <c r="FMG70" s="12"/>
      <c r="FMH70" s="12"/>
      <c r="FMI70" s="12"/>
      <c r="FMJ70" s="12"/>
      <c r="FMK70" s="12"/>
      <c r="FML70" s="12"/>
      <c r="FMM70" s="12"/>
      <c r="FMN70" s="12"/>
      <c r="FMO70" s="12"/>
      <c r="FMP70" s="12"/>
      <c r="FMQ70" s="12"/>
      <c r="FMR70" s="12"/>
      <c r="FMS70" s="12"/>
      <c r="FMT70" s="12"/>
      <c r="FMU70" s="12"/>
      <c r="FMV70" s="12"/>
      <c r="FMW70" s="12"/>
      <c r="FMX70" s="12"/>
      <c r="FMY70" s="12"/>
      <c r="FMZ70" s="12"/>
      <c r="FNA70" s="12"/>
      <c r="FNB70" s="12"/>
      <c r="FNC70" s="12"/>
      <c r="FND70" s="12"/>
      <c r="FNE70" s="12"/>
      <c r="FNF70" s="12"/>
      <c r="FNG70" s="12"/>
      <c r="FNH70" s="12"/>
      <c r="FNI70" s="12"/>
      <c r="FNJ70" s="12"/>
      <c r="FNK70" s="12"/>
      <c r="FNL70" s="12"/>
      <c r="FNM70" s="12"/>
      <c r="FNN70" s="12"/>
      <c r="FNO70" s="12"/>
      <c r="FNP70" s="12"/>
      <c r="FNQ70" s="12"/>
      <c r="FNR70" s="12"/>
      <c r="FNS70" s="12"/>
      <c r="FNT70" s="12"/>
      <c r="FNU70" s="12"/>
      <c r="FNV70" s="12"/>
      <c r="FNW70" s="12"/>
      <c r="FNX70" s="12"/>
      <c r="FNY70" s="12"/>
      <c r="FNZ70" s="12"/>
      <c r="FOA70" s="12"/>
      <c r="FOB70" s="12"/>
      <c r="FOC70" s="12"/>
      <c r="FOD70" s="12"/>
      <c r="FOE70" s="12"/>
      <c r="FOF70" s="12"/>
      <c r="FOG70" s="12"/>
      <c r="FOH70" s="12"/>
      <c r="FOI70" s="12"/>
      <c r="FOJ70" s="12"/>
      <c r="FOK70" s="12"/>
      <c r="FOL70" s="12"/>
      <c r="FOM70" s="12"/>
      <c r="FON70" s="12"/>
      <c r="FOO70" s="12"/>
      <c r="FOP70" s="12"/>
      <c r="FOQ70" s="12"/>
      <c r="FOR70" s="12"/>
      <c r="FOS70" s="12"/>
      <c r="FOT70" s="12"/>
      <c r="FOU70" s="12"/>
      <c r="FOV70" s="12"/>
      <c r="FOW70" s="12"/>
      <c r="FOX70" s="12"/>
      <c r="FOY70" s="12"/>
      <c r="FOZ70" s="12"/>
      <c r="FPA70" s="12"/>
      <c r="FPB70" s="12"/>
      <c r="FPC70" s="12"/>
      <c r="FPD70" s="12"/>
      <c r="FPE70" s="12"/>
      <c r="FPF70" s="12"/>
      <c r="FPG70" s="12"/>
      <c r="FPH70" s="12"/>
      <c r="FPI70" s="12"/>
      <c r="FPJ70" s="12"/>
      <c r="FPK70" s="12"/>
      <c r="FPL70" s="12"/>
      <c r="FPM70" s="12"/>
      <c r="FPN70" s="12"/>
      <c r="FPO70" s="12"/>
      <c r="FPP70" s="12"/>
      <c r="FPQ70" s="12"/>
      <c r="FPR70" s="12"/>
      <c r="FPS70" s="12"/>
      <c r="FPT70" s="12"/>
      <c r="FPU70" s="12"/>
      <c r="FPV70" s="12"/>
      <c r="FPW70" s="12"/>
      <c r="FPX70" s="12"/>
      <c r="FPY70" s="12"/>
      <c r="FPZ70" s="12"/>
      <c r="FQA70" s="12"/>
      <c r="FQB70" s="12"/>
      <c r="FQC70" s="12"/>
      <c r="FQD70" s="12"/>
      <c r="FQE70" s="12"/>
      <c r="FQF70" s="12"/>
      <c r="FQG70" s="12"/>
      <c r="FQH70" s="12"/>
      <c r="FQI70" s="12"/>
      <c r="FQJ70" s="12"/>
      <c r="FQK70" s="12"/>
      <c r="FQL70" s="12"/>
      <c r="FQM70" s="12"/>
      <c r="FQN70" s="12"/>
      <c r="FQO70" s="12"/>
      <c r="FQP70" s="12"/>
      <c r="FQQ70" s="12"/>
      <c r="FQR70" s="12"/>
      <c r="FQS70" s="12"/>
      <c r="FQT70" s="12"/>
      <c r="FQU70" s="12"/>
      <c r="FQV70" s="12"/>
      <c r="FQW70" s="12"/>
      <c r="FQX70" s="12"/>
      <c r="FQY70" s="12"/>
      <c r="FQZ70" s="12"/>
      <c r="FRA70" s="12"/>
      <c r="FRB70" s="12"/>
      <c r="FRC70" s="12"/>
      <c r="FRD70" s="12"/>
      <c r="FRE70" s="12"/>
      <c r="FRF70" s="12"/>
      <c r="FRG70" s="12"/>
      <c r="FRH70" s="12"/>
      <c r="FRI70" s="12"/>
      <c r="FRJ70" s="12"/>
      <c r="FRK70" s="12"/>
      <c r="FRL70" s="12"/>
      <c r="FRM70" s="12"/>
      <c r="FRN70" s="12"/>
      <c r="FRO70" s="12"/>
      <c r="FRP70" s="12"/>
      <c r="FRQ70" s="12"/>
      <c r="FRR70" s="12"/>
      <c r="FRS70" s="12"/>
      <c r="FRT70" s="12"/>
      <c r="FRU70" s="12"/>
      <c r="FRV70" s="12"/>
      <c r="FRW70" s="12"/>
      <c r="FRX70" s="12"/>
      <c r="FRY70" s="12"/>
      <c r="FRZ70" s="12"/>
      <c r="FSA70" s="12"/>
      <c r="FSB70" s="12"/>
      <c r="FSC70" s="12"/>
      <c r="FSD70" s="12"/>
      <c r="FSE70" s="12"/>
      <c r="FSF70" s="12"/>
      <c r="FSG70" s="12"/>
      <c r="FSH70" s="12"/>
      <c r="FSI70" s="12"/>
      <c r="FSJ70" s="12"/>
      <c r="FSK70" s="12"/>
      <c r="FSL70" s="12"/>
      <c r="FSM70" s="12"/>
      <c r="FSN70" s="12"/>
      <c r="FSO70" s="12"/>
      <c r="FSP70" s="12"/>
      <c r="FSQ70" s="12"/>
      <c r="FSR70" s="12"/>
      <c r="FSS70" s="12"/>
      <c r="FST70" s="12"/>
      <c r="FSU70" s="12"/>
      <c r="FSV70" s="12"/>
      <c r="FSW70" s="12"/>
      <c r="FSX70" s="12"/>
      <c r="FSY70" s="12"/>
      <c r="FSZ70" s="12"/>
      <c r="FTA70" s="12"/>
      <c r="FTB70" s="12"/>
      <c r="FTC70" s="12"/>
      <c r="FTD70" s="12"/>
      <c r="FTE70" s="12"/>
      <c r="FTF70" s="12"/>
      <c r="FTG70" s="12"/>
      <c r="FTH70" s="12"/>
      <c r="FTI70" s="12"/>
      <c r="FTJ70" s="12"/>
      <c r="FTK70" s="12"/>
      <c r="FTL70" s="12"/>
      <c r="FTM70" s="12"/>
      <c r="FTN70" s="12"/>
      <c r="FTO70" s="12"/>
      <c r="FTP70" s="12"/>
      <c r="FTQ70" s="12"/>
      <c r="FTR70" s="12"/>
      <c r="FTS70" s="12"/>
      <c r="FTT70" s="12"/>
      <c r="FTU70" s="12"/>
      <c r="FTV70" s="12"/>
      <c r="FTW70" s="12"/>
      <c r="FTX70" s="12"/>
      <c r="FTY70" s="12"/>
      <c r="FTZ70" s="12"/>
      <c r="FUA70" s="12"/>
      <c r="FUB70" s="12"/>
      <c r="FUC70" s="12"/>
      <c r="FUD70" s="12"/>
      <c r="FUE70" s="12"/>
      <c r="FUF70" s="12"/>
      <c r="FUG70" s="12"/>
      <c r="FUH70" s="12"/>
      <c r="FUI70" s="12"/>
      <c r="FUJ70" s="12"/>
      <c r="FUK70" s="12"/>
      <c r="FUL70" s="12"/>
      <c r="FUM70" s="12"/>
      <c r="FUN70" s="12"/>
      <c r="FUO70" s="12"/>
      <c r="FUP70" s="12"/>
      <c r="FUQ70" s="12"/>
      <c r="FUR70" s="12"/>
      <c r="FUS70" s="12"/>
      <c r="FUT70" s="12"/>
      <c r="FUU70" s="12"/>
      <c r="FUV70" s="12"/>
      <c r="FUW70" s="12"/>
      <c r="FUX70" s="12"/>
      <c r="FUY70" s="12"/>
      <c r="FUZ70" s="12"/>
      <c r="FVA70" s="12"/>
      <c r="FVB70" s="12"/>
      <c r="FVC70" s="12"/>
      <c r="FVD70" s="12"/>
      <c r="FVE70" s="12"/>
      <c r="FVF70" s="12"/>
      <c r="FVG70" s="12"/>
      <c r="FVH70" s="12"/>
      <c r="FVI70" s="12"/>
      <c r="FVJ70" s="12"/>
      <c r="FVK70" s="12"/>
      <c r="FVL70" s="12"/>
      <c r="FVM70" s="12"/>
      <c r="FVN70" s="12"/>
      <c r="FVO70" s="12"/>
      <c r="FVP70" s="12"/>
      <c r="FVQ70" s="12"/>
      <c r="FVR70" s="12"/>
      <c r="FVS70" s="12"/>
      <c r="FVT70" s="12"/>
      <c r="FVU70" s="12"/>
      <c r="FVV70" s="12"/>
      <c r="FVW70" s="12"/>
      <c r="FVX70" s="12"/>
      <c r="FVY70" s="12"/>
      <c r="FVZ70" s="12"/>
      <c r="FWA70" s="12"/>
      <c r="FWB70" s="12"/>
      <c r="FWC70" s="12"/>
      <c r="FWD70" s="12"/>
      <c r="FWE70" s="12"/>
      <c r="FWF70" s="12"/>
      <c r="FWG70" s="12"/>
      <c r="FWH70" s="12"/>
      <c r="FWI70" s="12"/>
      <c r="FWJ70" s="12"/>
      <c r="FWK70" s="12"/>
      <c r="FWL70" s="12"/>
      <c r="FWM70" s="12"/>
      <c r="FWN70" s="12"/>
      <c r="FWO70" s="12"/>
      <c r="FWP70" s="12"/>
      <c r="FWQ70" s="12"/>
      <c r="FWR70" s="12"/>
      <c r="FWS70" s="12"/>
      <c r="FWT70" s="12"/>
      <c r="FWU70" s="12"/>
      <c r="FWV70" s="12"/>
      <c r="FWW70" s="12"/>
      <c r="FWX70" s="12"/>
      <c r="FWY70" s="12"/>
      <c r="FWZ70" s="12"/>
      <c r="FXA70" s="12"/>
      <c r="FXB70" s="12"/>
      <c r="FXC70" s="12"/>
      <c r="FXD70" s="12"/>
      <c r="FXE70" s="12"/>
      <c r="FXF70" s="12"/>
      <c r="FXG70" s="12"/>
      <c r="FXH70" s="12"/>
      <c r="FXI70" s="12"/>
      <c r="FXJ70" s="12"/>
      <c r="FXK70" s="12"/>
      <c r="FXL70" s="12"/>
      <c r="FXM70" s="12"/>
      <c r="FXN70" s="12"/>
      <c r="FXO70" s="12"/>
      <c r="FXP70" s="12"/>
      <c r="FXQ70" s="12"/>
      <c r="FXR70" s="12"/>
      <c r="FXS70" s="12"/>
      <c r="FXT70" s="12"/>
      <c r="FXU70" s="12"/>
      <c r="FXV70" s="12"/>
      <c r="FXW70" s="12"/>
      <c r="FXX70" s="12"/>
      <c r="FXY70" s="12"/>
      <c r="FXZ70" s="12"/>
      <c r="FYA70" s="12"/>
      <c r="FYB70" s="12"/>
      <c r="FYC70" s="12"/>
      <c r="FYD70" s="12"/>
      <c r="FYE70" s="12"/>
      <c r="FYF70" s="12"/>
      <c r="FYG70" s="12"/>
      <c r="FYH70" s="12"/>
      <c r="FYI70" s="12"/>
      <c r="FYJ70" s="12"/>
      <c r="FYK70" s="12"/>
      <c r="FYL70" s="12"/>
      <c r="FYM70" s="12"/>
      <c r="FYN70" s="12"/>
      <c r="FYO70" s="12"/>
      <c r="FYP70" s="12"/>
      <c r="FYQ70" s="12"/>
      <c r="FYR70" s="12"/>
      <c r="FYS70" s="12"/>
      <c r="FYT70" s="12"/>
      <c r="FYU70" s="12"/>
      <c r="FYV70" s="12"/>
      <c r="FYW70" s="12"/>
      <c r="FYX70" s="12"/>
      <c r="FYY70" s="12"/>
      <c r="FYZ70" s="12"/>
      <c r="FZA70" s="12"/>
      <c r="FZB70" s="12"/>
      <c r="FZC70" s="12"/>
      <c r="FZD70" s="12"/>
      <c r="FZE70" s="12"/>
      <c r="FZF70" s="12"/>
      <c r="FZG70" s="12"/>
      <c r="FZH70" s="12"/>
      <c r="FZI70" s="12"/>
      <c r="FZJ70" s="12"/>
      <c r="FZK70" s="12"/>
      <c r="FZL70" s="12"/>
      <c r="FZM70" s="12"/>
      <c r="FZN70" s="12"/>
      <c r="FZO70" s="12"/>
      <c r="FZP70" s="12"/>
      <c r="FZQ70" s="12"/>
      <c r="FZR70" s="12"/>
      <c r="FZS70" s="12"/>
      <c r="FZT70" s="12"/>
      <c r="FZU70" s="12"/>
      <c r="FZV70" s="12"/>
      <c r="FZW70" s="12"/>
      <c r="FZX70" s="12"/>
      <c r="FZY70" s="12"/>
      <c r="FZZ70" s="12"/>
      <c r="GAA70" s="12"/>
      <c r="GAB70" s="12"/>
      <c r="GAC70" s="12"/>
      <c r="GAD70" s="12"/>
      <c r="GAE70" s="12"/>
      <c r="GAF70" s="12"/>
      <c r="GAG70" s="12"/>
      <c r="GAH70" s="12"/>
      <c r="GAI70" s="12"/>
      <c r="GAJ70" s="12"/>
      <c r="GAK70" s="12"/>
      <c r="GAL70" s="12"/>
      <c r="GAM70" s="12"/>
      <c r="GAN70" s="12"/>
      <c r="GAO70" s="12"/>
      <c r="GAP70" s="12"/>
      <c r="GAQ70" s="12"/>
      <c r="GAR70" s="12"/>
      <c r="GAS70" s="12"/>
      <c r="GAT70" s="12"/>
      <c r="GAU70" s="12"/>
      <c r="GAV70" s="12"/>
      <c r="GAW70" s="12"/>
      <c r="GAX70" s="12"/>
      <c r="GAY70" s="12"/>
      <c r="GAZ70" s="12"/>
      <c r="GBA70" s="12"/>
      <c r="GBB70" s="12"/>
      <c r="GBC70" s="12"/>
      <c r="GBD70" s="12"/>
      <c r="GBE70" s="12"/>
      <c r="GBF70" s="12"/>
      <c r="GBG70" s="12"/>
      <c r="GBH70" s="12"/>
      <c r="GBI70" s="12"/>
      <c r="GBJ70" s="12"/>
      <c r="GBK70" s="12"/>
      <c r="GBL70" s="12"/>
      <c r="GBM70" s="12"/>
      <c r="GBN70" s="12"/>
      <c r="GBO70" s="12"/>
      <c r="GBP70" s="12"/>
      <c r="GBQ70" s="12"/>
      <c r="GBR70" s="12"/>
      <c r="GBS70" s="12"/>
      <c r="GBT70" s="12"/>
      <c r="GBU70" s="12"/>
      <c r="GBV70" s="12"/>
      <c r="GBW70" s="12"/>
      <c r="GBX70" s="12"/>
      <c r="GBY70" s="12"/>
      <c r="GBZ70" s="12"/>
      <c r="GCA70" s="12"/>
      <c r="GCB70" s="12"/>
      <c r="GCC70" s="12"/>
      <c r="GCD70" s="12"/>
      <c r="GCE70" s="12"/>
      <c r="GCF70" s="12"/>
      <c r="GCG70" s="12"/>
      <c r="GCH70" s="12"/>
      <c r="GCI70" s="12"/>
      <c r="GCJ70" s="12"/>
      <c r="GCK70" s="12"/>
      <c r="GCL70" s="12"/>
      <c r="GCM70" s="12"/>
      <c r="GCN70" s="12"/>
      <c r="GCO70" s="12"/>
      <c r="GCP70" s="12"/>
      <c r="GCQ70" s="12"/>
      <c r="GCR70" s="12"/>
      <c r="GCS70" s="12"/>
      <c r="GCT70" s="12"/>
      <c r="GCU70" s="12"/>
      <c r="GCV70" s="12"/>
      <c r="GCW70" s="12"/>
      <c r="GCX70" s="12"/>
      <c r="GCY70" s="12"/>
      <c r="GCZ70" s="12"/>
      <c r="GDA70" s="12"/>
      <c r="GDB70" s="12"/>
      <c r="GDC70" s="12"/>
      <c r="GDD70" s="12"/>
      <c r="GDE70" s="12"/>
      <c r="GDF70" s="12"/>
      <c r="GDG70" s="12"/>
      <c r="GDH70" s="12"/>
      <c r="GDI70" s="12"/>
      <c r="GDJ70" s="12"/>
      <c r="GDK70" s="12"/>
      <c r="GDL70" s="12"/>
      <c r="GDM70" s="12"/>
      <c r="GDN70" s="12"/>
      <c r="GDO70" s="12"/>
      <c r="GDP70" s="12"/>
      <c r="GDQ70" s="12"/>
      <c r="GDR70" s="12"/>
      <c r="GDS70" s="12"/>
      <c r="GDT70" s="12"/>
      <c r="GDU70" s="12"/>
      <c r="GDV70" s="12"/>
      <c r="GDW70" s="12"/>
      <c r="GDX70" s="12"/>
      <c r="GDY70" s="12"/>
      <c r="GDZ70" s="12"/>
      <c r="GEA70" s="12"/>
      <c r="GEB70" s="12"/>
      <c r="GEC70" s="12"/>
      <c r="GED70" s="12"/>
      <c r="GEE70" s="12"/>
      <c r="GEF70" s="12"/>
      <c r="GEG70" s="12"/>
      <c r="GEH70" s="12"/>
      <c r="GEI70" s="12"/>
      <c r="GEJ70" s="12"/>
      <c r="GEK70" s="12"/>
      <c r="GEL70" s="12"/>
      <c r="GEM70" s="12"/>
      <c r="GEN70" s="12"/>
      <c r="GEO70" s="12"/>
      <c r="GEP70" s="12"/>
      <c r="GEQ70" s="12"/>
      <c r="GER70" s="12"/>
      <c r="GES70" s="12"/>
      <c r="GET70" s="12"/>
      <c r="GEU70" s="12"/>
      <c r="GEV70" s="12"/>
      <c r="GEW70" s="12"/>
      <c r="GEX70" s="12"/>
      <c r="GEY70" s="12"/>
      <c r="GEZ70" s="12"/>
      <c r="GFA70" s="12"/>
      <c r="GFB70" s="12"/>
      <c r="GFC70" s="12"/>
      <c r="GFD70" s="12"/>
      <c r="GFE70" s="12"/>
      <c r="GFF70" s="12"/>
      <c r="GFG70" s="12"/>
      <c r="GFH70" s="12"/>
      <c r="GFI70" s="12"/>
      <c r="GFJ70" s="12"/>
      <c r="GFK70" s="12"/>
      <c r="GFL70" s="12"/>
      <c r="GFM70" s="12"/>
      <c r="GFN70" s="12"/>
      <c r="GFO70" s="12"/>
      <c r="GFP70" s="12"/>
      <c r="GFQ70" s="12"/>
      <c r="GFR70" s="12"/>
      <c r="GFS70" s="12"/>
      <c r="GFT70" s="12"/>
      <c r="GFU70" s="12"/>
      <c r="GFV70" s="12"/>
      <c r="GFW70" s="12"/>
      <c r="GFX70" s="12"/>
      <c r="GFY70" s="12"/>
      <c r="GFZ70" s="12"/>
      <c r="GGA70" s="12"/>
      <c r="GGB70" s="12"/>
      <c r="GGC70" s="12"/>
      <c r="GGD70" s="12"/>
      <c r="GGE70" s="12"/>
      <c r="GGF70" s="12"/>
      <c r="GGG70" s="12"/>
      <c r="GGH70" s="12"/>
      <c r="GGI70" s="12"/>
      <c r="GGJ70" s="12"/>
      <c r="GGK70" s="12"/>
      <c r="GGL70" s="12"/>
      <c r="GGM70" s="12"/>
      <c r="GGN70" s="12"/>
      <c r="GGO70" s="12"/>
      <c r="GGP70" s="12"/>
      <c r="GGQ70" s="12"/>
      <c r="GGR70" s="12"/>
      <c r="GGS70" s="12"/>
      <c r="GGT70" s="12"/>
      <c r="GGU70" s="12"/>
      <c r="GGV70" s="12"/>
      <c r="GGW70" s="12"/>
      <c r="GGX70" s="12"/>
      <c r="GGY70" s="12"/>
      <c r="GGZ70" s="12"/>
      <c r="GHA70" s="12"/>
      <c r="GHB70" s="12"/>
      <c r="GHC70" s="12"/>
      <c r="GHD70" s="12"/>
      <c r="GHE70" s="12"/>
      <c r="GHF70" s="12"/>
      <c r="GHG70" s="12"/>
      <c r="GHH70" s="12"/>
      <c r="GHI70" s="12"/>
      <c r="GHJ70" s="12"/>
      <c r="GHK70" s="12"/>
      <c r="GHL70" s="12"/>
      <c r="GHM70" s="12"/>
      <c r="GHN70" s="12"/>
      <c r="GHO70" s="12"/>
      <c r="GHP70" s="12"/>
      <c r="GHQ70" s="12"/>
      <c r="GHR70" s="12"/>
      <c r="GHS70" s="12"/>
      <c r="GHT70" s="12"/>
      <c r="GHU70" s="12"/>
      <c r="GHV70" s="12"/>
      <c r="GHW70" s="12"/>
      <c r="GHX70" s="12"/>
      <c r="GHY70" s="12"/>
      <c r="GHZ70" s="12"/>
      <c r="GIA70" s="12"/>
      <c r="GIB70" s="12"/>
      <c r="GIC70" s="12"/>
      <c r="GID70" s="12"/>
      <c r="GIE70" s="12"/>
      <c r="GIF70" s="12"/>
      <c r="GIG70" s="12"/>
      <c r="GIH70" s="12"/>
      <c r="GII70" s="12"/>
      <c r="GIJ70" s="12"/>
      <c r="GIK70" s="12"/>
      <c r="GIL70" s="12"/>
      <c r="GIM70" s="12"/>
      <c r="GIN70" s="12"/>
      <c r="GIO70" s="12"/>
      <c r="GIP70" s="12"/>
      <c r="GIQ70" s="12"/>
      <c r="GIR70" s="12"/>
      <c r="GIS70" s="12"/>
      <c r="GIT70" s="12"/>
      <c r="GIU70" s="12"/>
      <c r="GIV70" s="12"/>
      <c r="GIW70" s="12"/>
      <c r="GIX70" s="12"/>
      <c r="GIY70" s="12"/>
      <c r="GIZ70" s="12"/>
      <c r="GJA70" s="12"/>
      <c r="GJB70" s="12"/>
      <c r="GJC70" s="12"/>
      <c r="GJD70" s="12"/>
      <c r="GJE70" s="12"/>
      <c r="GJF70" s="12"/>
      <c r="GJG70" s="12"/>
      <c r="GJH70" s="12"/>
      <c r="GJI70" s="12"/>
      <c r="GJJ70" s="12"/>
      <c r="GJK70" s="12"/>
      <c r="GJL70" s="12"/>
      <c r="GJM70" s="12"/>
      <c r="GJN70" s="12"/>
      <c r="GJO70" s="12"/>
      <c r="GJP70" s="12"/>
      <c r="GJQ70" s="12"/>
      <c r="GJR70" s="12"/>
      <c r="GJS70" s="12"/>
      <c r="GJT70" s="12"/>
      <c r="GJU70" s="12"/>
      <c r="GJV70" s="12"/>
      <c r="GJW70" s="12"/>
      <c r="GJX70" s="12"/>
      <c r="GJY70" s="12"/>
      <c r="GJZ70" s="12"/>
      <c r="GKA70" s="12"/>
      <c r="GKB70" s="12"/>
      <c r="GKC70" s="12"/>
      <c r="GKD70" s="12"/>
      <c r="GKE70" s="12"/>
      <c r="GKF70" s="12"/>
      <c r="GKG70" s="12"/>
      <c r="GKH70" s="12"/>
      <c r="GKI70" s="12"/>
      <c r="GKJ70" s="12"/>
      <c r="GKK70" s="12"/>
      <c r="GKL70" s="12"/>
      <c r="GKM70" s="12"/>
      <c r="GKN70" s="12"/>
      <c r="GKO70" s="12"/>
      <c r="GKP70" s="12"/>
      <c r="GKQ70" s="12"/>
      <c r="GKR70" s="12"/>
      <c r="GKS70" s="12"/>
      <c r="GKT70" s="12"/>
      <c r="GKU70" s="12"/>
      <c r="GKV70" s="12"/>
      <c r="GKW70" s="12"/>
      <c r="GKX70" s="12"/>
      <c r="GKY70" s="12"/>
      <c r="GKZ70" s="12"/>
      <c r="GLA70" s="12"/>
      <c r="GLB70" s="12"/>
      <c r="GLC70" s="12"/>
      <c r="GLD70" s="12"/>
      <c r="GLE70" s="12"/>
      <c r="GLF70" s="12"/>
      <c r="GLG70" s="12"/>
      <c r="GLH70" s="12"/>
      <c r="GLI70" s="12"/>
      <c r="GLJ70" s="12"/>
      <c r="GLK70" s="12"/>
      <c r="GLL70" s="12"/>
      <c r="GLM70" s="12"/>
      <c r="GLN70" s="12"/>
      <c r="GLO70" s="12"/>
      <c r="GLP70" s="12"/>
      <c r="GLQ70" s="12"/>
      <c r="GLR70" s="12"/>
      <c r="GLS70" s="12"/>
      <c r="GLT70" s="12"/>
      <c r="GLU70" s="12"/>
      <c r="GLV70" s="12"/>
      <c r="GLW70" s="12"/>
      <c r="GLX70" s="12"/>
      <c r="GLY70" s="12"/>
      <c r="GLZ70" s="12"/>
      <c r="GMA70" s="12"/>
      <c r="GMB70" s="12"/>
      <c r="GMC70" s="12"/>
      <c r="GMD70" s="12"/>
      <c r="GME70" s="12"/>
      <c r="GMF70" s="12"/>
      <c r="GMG70" s="12"/>
      <c r="GMH70" s="12"/>
      <c r="GMI70" s="12"/>
      <c r="GMJ70" s="12"/>
      <c r="GMK70" s="12"/>
      <c r="GML70" s="12"/>
      <c r="GMM70" s="12"/>
      <c r="GMN70" s="12"/>
      <c r="GMO70" s="12"/>
      <c r="GMP70" s="12"/>
      <c r="GMQ70" s="12"/>
      <c r="GMR70" s="12"/>
      <c r="GMS70" s="12"/>
      <c r="GMT70" s="12"/>
      <c r="GMU70" s="12"/>
      <c r="GMV70" s="12"/>
      <c r="GMW70" s="12"/>
      <c r="GMX70" s="12"/>
      <c r="GMY70" s="12"/>
      <c r="GMZ70" s="12"/>
      <c r="GNA70" s="12"/>
      <c r="GNB70" s="12"/>
      <c r="GNC70" s="12"/>
      <c r="GND70" s="12"/>
      <c r="GNE70" s="12"/>
      <c r="GNF70" s="12"/>
      <c r="GNG70" s="12"/>
      <c r="GNH70" s="12"/>
      <c r="GNI70" s="12"/>
      <c r="GNJ70" s="12"/>
      <c r="GNK70" s="12"/>
      <c r="GNL70" s="12"/>
      <c r="GNM70" s="12"/>
      <c r="GNN70" s="12"/>
      <c r="GNO70" s="12"/>
      <c r="GNP70" s="12"/>
      <c r="GNQ70" s="12"/>
      <c r="GNR70" s="12"/>
      <c r="GNS70" s="12"/>
      <c r="GNT70" s="12"/>
      <c r="GNU70" s="12"/>
      <c r="GNV70" s="12"/>
      <c r="GNW70" s="12"/>
      <c r="GNX70" s="12"/>
      <c r="GNY70" s="12"/>
      <c r="GNZ70" s="12"/>
      <c r="GOA70" s="12"/>
      <c r="GOB70" s="12"/>
      <c r="GOC70" s="12"/>
      <c r="GOD70" s="12"/>
      <c r="GOE70" s="12"/>
      <c r="GOF70" s="12"/>
      <c r="GOG70" s="12"/>
      <c r="GOH70" s="12"/>
      <c r="GOI70" s="12"/>
      <c r="GOJ70" s="12"/>
      <c r="GOK70" s="12"/>
      <c r="GOL70" s="12"/>
      <c r="GOM70" s="12"/>
      <c r="GON70" s="12"/>
      <c r="GOO70" s="12"/>
      <c r="GOP70" s="12"/>
      <c r="GOQ70" s="12"/>
      <c r="GOR70" s="12"/>
      <c r="GOS70" s="12"/>
      <c r="GOT70" s="12"/>
      <c r="GOU70" s="12"/>
      <c r="GOV70" s="12"/>
      <c r="GOW70" s="12"/>
      <c r="GOX70" s="12"/>
      <c r="GOY70" s="12"/>
      <c r="GOZ70" s="12"/>
      <c r="GPA70" s="12"/>
      <c r="GPB70" s="12"/>
      <c r="GPC70" s="12"/>
      <c r="GPD70" s="12"/>
      <c r="GPE70" s="12"/>
      <c r="GPF70" s="12"/>
      <c r="GPG70" s="12"/>
      <c r="GPH70" s="12"/>
      <c r="GPI70" s="12"/>
      <c r="GPJ70" s="12"/>
      <c r="GPK70" s="12"/>
      <c r="GPL70" s="12"/>
      <c r="GPM70" s="12"/>
      <c r="GPN70" s="12"/>
      <c r="GPO70" s="12"/>
      <c r="GPP70" s="12"/>
      <c r="GPQ70" s="12"/>
      <c r="GPR70" s="12"/>
      <c r="GPS70" s="12"/>
      <c r="GPT70" s="12"/>
      <c r="GPU70" s="12"/>
      <c r="GPV70" s="12"/>
      <c r="GPW70" s="12"/>
      <c r="GPX70" s="12"/>
      <c r="GPY70" s="12"/>
      <c r="GPZ70" s="12"/>
      <c r="GQA70" s="12"/>
      <c r="GQB70" s="12"/>
      <c r="GQC70" s="12"/>
      <c r="GQD70" s="12"/>
      <c r="GQE70" s="12"/>
      <c r="GQF70" s="12"/>
      <c r="GQG70" s="12"/>
      <c r="GQH70" s="12"/>
      <c r="GQI70" s="12"/>
      <c r="GQJ70" s="12"/>
      <c r="GQK70" s="12"/>
      <c r="GQL70" s="12"/>
      <c r="GQM70" s="12"/>
      <c r="GQN70" s="12"/>
      <c r="GQO70" s="12"/>
      <c r="GQP70" s="12"/>
      <c r="GQQ70" s="12"/>
      <c r="GQR70" s="12"/>
      <c r="GQS70" s="12"/>
      <c r="GQT70" s="12"/>
      <c r="GQU70" s="12"/>
      <c r="GQV70" s="12"/>
      <c r="GQW70" s="12"/>
      <c r="GQX70" s="12"/>
      <c r="GQY70" s="12"/>
      <c r="GQZ70" s="12"/>
      <c r="GRA70" s="12"/>
      <c r="GRB70" s="12"/>
      <c r="GRC70" s="12"/>
      <c r="GRD70" s="12"/>
      <c r="GRE70" s="12"/>
      <c r="GRF70" s="12"/>
      <c r="GRG70" s="12"/>
      <c r="GRH70" s="12"/>
      <c r="GRI70" s="12"/>
      <c r="GRJ70" s="12"/>
      <c r="GRK70" s="12"/>
      <c r="GRL70" s="12"/>
      <c r="GRM70" s="12"/>
      <c r="GRN70" s="12"/>
      <c r="GRO70" s="12"/>
      <c r="GRP70" s="12"/>
      <c r="GRQ70" s="12"/>
      <c r="GRR70" s="12"/>
      <c r="GRS70" s="12"/>
      <c r="GRT70" s="12"/>
      <c r="GRU70" s="12"/>
      <c r="GRV70" s="12"/>
      <c r="GRW70" s="12"/>
      <c r="GRX70" s="12"/>
      <c r="GRY70" s="12"/>
      <c r="GRZ70" s="12"/>
      <c r="GSA70" s="12"/>
      <c r="GSB70" s="12"/>
      <c r="GSC70" s="12"/>
      <c r="GSD70" s="12"/>
      <c r="GSE70" s="12"/>
      <c r="GSF70" s="12"/>
      <c r="GSG70" s="12"/>
      <c r="GSH70" s="12"/>
      <c r="GSI70" s="12"/>
      <c r="GSJ70" s="12"/>
      <c r="GSK70" s="12"/>
      <c r="GSL70" s="12"/>
      <c r="GSM70" s="12"/>
      <c r="GSN70" s="12"/>
      <c r="GSO70" s="12"/>
      <c r="GSP70" s="12"/>
      <c r="GSQ70" s="12"/>
      <c r="GSR70" s="12"/>
      <c r="GSS70" s="12"/>
      <c r="GST70" s="12"/>
      <c r="GSU70" s="12"/>
      <c r="GSV70" s="12"/>
      <c r="GSW70" s="12"/>
      <c r="GSX70" s="12"/>
      <c r="GSY70" s="12"/>
      <c r="GSZ70" s="12"/>
      <c r="GTA70" s="12"/>
      <c r="GTB70" s="12"/>
      <c r="GTC70" s="12"/>
      <c r="GTD70" s="12"/>
      <c r="GTE70" s="12"/>
      <c r="GTF70" s="12"/>
      <c r="GTG70" s="12"/>
      <c r="GTH70" s="12"/>
      <c r="GTI70" s="12"/>
      <c r="GTJ70" s="12"/>
      <c r="GTK70" s="12"/>
      <c r="GTL70" s="12"/>
      <c r="GTM70" s="12"/>
      <c r="GTN70" s="12"/>
      <c r="GTO70" s="12"/>
      <c r="GTP70" s="12"/>
      <c r="GTQ70" s="12"/>
      <c r="GTR70" s="12"/>
      <c r="GTS70" s="12"/>
      <c r="GTT70" s="12"/>
      <c r="GTU70" s="12"/>
      <c r="GTV70" s="12"/>
      <c r="GTW70" s="12"/>
      <c r="GTX70" s="12"/>
      <c r="GTY70" s="12"/>
      <c r="GTZ70" s="12"/>
      <c r="GUA70" s="12"/>
      <c r="GUB70" s="12"/>
      <c r="GUC70" s="12"/>
      <c r="GUD70" s="12"/>
      <c r="GUE70" s="12"/>
      <c r="GUF70" s="12"/>
      <c r="GUG70" s="12"/>
      <c r="GUH70" s="12"/>
      <c r="GUI70" s="12"/>
      <c r="GUJ70" s="12"/>
      <c r="GUK70" s="12"/>
      <c r="GUL70" s="12"/>
      <c r="GUM70" s="12"/>
      <c r="GUN70" s="12"/>
      <c r="GUO70" s="12"/>
      <c r="GUP70" s="12"/>
      <c r="GUQ70" s="12"/>
      <c r="GUR70" s="12"/>
      <c r="GUS70" s="12"/>
      <c r="GUT70" s="12"/>
      <c r="GUU70" s="12"/>
      <c r="GUV70" s="12"/>
      <c r="GUW70" s="12"/>
      <c r="GUX70" s="12"/>
      <c r="GUY70" s="12"/>
      <c r="GUZ70" s="12"/>
      <c r="GVA70" s="12"/>
      <c r="GVB70" s="12"/>
      <c r="GVC70" s="12"/>
      <c r="GVD70" s="12"/>
      <c r="GVE70" s="12"/>
      <c r="GVF70" s="12"/>
      <c r="GVG70" s="12"/>
      <c r="GVH70" s="12"/>
      <c r="GVI70" s="12"/>
      <c r="GVJ70" s="12"/>
      <c r="GVK70" s="12"/>
      <c r="GVL70" s="12"/>
      <c r="GVM70" s="12"/>
      <c r="GVN70" s="12"/>
      <c r="GVO70" s="12"/>
      <c r="GVP70" s="12"/>
      <c r="GVQ70" s="12"/>
      <c r="GVR70" s="12"/>
      <c r="GVS70" s="12"/>
      <c r="GVT70" s="12"/>
      <c r="GVU70" s="12"/>
      <c r="GVV70" s="12"/>
      <c r="GVW70" s="12"/>
      <c r="GVX70" s="12"/>
      <c r="GVY70" s="12"/>
      <c r="GVZ70" s="12"/>
      <c r="GWA70" s="12"/>
      <c r="GWB70" s="12"/>
      <c r="GWC70" s="12"/>
      <c r="GWD70" s="12"/>
      <c r="GWE70" s="12"/>
      <c r="GWF70" s="12"/>
      <c r="GWG70" s="12"/>
      <c r="GWH70" s="12"/>
      <c r="GWI70" s="12"/>
      <c r="GWJ70" s="12"/>
      <c r="GWK70" s="12"/>
      <c r="GWL70" s="12"/>
      <c r="GWM70" s="12"/>
      <c r="GWN70" s="12"/>
      <c r="GWO70" s="12"/>
      <c r="GWP70" s="12"/>
      <c r="GWQ70" s="12"/>
      <c r="GWR70" s="12"/>
      <c r="GWS70" s="12"/>
      <c r="GWT70" s="12"/>
      <c r="GWU70" s="12"/>
      <c r="GWV70" s="12"/>
      <c r="GWW70" s="12"/>
      <c r="GWX70" s="12"/>
      <c r="GWY70" s="12"/>
      <c r="GWZ70" s="12"/>
      <c r="GXA70" s="12"/>
      <c r="GXB70" s="12"/>
      <c r="GXC70" s="12"/>
      <c r="GXD70" s="12"/>
      <c r="GXE70" s="12"/>
      <c r="GXF70" s="12"/>
      <c r="GXG70" s="12"/>
      <c r="GXH70" s="12"/>
      <c r="GXI70" s="12"/>
      <c r="GXJ70" s="12"/>
      <c r="GXK70" s="12"/>
      <c r="GXL70" s="12"/>
      <c r="GXM70" s="12"/>
      <c r="GXN70" s="12"/>
      <c r="GXO70" s="12"/>
      <c r="GXP70" s="12"/>
      <c r="GXQ70" s="12"/>
      <c r="GXR70" s="12"/>
      <c r="GXS70" s="12"/>
      <c r="GXT70" s="12"/>
      <c r="GXU70" s="12"/>
      <c r="GXV70" s="12"/>
      <c r="GXW70" s="12"/>
      <c r="GXX70" s="12"/>
      <c r="GXY70" s="12"/>
      <c r="GXZ70" s="12"/>
      <c r="GYA70" s="12"/>
      <c r="GYB70" s="12"/>
      <c r="GYC70" s="12"/>
      <c r="GYD70" s="12"/>
      <c r="GYE70" s="12"/>
      <c r="GYF70" s="12"/>
      <c r="GYG70" s="12"/>
      <c r="GYH70" s="12"/>
      <c r="GYI70" s="12"/>
      <c r="GYJ70" s="12"/>
      <c r="GYK70" s="12"/>
      <c r="GYL70" s="12"/>
      <c r="GYM70" s="12"/>
      <c r="GYN70" s="12"/>
      <c r="GYO70" s="12"/>
      <c r="GYP70" s="12"/>
      <c r="GYQ70" s="12"/>
      <c r="GYR70" s="12"/>
      <c r="GYS70" s="12"/>
      <c r="GYT70" s="12"/>
      <c r="GYU70" s="12"/>
      <c r="GYV70" s="12"/>
      <c r="GYW70" s="12"/>
      <c r="GYX70" s="12"/>
      <c r="GYY70" s="12"/>
      <c r="GYZ70" s="12"/>
      <c r="GZA70" s="12"/>
      <c r="GZB70" s="12"/>
      <c r="GZC70" s="12"/>
      <c r="GZD70" s="12"/>
      <c r="GZE70" s="12"/>
      <c r="GZF70" s="12"/>
      <c r="GZG70" s="12"/>
      <c r="GZH70" s="12"/>
      <c r="GZI70" s="12"/>
      <c r="GZJ70" s="12"/>
      <c r="GZK70" s="12"/>
      <c r="GZL70" s="12"/>
      <c r="GZM70" s="12"/>
      <c r="GZN70" s="12"/>
      <c r="GZO70" s="12"/>
      <c r="GZP70" s="12"/>
      <c r="GZQ70" s="12"/>
      <c r="GZR70" s="12"/>
      <c r="GZS70" s="12"/>
      <c r="GZT70" s="12"/>
      <c r="GZU70" s="12"/>
      <c r="GZV70" s="12"/>
      <c r="GZW70" s="12"/>
      <c r="GZX70" s="12"/>
      <c r="GZY70" s="12"/>
      <c r="GZZ70" s="12"/>
      <c r="HAA70" s="12"/>
      <c r="HAB70" s="12"/>
      <c r="HAC70" s="12"/>
      <c r="HAD70" s="12"/>
      <c r="HAE70" s="12"/>
      <c r="HAF70" s="12"/>
      <c r="HAG70" s="12"/>
      <c r="HAH70" s="12"/>
      <c r="HAI70" s="12"/>
      <c r="HAJ70" s="12"/>
      <c r="HAK70" s="12"/>
      <c r="HAL70" s="12"/>
      <c r="HAM70" s="12"/>
      <c r="HAN70" s="12"/>
      <c r="HAO70" s="12"/>
      <c r="HAP70" s="12"/>
      <c r="HAQ70" s="12"/>
      <c r="HAR70" s="12"/>
      <c r="HAS70" s="12"/>
      <c r="HAT70" s="12"/>
      <c r="HAU70" s="12"/>
      <c r="HAV70" s="12"/>
      <c r="HAW70" s="12"/>
      <c r="HAX70" s="12"/>
      <c r="HAY70" s="12"/>
      <c r="HAZ70" s="12"/>
      <c r="HBA70" s="12"/>
      <c r="HBB70" s="12"/>
      <c r="HBC70" s="12"/>
      <c r="HBD70" s="12"/>
      <c r="HBE70" s="12"/>
      <c r="HBF70" s="12"/>
      <c r="HBG70" s="12"/>
      <c r="HBH70" s="12"/>
      <c r="HBI70" s="12"/>
      <c r="HBJ70" s="12"/>
      <c r="HBK70" s="12"/>
      <c r="HBL70" s="12"/>
      <c r="HBM70" s="12"/>
      <c r="HBN70" s="12"/>
      <c r="HBO70" s="12"/>
      <c r="HBP70" s="12"/>
      <c r="HBQ70" s="12"/>
      <c r="HBR70" s="12"/>
      <c r="HBS70" s="12"/>
      <c r="HBT70" s="12"/>
      <c r="HBU70" s="12"/>
      <c r="HBV70" s="12"/>
      <c r="HBW70" s="12"/>
      <c r="HBX70" s="12"/>
      <c r="HBY70" s="12"/>
      <c r="HBZ70" s="12"/>
      <c r="HCA70" s="12"/>
      <c r="HCB70" s="12"/>
      <c r="HCC70" s="12"/>
      <c r="HCD70" s="12"/>
      <c r="HCE70" s="12"/>
      <c r="HCF70" s="12"/>
      <c r="HCG70" s="12"/>
      <c r="HCH70" s="12"/>
      <c r="HCI70" s="12"/>
      <c r="HCJ70" s="12"/>
      <c r="HCK70" s="12"/>
      <c r="HCL70" s="12"/>
      <c r="HCM70" s="12"/>
      <c r="HCN70" s="12"/>
      <c r="HCO70" s="12"/>
      <c r="HCP70" s="12"/>
      <c r="HCQ70" s="12"/>
      <c r="HCR70" s="12"/>
      <c r="HCS70" s="12"/>
      <c r="HCT70" s="12"/>
      <c r="HCU70" s="12"/>
      <c r="HCV70" s="12"/>
      <c r="HCW70" s="12"/>
      <c r="HCX70" s="12"/>
      <c r="HCY70" s="12"/>
      <c r="HCZ70" s="12"/>
      <c r="HDA70" s="12"/>
      <c r="HDB70" s="12"/>
      <c r="HDC70" s="12"/>
      <c r="HDD70" s="12"/>
      <c r="HDE70" s="12"/>
      <c r="HDF70" s="12"/>
      <c r="HDG70" s="12"/>
      <c r="HDH70" s="12"/>
      <c r="HDI70" s="12"/>
      <c r="HDJ70" s="12"/>
      <c r="HDK70" s="12"/>
      <c r="HDL70" s="12"/>
      <c r="HDM70" s="12"/>
      <c r="HDN70" s="12"/>
      <c r="HDO70" s="12"/>
      <c r="HDP70" s="12"/>
      <c r="HDQ70" s="12"/>
      <c r="HDR70" s="12"/>
      <c r="HDS70" s="12"/>
      <c r="HDT70" s="12"/>
      <c r="HDU70" s="12"/>
      <c r="HDV70" s="12"/>
      <c r="HDW70" s="12"/>
      <c r="HDX70" s="12"/>
      <c r="HDY70" s="12"/>
      <c r="HDZ70" s="12"/>
      <c r="HEA70" s="12"/>
      <c r="HEB70" s="12"/>
      <c r="HEC70" s="12"/>
      <c r="HED70" s="12"/>
      <c r="HEE70" s="12"/>
      <c r="HEF70" s="12"/>
      <c r="HEG70" s="12"/>
      <c r="HEH70" s="12"/>
      <c r="HEI70" s="12"/>
      <c r="HEJ70" s="12"/>
      <c r="HEK70" s="12"/>
      <c r="HEL70" s="12"/>
      <c r="HEM70" s="12"/>
      <c r="HEN70" s="12"/>
      <c r="HEO70" s="12"/>
      <c r="HEP70" s="12"/>
      <c r="HEQ70" s="12"/>
      <c r="HER70" s="12"/>
      <c r="HES70" s="12"/>
      <c r="HET70" s="12"/>
      <c r="HEU70" s="12"/>
      <c r="HEV70" s="12"/>
      <c r="HEW70" s="12"/>
      <c r="HEX70" s="12"/>
      <c r="HEY70" s="12"/>
      <c r="HEZ70" s="12"/>
      <c r="HFA70" s="12"/>
      <c r="HFB70" s="12"/>
      <c r="HFC70" s="12"/>
      <c r="HFD70" s="12"/>
      <c r="HFE70" s="12"/>
      <c r="HFF70" s="12"/>
      <c r="HFG70" s="12"/>
      <c r="HFH70" s="12"/>
      <c r="HFI70" s="12"/>
      <c r="HFJ70" s="12"/>
      <c r="HFK70" s="12"/>
      <c r="HFL70" s="12"/>
      <c r="HFM70" s="12"/>
      <c r="HFN70" s="12"/>
      <c r="HFO70" s="12"/>
      <c r="HFP70" s="12"/>
      <c r="HFQ70" s="12"/>
      <c r="HFR70" s="12"/>
      <c r="HFS70" s="12"/>
      <c r="HFT70" s="12"/>
      <c r="HFU70" s="12"/>
      <c r="HFV70" s="12"/>
      <c r="HFW70" s="12"/>
      <c r="HFX70" s="12"/>
      <c r="HFY70" s="12"/>
      <c r="HFZ70" s="12"/>
      <c r="HGA70" s="12"/>
      <c r="HGB70" s="12"/>
      <c r="HGC70" s="12"/>
      <c r="HGD70" s="12"/>
      <c r="HGE70" s="12"/>
      <c r="HGF70" s="12"/>
      <c r="HGG70" s="12"/>
      <c r="HGH70" s="12"/>
      <c r="HGI70" s="12"/>
      <c r="HGJ70" s="12"/>
      <c r="HGK70" s="12"/>
      <c r="HGL70" s="12"/>
      <c r="HGM70" s="12"/>
      <c r="HGN70" s="12"/>
      <c r="HGO70" s="12"/>
      <c r="HGP70" s="12"/>
      <c r="HGQ70" s="12"/>
      <c r="HGR70" s="12"/>
      <c r="HGS70" s="12"/>
      <c r="HGT70" s="12"/>
      <c r="HGU70" s="12"/>
      <c r="HGV70" s="12"/>
      <c r="HGW70" s="12"/>
      <c r="HGX70" s="12"/>
      <c r="HGY70" s="12"/>
      <c r="HGZ70" s="12"/>
      <c r="HHA70" s="12"/>
      <c r="HHB70" s="12"/>
      <c r="HHC70" s="12"/>
      <c r="HHD70" s="12"/>
      <c r="HHE70" s="12"/>
      <c r="HHF70" s="12"/>
      <c r="HHG70" s="12"/>
      <c r="HHH70" s="12"/>
      <c r="HHI70" s="12"/>
      <c r="HHJ70" s="12"/>
      <c r="HHK70" s="12"/>
      <c r="HHL70" s="12"/>
      <c r="HHM70" s="12"/>
      <c r="HHN70" s="12"/>
      <c r="HHO70" s="12"/>
      <c r="HHP70" s="12"/>
      <c r="HHQ70" s="12"/>
      <c r="HHR70" s="12"/>
      <c r="HHS70" s="12"/>
      <c r="HHT70" s="12"/>
      <c r="HHU70" s="12"/>
      <c r="HHV70" s="12"/>
      <c r="HHW70" s="12"/>
      <c r="HHX70" s="12"/>
      <c r="HHY70" s="12"/>
      <c r="HHZ70" s="12"/>
      <c r="HIA70" s="12"/>
      <c r="HIB70" s="12"/>
      <c r="HIC70" s="12"/>
      <c r="HID70" s="12"/>
      <c r="HIE70" s="12"/>
      <c r="HIF70" s="12"/>
      <c r="HIG70" s="12"/>
      <c r="HIH70" s="12"/>
      <c r="HII70" s="12"/>
      <c r="HIJ70" s="12"/>
      <c r="HIK70" s="12"/>
      <c r="HIL70" s="12"/>
      <c r="HIM70" s="12"/>
      <c r="HIN70" s="12"/>
      <c r="HIO70" s="12"/>
      <c r="HIP70" s="12"/>
      <c r="HIQ70" s="12"/>
      <c r="HIR70" s="12"/>
      <c r="HIS70" s="12"/>
      <c r="HIT70" s="12"/>
      <c r="HIU70" s="12"/>
      <c r="HIV70" s="12"/>
      <c r="HIW70" s="12"/>
      <c r="HIX70" s="12"/>
      <c r="HIY70" s="12"/>
      <c r="HIZ70" s="12"/>
      <c r="HJA70" s="12"/>
      <c r="HJB70" s="12"/>
      <c r="HJC70" s="12"/>
      <c r="HJD70" s="12"/>
      <c r="HJE70" s="12"/>
      <c r="HJF70" s="12"/>
      <c r="HJG70" s="12"/>
      <c r="HJH70" s="12"/>
      <c r="HJI70" s="12"/>
      <c r="HJJ70" s="12"/>
      <c r="HJK70" s="12"/>
      <c r="HJL70" s="12"/>
      <c r="HJM70" s="12"/>
      <c r="HJN70" s="12"/>
      <c r="HJO70" s="12"/>
      <c r="HJP70" s="12"/>
      <c r="HJQ70" s="12"/>
      <c r="HJR70" s="12"/>
      <c r="HJS70" s="12"/>
      <c r="HJT70" s="12"/>
      <c r="HJU70" s="12"/>
      <c r="HJV70" s="12"/>
      <c r="HJW70" s="12"/>
      <c r="HJX70" s="12"/>
      <c r="HJY70" s="12"/>
      <c r="HJZ70" s="12"/>
      <c r="HKA70" s="12"/>
      <c r="HKB70" s="12"/>
      <c r="HKC70" s="12"/>
      <c r="HKD70" s="12"/>
      <c r="HKE70" s="12"/>
      <c r="HKF70" s="12"/>
      <c r="HKG70" s="12"/>
      <c r="HKH70" s="12"/>
      <c r="HKI70" s="12"/>
      <c r="HKJ70" s="12"/>
      <c r="HKK70" s="12"/>
      <c r="HKL70" s="12"/>
      <c r="HKM70" s="12"/>
      <c r="HKN70" s="12"/>
      <c r="HKO70" s="12"/>
      <c r="HKP70" s="12"/>
      <c r="HKQ70" s="12"/>
      <c r="HKR70" s="12"/>
      <c r="HKS70" s="12"/>
      <c r="HKT70" s="12"/>
      <c r="HKU70" s="12"/>
      <c r="HKV70" s="12"/>
      <c r="HKW70" s="12"/>
      <c r="HKX70" s="12"/>
      <c r="HKY70" s="12"/>
      <c r="HKZ70" s="12"/>
      <c r="HLA70" s="12"/>
      <c r="HLB70" s="12"/>
      <c r="HLC70" s="12"/>
      <c r="HLD70" s="12"/>
      <c r="HLE70" s="12"/>
      <c r="HLF70" s="12"/>
      <c r="HLG70" s="12"/>
      <c r="HLH70" s="12"/>
      <c r="HLI70" s="12"/>
      <c r="HLJ70" s="12"/>
      <c r="HLK70" s="12"/>
      <c r="HLL70" s="12"/>
      <c r="HLM70" s="12"/>
      <c r="HLN70" s="12"/>
      <c r="HLO70" s="12"/>
      <c r="HLP70" s="12"/>
      <c r="HLQ70" s="12"/>
      <c r="HLR70" s="12"/>
      <c r="HLS70" s="12"/>
      <c r="HLT70" s="12"/>
      <c r="HLU70" s="12"/>
      <c r="HLV70" s="12"/>
      <c r="HLW70" s="12"/>
      <c r="HLX70" s="12"/>
      <c r="HLY70" s="12"/>
      <c r="HLZ70" s="12"/>
      <c r="HMA70" s="12"/>
      <c r="HMB70" s="12"/>
      <c r="HMC70" s="12"/>
      <c r="HMD70" s="12"/>
      <c r="HME70" s="12"/>
      <c r="HMF70" s="12"/>
      <c r="HMG70" s="12"/>
      <c r="HMH70" s="12"/>
      <c r="HMI70" s="12"/>
      <c r="HMJ70" s="12"/>
      <c r="HMK70" s="12"/>
      <c r="HML70" s="12"/>
      <c r="HMM70" s="12"/>
      <c r="HMN70" s="12"/>
      <c r="HMO70" s="12"/>
      <c r="HMP70" s="12"/>
      <c r="HMQ70" s="12"/>
      <c r="HMR70" s="12"/>
      <c r="HMS70" s="12"/>
      <c r="HMT70" s="12"/>
      <c r="HMU70" s="12"/>
      <c r="HMV70" s="12"/>
      <c r="HMW70" s="12"/>
      <c r="HMX70" s="12"/>
      <c r="HMY70" s="12"/>
      <c r="HMZ70" s="12"/>
      <c r="HNA70" s="12"/>
      <c r="HNB70" s="12"/>
      <c r="HNC70" s="12"/>
      <c r="HND70" s="12"/>
      <c r="HNE70" s="12"/>
      <c r="HNF70" s="12"/>
      <c r="HNG70" s="12"/>
      <c r="HNH70" s="12"/>
      <c r="HNI70" s="12"/>
      <c r="HNJ70" s="12"/>
      <c r="HNK70" s="12"/>
      <c r="HNL70" s="12"/>
      <c r="HNM70" s="12"/>
      <c r="HNN70" s="12"/>
      <c r="HNO70" s="12"/>
      <c r="HNP70" s="12"/>
      <c r="HNQ70" s="12"/>
      <c r="HNR70" s="12"/>
      <c r="HNS70" s="12"/>
      <c r="HNT70" s="12"/>
      <c r="HNU70" s="12"/>
      <c r="HNV70" s="12"/>
      <c r="HNW70" s="12"/>
      <c r="HNX70" s="12"/>
      <c r="HNY70" s="12"/>
      <c r="HNZ70" s="12"/>
      <c r="HOA70" s="12"/>
      <c r="HOB70" s="12"/>
      <c r="HOC70" s="12"/>
      <c r="HOD70" s="12"/>
      <c r="HOE70" s="12"/>
      <c r="HOF70" s="12"/>
      <c r="HOG70" s="12"/>
      <c r="HOH70" s="12"/>
      <c r="HOI70" s="12"/>
      <c r="HOJ70" s="12"/>
      <c r="HOK70" s="12"/>
      <c r="HOL70" s="12"/>
      <c r="HOM70" s="12"/>
      <c r="HON70" s="12"/>
      <c r="HOO70" s="12"/>
      <c r="HOP70" s="12"/>
      <c r="HOQ70" s="12"/>
      <c r="HOR70" s="12"/>
      <c r="HOS70" s="12"/>
      <c r="HOT70" s="12"/>
      <c r="HOU70" s="12"/>
      <c r="HOV70" s="12"/>
      <c r="HOW70" s="12"/>
      <c r="HOX70" s="12"/>
      <c r="HOY70" s="12"/>
      <c r="HOZ70" s="12"/>
      <c r="HPA70" s="12"/>
      <c r="HPB70" s="12"/>
      <c r="HPC70" s="12"/>
      <c r="HPD70" s="12"/>
      <c r="HPE70" s="12"/>
      <c r="HPF70" s="12"/>
      <c r="HPG70" s="12"/>
      <c r="HPH70" s="12"/>
      <c r="HPI70" s="12"/>
      <c r="HPJ70" s="12"/>
      <c r="HPK70" s="12"/>
      <c r="HPL70" s="12"/>
      <c r="HPM70" s="12"/>
      <c r="HPN70" s="12"/>
      <c r="HPO70" s="12"/>
      <c r="HPP70" s="12"/>
      <c r="HPQ70" s="12"/>
      <c r="HPR70" s="12"/>
      <c r="HPS70" s="12"/>
      <c r="HPT70" s="12"/>
      <c r="HPU70" s="12"/>
      <c r="HPV70" s="12"/>
      <c r="HPW70" s="12"/>
      <c r="HPX70" s="12"/>
      <c r="HPY70" s="12"/>
      <c r="HPZ70" s="12"/>
      <c r="HQA70" s="12"/>
      <c r="HQB70" s="12"/>
      <c r="HQC70" s="12"/>
      <c r="HQD70" s="12"/>
      <c r="HQE70" s="12"/>
      <c r="HQF70" s="12"/>
      <c r="HQG70" s="12"/>
      <c r="HQH70" s="12"/>
      <c r="HQI70" s="12"/>
      <c r="HQJ70" s="12"/>
      <c r="HQK70" s="12"/>
      <c r="HQL70" s="12"/>
      <c r="HQM70" s="12"/>
      <c r="HQN70" s="12"/>
      <c r="HQO70" s="12"/>
      <c r="HQP70" s="12"/>
      <c r="HQQ70" s="12"/>
      <c r="HQR70" s="12"/>
      <c r="HQS70" s="12"/>
      <c r="HQT70" s="12"/>
      <c r="HQU70" s="12"/>
      <c r="HQV70" s="12"/>
      <c r="HQW70" s="12"/>
      <c r="HQX70" s="12"/>
      <c r="HQY70" s="12"/>
      <c r="HQZ70" s="12"/>
      <c r="HRA70" s="12"/>
      <c r="HRB70" s="12"/>
      <c r="HRC70" s="12"/>
      <c r="HRD70" s="12"/>
      <c r="HRE70" s="12"/>
      <c r="HRF70" s="12"/>
      <c r="HRG70" s="12"/>
      <c r="HRH70" s="12"/>
      <c r="HRI70" s="12"/>
      <c r="HRJ70" s="12"/>
      <c r="HRK70" s="12"/>
      <c r="HRL70" s="12"/>
      <c r="HRM70" s="12"/>
      <c r="HRN70" s="12"/>
      <c r="HRO70" s="12"/>
      <c r="HRP70" s="12"/>
      <c r="HRQ70" s="12"/>
      <c r="HRR70" s="12"/>
      <c r="HRS70" s="12"/>
      <c r="HRT70" s="12"/>
      <c r="HRU70" s="12"/>
      <c r="HRV70" s="12"/>
      <c r="HRW70" s="12"/>
      <c r="HRX70" s="12"/>
      <c r="HRY70" s="12"/>
      <c r="HRZ70" s="12"/>
      <c r="HSA70" s="12"/>
      <c r="HSB70" s="12"/>
      <c r="HSC70" s="12"/>
      <c r="HSD70" s="12"/>
      <c r="HSE70" s="12"/>
      <c r="HSF70" s="12"/>
      <c r="HSG70" s="12"/>
      <c r="HSH70" s="12"/>
      <c r="HSI70" s="12"/>
      <c r="HSJ70" s="12"/>
      <c r="HSK70" s="12"/>
      <c r="HSL70" s="12"/>
      <c r="HSM70" s="12"/>
      <c r="HSN70" s="12"/>
      <c r="HSO70" s="12"/>
      <c r="HSP70" s="12"/>
      <c r="HSQ70" s="12"/>
      <c r="HSR70" s="12"/>
      <c r="HSS70" s="12"/>
      <c r="HST70" s="12"/>
      <c r="HSU70" s="12"/>
      <c r="HSV70" s="12"/>
      <c r="HSW70" s="12"/>
      <c r="HSX70" s="12"/>
      <c r="HSY70" s="12"/>
      <c r="HSZ70" s="12"/>
      <c r="HTA70" s="12"/>
      <c r="HTB70" s="12"/>
      <c r="HTC70" s="12"/>
      <c r="HTD70" s="12"/>
      <c r="HTE70" s="12"/>
      <c r="HTF70" s="12"/>
      <c r="HTG70" s="12"/>
      <c r="HTH70" s="12"/>
      <c r="HTI70" s="12"/>
      <c r="HTJ70" s="12"/>
      <c r="HTK70" s="12"/>
      <c r="HTL70" s="12"/>
      <c r="HTM70" s="12"/>
      <c r="HTN70" s="12"/>
      <c r="HTO70" s="12"/>
      <c r="HTP70" s="12"/>
      <c r="HTQ70" s="12"/>
      <c r="HTR70" s="12"/>
      <c r="HTS70" s="12"/>
      <c r="HTT70" s="12"/>
      <c r="HTU70" s="12"/>
      <c r="HTV70" s="12"/>
      <c r="HTW70" s="12"/>
      <c r="HTX70" s="12"/>
      <c r="HTY70" s="12"/>
      <c r="HTZ70" s="12"/>
      <c r="HUA70" s="12"/>
      <c r="HUB70" s="12"/>
      <c r="HUC70" s="12"/>
      <c r="HUD70" s="12"/>
      <c r="HUE70" s="12"/>
      <c r="HUF70" s="12"/>
      <c r="HUG70" s="12"/>
      <c r="HUH70" s="12"/>
      <c r="HUI70" s="12"/>
      <c r="HUJ70" s="12"/>
      <c r="HUK70" s="12"/>
      <c r="HUL70" s="12"/>
      <c r="HUM70" s="12"/>
      <c r="HUN70" s="12"/>
      <c r="HUO70" s="12"/>
      <c r="HUP70" s="12"/>
      <c r="HUQ70" s="12"/>
      <c r="HUR70" s="12"/>
      <c r="HUS70" s="12"/>
      <c r="HUT70" s="12"/>
      <c r="HUU70" s="12"/>
      <c r="HUV70" s="12"/>
      <c r="HUW70" s="12"/>
      <c r="HUX70" s="12"/>
      <c r="HUY70" s="12"/>
      <c r="HUZ70" s="12"/>
      <c r="HVA70" s="12"/>
      <c r="HVB70" s="12"/>
      <c r="HVC70" s="12"/>
      <c r="HVD70" s="12"/>
      <c r="HVE70" s="12"/>
      <c r="HVF70" s="12"/>
      <c r="HVG70" s="12"/>
      <c r="HVH70" s="12"/>
      <c r="HVI70" s="12"/>
      <c r="HVJ70" s="12"/>
      <c r="HVK70" s="12"/>
      <c r="HVL70" s="12"/>
      <c r="HVM70" s="12"/>
      <c r="HVN70" s="12"/>
      <c r="HVO70" s="12"/>
      <c r="HVP70" s="12"/>
      <c r="HVQ70" s="12"/>
      <c r="HVR70" s="12"/>
      <c r="HVS70" s="12"/>
      <c r="HVT70" s="12"/>
      <c r="HVU70" s="12"/>
      <c r="HVV70" s="12"/>
      <c r="HVW70" s="12"/>
      <c r="HVX70" s="12"/>
      <c r="HVY70" s="12"/>
      <c r="HVZ70" s="12"/>
      <c r="HWA70" s="12"/>
      <c r="HWB70" s="12"/>
      <c r="HWC70" s="12"/>
      <c r="HWD70" s="12"/>
      <c r="HWE70" s="12"/>
      <c r="HWF70" s="12"/>
      <c r="HWG70" s="12"/>
      <c r="HWH70" s="12"/>
      <c r="HWI70" s="12"/>
      <c r="HWJ70" s="12"/>
      <c r="HWK70" s="12"/>
      <c r="HWL70" s="12"/>
      <c r="HWM70" s="12"/>
      <c r="HWN70" s="12"/>
      <c r="HWO70" s="12"/>
      <c r="HWP70" s="12"/>
      <c r="HWQ70" s="12"/>
      <c r="HWR70" s="12"/>
      <c r="HWS70" s="12"/>
      <c r="HWT70" s="12"/>
      <c r="HWU70" s="12"/>
      <c r="HWV70" s="12"/>
      <c r="HWW70" s="12"/>
      <c r="HWX70" s="12"/>
      <c r="HWY70" s="12"/>
      <c r="HWZ70" s="12"/>
      <c r="HXA70" s="12"/>
      <c r="HXB70" s="12"/>
      <c r="HXC70" s="12"/>
      <c r="HXD70" s="12"/>
      <c r="HXE70" s="12"/>
      <c r="HXF70" s="12"/>
      <c r="HXG70" s="12"/>
      <c r="HXH70" s="12"/>
      <c r="HXI70" s="12"/>
      <c r="HXJ70" s="12"/>
      <c r="HXK70" s="12"/>
      <c r="HXL70" s="12"/>
      <c r="HXM70" s="12"/>
      <c r="HXN70" s="12"/>
      <c r="HXO70" s="12"/>
      <c r="HXP70" s="12"/>
      <c r="HXQ70" s="12"/>
      <c r="HXR70" s="12"/>
      <c r="HXS70" s="12"/>
      <c r="HXT70" s="12"/>
      <c r="HXU70" s="12"/>
      <c r="HXV70" s="12"/>
      <c r="HXW70" s="12"/>
      <c r="HXX70" s="12"/>
      <c r="HXY70" s="12"/>
      <c r="HXZ70" s="12"/>
      <c r="HYA70" s="12"/>
      <c r="HYB70" s="12"/>
      <c r="HYC70" s="12"/>
      <c r="HYD70" s="12"/>
      <c r="HYE70" s="12"/>
      <c r="HYF70" s="12"/>
      <c r="HYG70" s="12"/>
      <c r="HYH70" s="12"/>
      <c r="HYI70" s="12"/>
      <c r="HYJ70" s="12"/>
      <c r="HYK70" s="12"/>
      <c r="HYL70" s="12"/>
      <c r="HYM70" s="12"/>
      <c r="HYN70" s="12"/>
      <c r="HYO70" s="12"/>
      <c r="HYP70" s="12"/>
      <c r="HYQ70" s="12"/>
      <c r="HYR70" s="12"/>
      <c r="HYS70" s="12"/>
      <c r="HYT70" s="12"/>
      <c r="HYU70" s="12"/>
      <c r="HYV70" s="12"/>
      <c r="HYW70" s="12"/>
      <c r="HYX70" s="12"/>
      <c r="HYY70" s="12"/>
      <c r="HYZ70" s="12"/>
      <c r="HZA70" s="12"/>
      <c r="HZB70" s="12"/>
      <c r="HZC70" s="12"/>
      <c r="HZD70" s="12"/>
      <c r="HZE70" s="12"/>
      <c r="HZF70" s="12"/>
      <c r="HZG70" s="12"/>
      <c r="HZH70" s="12"/>
      <c r="HZI70" s="12"/>
      <c r="HZJ70" s="12"/>
      <c r="HZK70" s="12"/>
      <c r="HZL70" s="12"/>
      <c r="HZM70" s="12"/>
      <c r="HZN70" s="12"/>
      <c r="HZO70" s="12"/>
      <c r="HZP70" s="12"/>
      <c r="HZQ70" s="12"/>
      <c r="HZR70" s="12"/>
      <c r="HZS70" s="12"/>
      <c r="HZT70" s="12"/>
      <c r="HZU70" s="12"/>
      <c r="HZV70" s="12"/>
      <c r="HZW70" s="12"/>
      <c r="HZX70" s="12"/>
      <c r="HZY70" s="12"/>
      <c r="HZZ70" s="12"/>
      <c r="IAA70" s="12"/>
      <c r="IAB70" s="12"/>
      <c r="IAC70" s="12"/>
      <c r="IAD70" s="12"/>
      <c r="IAE70" s="12"/>
      <c r="IAF70" s="12"/>
      <c r="IAG70" s="12"/>
      <c r="IAH70" s="12"/>
      <c r="IAI70" s="12"/>
      <c r="IAJ70" s="12"/>
      <c r="IAK70" s="12"/>
      <c r="IAL70" s="12"/>
      <c r="IAM70" s="12"/>
      <c r="IAN70" s="12"/>
      <c r="IAO70" s="12"/>
      <c r="IAP70" s="12"/>
      <c r="IAQ70" s="12"/>
      <c r="IAR70" s="12"/>
      <c r="IAS70" s="12"/>
      <c r="IAT70" s="12"/>
      <c r="IAU70" s="12"/>
      <c r="IAV70" s="12"/>
      <c r="IAW70" s="12"/>
      <c r="IAX70" s="12"/>
      <c r="IAY70" s="12"/>
      <c r="IAZ70" s="12"/>
      <c r="IBA70" s="12"/>
      <c r="IBB70" s="12"/>
      <c r="IBC70" s="12"/>
      <c r="IBD70" s="12"/>
      <c r="IBE70" s="12"/>
      <c r="IBF70" s="12"/>
      <c r="IBG70" s="12"/>
      <c r="IBH70" s="12"/>
      <c r="IBI70" s="12"/>
      <c r="IBJ70" s="12"/>
      <c r="IBK70" s="12"/>
      <c r="IBL70" s="12"/>
      <c r="IBM70" s="12"/>
      <c r="IBN70" s="12"/>
      <c r="IBO70" s="12"/>
      <c r="IBP70" s="12"/>
      <c r="IBQ70" s="12"/>
      <c r="IBR70" s="12"/>
      <c r="IBS70" s="12"/>
      <c r="IBT70" s="12"/>
      <c r="IBU70" s="12"/>
      <c r="IBV70" s="12"/>
      <c r="IBW70" s="12"/>
      <c r="IBX70" s="12"/>
      <c r="IBY70" s="12"/>
      <c r="IBZ70" s="12"/>
      <c r="ICA70" s="12"/>
      <c r="ICB70" s="12"/>
      <c r="ICC70" s="12"/>
      <c r="ICD70" s="12"/>
      <c r="ICE70" s="12"/>
      <c r="ICF70" s="12"/>
      <c r="ICG70" s="12"/>
      <c r="ICH70" s="12"/>
      <c r="ICI70" s="12"/>
      <c r="ICJ70" s="12"/>
      <c r="ICK70" s="12"/>
      <c r="ICL70" s="12"/>
      <c r="ICM70" s="12"/>
      <c r="ICN70" s="12"/>
      <c r="ICO70" s="12"/>
      <c r="ICP70" s="12"/>
      <c r="ICQ70" s="12"/>
      <c r="ICR70" s="12"/>
      <c r="ICS70" s="12"/>
      <c r="ICT70" s="12"/>
      <c r="ICU70" s="12"/>
      <c r="ICV70" s="12"/>
      <c r="ICW70" s="12"/>
      <c r="ICX70" s="12"/>
      <c r="ICY70" s="12"/>
      <c r="ICZ70" s="12"/>
      <c r="IDA70" s="12"/>
      <c r="IDB70" s="12"/>
      <c r="IDC70" s="12"/>
      <c r="IDD70" s="12"/>
      <c r="IDE70" s="12"/>
      <c r="IDF70" s="12"/>
      <c r="IDG70" s="12"/>
      <c r="IDH70" s="12"/>
      <c r="IDI70" s="12"/>
      <c r="IDJ70" s="12"/>
      <c r="IDK70" s="12"/>
      <c r="IDL70" s="12"/>
      <c r="IDM70" s="12"/>
      <c r="IDN70" s="12"/>
      <c r="IDO70" s="12"/>
      <c r="IDP70" s="12"/>
      <c r="IDQ70" s="12"/>
      <c r="IDR70" s="12"/>
      <c r="IDS70" s="12"/>
      <c r="IDT70" s="12"/>
      <c r="IDU70" s="12"/>
      <c r="IDV70" s="12"/>
      <c r="IDW70" s="12"/>
      <c r="IDX70" s="12"/>
      <c r="IDY70" s="12"/>
      <c r="IDZ70" s="12"/>
      <c r="IEA70" s="12"/>
      <c r="IEB70" s="12"/>
      <c r="IEC70" s="12"/>
      <c r="IED70" s="12"/>
      <c r="IEE70" s="12"/>
      <c r="IEF70" s="12"/>
      <c r="IEG70" s="12"/>
      <c r="IEH70" s="12"/>
      <c r="IEI70" s="12"/>
      <c r="IEJ70" s="12"/>
      <c r="IEK70" s="12"/>
      <c r="IEL70" s="12"/>
      <c r="IEM70" s="12"/>
      <c r="IEN70" s="12"/>
      <c r="IEO70" s="12"/>
      <c r="IEP70" s="12"/>
      <c r="IEQ70" s="12"/>
      <c r="IER70" s="12"/>
      <c r="IES70" s="12"/>
      <c r="IET70" s="12"/>
      <c r="IEU70" s="12"/>
      <c r="IEV70" s="12"/>
      <c r="IEW70" s="12"/>
      <c r="IEX70" s="12"/>
      <c r="IEY70" s="12"/>
      <c r="IEZ70" s="12"/>
      <c r="IFA70" s="12"/>
      <c r="IFB70" s="12"/>
      <c r="IFC70" s="12"/>
      <c r="IFD70" s="12"/>
      <c r="IFE70" s="12"/>
      <c r="IFF70" s="12"/>
      <c r="IFG70" s="12"/>
      <c r="IFH70" s="12"/>
      <c r="IFI70" s="12"/>
      <c r="IFJ70" s="12"/>
      <c r="IFK70" s="12"/>
      <c r="IFL70" s="12"/>
      <c r="IFM70" s="12"/>
      <c r="IFN70" s="12"/>
      <c r="IFO70" s="12"/>
      <c r="IFP70" s="12"/>
      <c r="IFQ70" s="12"/>
      <c r="IFR70" s="12"/>
      <c r="IFS70" s="12"/>
      <c r="IFT70" s="12"/>
      <c r="IFU70" s="12"/>
      <c r="IFV70" s="12"/>
      <c r="IFW70" s="12"/>
      <c r="IFX70" s="12"/>
      <c r="IFY70" s="12"/>
      <c r="IFZ70" s="12"/>
      <c r="IGA70" s="12"/>
      <c r="IGB70" s="12"/>
      <c r="IGC70" s="12"/>
      <c r="IGD70" s="12"/>
      <c r="IGE70" s="12"/>
      <c r="IGF70" s="12"/>
      <c r="IGG70" s="12"/>
      <c r="IGH70" s="12"/>
      <c r="IGI70" s="12"/>
      <c r="IGJ70" s="12"/>
      <c r="IGK70" s="12"/>
      <c r="IGL70" s="12"/>
      <c r="IGM70" s="12"/>
      <c r="IGN70" s="12"/>
      <c r="IGO70" s="12"/>
      <c r="IGP70" s="12"/>
      <c r="IGQ70" s="12"/>
      <c r="IGR70" s="12"/>
      <c r="IGS70" s="12"/>
      <c r="IGT70" s="12"/>
      <c r="IGU70" s="12"/>
      <c r="IGV70" s="12"/>
      <c r="IGW70" s="12"/>
      <c r="IGX70" s="12"/>
      <c r="IGY70" s="12"/>
      <c r="IGZ70" s="12"/>
      <c r="IHA70" s="12"/>
      <c r="IHB70" s="12"/>
      <c r="IHC70" s="12"/>
      <c r="IHD70" s="12"/>
      <c r="IHE70" s="12"/>
      <c r="IHF70" s="12"/>
      <c r="IHG70" s="12"/>
      <c r="IHH70" s="12"/>
      <c r="IHI70" s="12"/>
      <c r="IHJ70" s="12"/>
      <c r="IHK70" s="12"/>
      <c r="IHL70" s="12"/>
      <c r="IHM70" s="12"/>
      <c r="IHN70" s="12"/>
      <c r="IHO70" s="12"/>
      <c r="IHP70" s="12"/>
      <c r="IHQ70" s="12"/>
      <c r="IHR70" s="12"/>
      <c r="IHS70" s="12"/>
      <c r="IHT70" s="12"/>
      <c r="IHU70" s="12"/>
      <c r="IHV70" s="12"/>
      <c r="IHW70" s="12"/>
      <c r="IHX70" s="12"/>
      <c r="IHY70" s="12"/>
      <c r="IHZ70" s="12"/>
      <c r="IIA70" s="12"/>
      <c r="IIB70" s="12"/>
      <c r="IIC70" s="12"/>
      <c r="IID70" s="12"/>
      <c r="IIE70" s="12"/>
      <c r="IIF70" s="12"/>
      <c r="IIG70" s="12"/>
      <c r="IIH70" s="12"/>
      <c r="III70" s="12"/>
      <c r="IIJ70" s="12"/>
      <c r="IIK70" s="12"/>
      <c r="IIL70" s="12"/>
      <c r="IIM70" s="12"/>
      <c r="IIN70" s="12"/>
      <c r="IIO70" s="12"/>
      <c r="IIP70" s="12"/>
      <c r="IIQ70" s="12"/>
      <c r="IIR70" s="12"/>
      <c r="IIS70" s="12"/>
      <c r="IIT70" s="12"/>
      <c r="IIU70" s="12"/>
      <c r="IIV70" s="12"/>
      <c r="IIW70" s="12"/>
      <c r="IIX70" s="12"/>
      <c r="IIY70" s="12"/>
      <c r="IIZ70" s="12"/>
      <c r="IJA70" s="12"/>
      <c r="IJB70" s="12"/>
      <c r="IJC70" s="12"/>
      <c r="IJD70" s="12"/>
      <c r="IJE70" s="12"/>
      <c r="IJF70" s="12"/>
      <c r="IJG70" s="12"/>
      <c r="IJH70" s="12"/>
      <c r="IJI70" s="12"/>
      <c r="IJJ70" s="12"/>
      <c r="IJK70" s="12"/>
      <c r="IJL70" s="12"/>
      <c r="IJM70" s="12"/>
      <c r="IJN70" s="12"/>
      <c r="IJO70" s="12"/>
      <c r="IJP70" s="12"/>
      <c r="IJQ70" s="12"/>
      <c r="IJR70" s="12"/>
      <c r="IJS70" s="12"/>
      <c r="IJT70" s="12"/>
      <c r="IJU70" s="12"/>
      <c r="IJV70" s="12"/>
      <c r="IJW70" s="12"/>
      <c r="IJX70" s="12"/>
      <c r="IJY70" s="12"/>
      <c r="IJZ70" s="12"/>
      <c r="IKA70" s="12"/>
      <c r="IKB70" s="12"/>
      <c r="IKC70" s="12"/>
      <c r="IKD70" s="12"/>
      <c r="IKE70" s="12"/>
      <c r="IKF70" s="12"/>
      <c r="IKG70" s="12"/>
      <c r="IKH70" s="12"/>
      <c r="IKI70" s="12"/>
      <c r="IKJ70" s="12"/>
      <c r="IKK70" s="12"/>
      <c r="IKL70" s="12"/>
      <c r="IKM70" s="12"/>
      <c r="IKN70" s="12"/>
      <c r="IKO70" s="12"/>
      <c r="IKP70" s="12"/>
      <c r="IKQ70" s="12"/>
      <c r="IKR70" s="12"/>
      <c r="IKS70" s="12"/>
      <c r="IKT70" s="12"/>
      <c r="IKU70" s="12"/>
      <c r="IKV70" s="12"/>
      <c r="IKW70" s="12"/>
      <c r="IKX70" s="12"/>
      <c r="IKY70" s="12"/>
      <c r="IKZ70" s="12"/>
      <c r="ILA70" s="12"/>
      <c r="ILB70" s="12"/>
      <c r="ILC70" s="12"/>
      <c r="ILD70" s="12"/>
      <c r="ILE70" s="12"/>
      <c r="ILF70" s="12"/>
      <c r="ILG70" s="12"/>
      <c r="ILH70" s="12"/>
      <c r="ILI70" s="12"/>
      <c r="ILJ70" s="12"/>
      <c r="ILK70" s="12"/>
      <c r="ILL70" s="12"/>
      <c r="ILM70" s="12"/>
      <c r="ILN70" s="12"/>
      <c r="ILO70" s="12"/>
      <c r="ILP70" s="12"/>
      <c r="ILQ70" s="12"/>
      <c r="ILR70" s="12"/>
      <c r="ILS70" s="12"/>
      <c r="ILT70" s="12"/>
      <c r="ILU70" s="12"/>
      <c r="ILV70" s="12"/>
      <c r="ILW70" s="12"/>
      <c r="ILX70" s="12"/>
      <c r="ILY70" s="12"/>
      <c r="ILZ70" s="12"/>
      <c r="IMA70" s="12"/>
      <c r="IMB70" s="12"/>
      <c r="IMC70" s="12"/>
      <c r="IMD70" s="12"/>
      <c r="IME70" s="12"/>
      <c r="IMF70" s="12"/>
      <c r="IMG70" s="12"/>
      <c r="IMH70" s="12"/>
      <c r="IMI70" s="12"/>
      <c r="IMJ70" s="12"/>
      <c r="IMK70" s="12"/>
      <c r="IML70" s="12"/>
      <c r="IMM70" s="12"/>
      <c r="IMN70" s="12"/>
      <c r="IMO70" s="12"/>
      <c r="IMP70" s="12"/>
      <c r="IMQ70" s="12"/>
      <c r="IMR70" s="12"/>
      <c r="IMS70" s="12"/>
      <c r="IMT70" s="12"/>
      <c r="IMU70" s="12"/>
      <c r="IMV70" s="12"/>
      <c r="IMW70" s="12"/>
      <c r="IMX70" s="12"/>
      <c r="IMY70" s="12"/>
      <c r="IMZ70" s="12"/>
      <c r="INA70" s="12"/>
      <c r="INB70" s="12"/>
      <c r="INC70" s="12"/>
      <c r="IND70" s="12"/>
      <c r="INE70" s="12"/>
      <c r="INF70" s="12"/>
      <c r="ING70" s="12"/>
      <c r="INH70" s="12"/>
      <c r="INI70" s="12"/>
      <c r="INJ70" s="12"/>
      <c r="INK70" s="12"/>
      <c r="INL70" s="12"/>
      <c r="INM70" s="12"/>
      <c r="INN70" s="12"/>
      <c r="INO70" s="12"/>
      <c r="INP70" s="12"/>
      <c r="INQ70" s="12"/>
      <c r="INR70" s="12"/>
      <c r="INS70" s="12"/>
      <c r="INT70" s="12"/>
      <c r="INU70" s="12"/>
      <c r="INV70" s="12"/>
      <c r="INW70" s="12"/>
      <c r="INX70" s="12"/>
      <c r="INY70" s="12"/>
      <c r="INZ70" s="12"/>
      <c r="IOA70" s="12"/>
      <c r="IOB70" s="12"/>
      <c r="IOC70" s="12"/>
      <c r="IOD70" s="12"/>
      <c r="IOE70" s="12"/>
      <c r="IOF70" s="12"/>
      <c r="IOG70" s="12"/>
      <c r="IOH70" s="12"/>
      <c r="IOI70" s="12"/>
      <c r="IOJ70" s="12"/>
      <c r="IOK70" s="12"/>
      <c r="IOL70" s="12"/>
      <c r="IOM70" s="12"/>
      <c r="ION70" s="12"/>
      <c r="IOO70" s="12"/>
      <c r="IOP70" s="12"/>
      <c r="IOQ70" s="12"/>
      <c r="IOR70" s="12"/>
      <c r="IOS70" s="12"/>
      <c r="IOT70" s="12"/>
      <c r="IOU70" s="12"/>
      <c r="IOV70" s="12"/>
      <c r="IOW70" s="12"/>
      <c r="IOX70" s="12"/>
      <c r="IOY70" s="12"/>
      <c r="IOZ70" s="12"/>
      <c r="IPA70" s="12"/>
      <c r="IPB70" s="12"/>
      <c r="IPC70" s="12"/>
      <c r="IPD70" s="12"/>
      <c r="IPE70" s="12"/>
      <c r="IPF70" s="12"/>
      <c r="IPG70" s="12"/>
      <c r="IPH70" s="12"/>
      <c r="IPI70" s="12"/>
      <c r="IPJ70" s="12"/>
      <c r="IPK70" s="12"/>
      <c r="IPL70" s="12"/>
      <c r="IPM70" s="12"/>
      <c r="IPN70" s="12"/>
      <c r="IPO70" s="12"/>
      <c r="IPP70" s="12"/>
      <c r="IPQ70" s="12"/>
      <c r="IPR70" s="12"/>
      <c r="IPS70" s="12"/>
      <c r="IPT70" s="12"/>
      <c r="IPU70" s="12"/>
      <c r="IPV70" s="12"/>
      <c r="IPW70" s="12"/>
      <c r="IPX70" s="12"/>
      <c r="IPY70" s="12"/>
      <c r="IPZ70" s="12"/>
      <c r="IQA70" s="12"/>
      <c r="IQB70" s="12"/>
      <c r="IQC70" s="12"/>
      <c r="IQD70" s="12"/>
      <c r="IQE70" s="12"/>
      <c r="IQF70" s="12"/>
      <c r="IQG70" s="12"/>
      <c r="IQH70" s="12"/>
      <c r="IQI70" s="12"/>
      <c r="IQJ70" s="12"/>
      <c r="IQK70" s="12"/>
      <c r="IQL70" s="12"/>
      <c r="IQM70" s="12"/>
      <c r="IQN70" s="12"/>
      <c r="IQO70" s="12"/>
      <c r="IQP70" s="12"/>
      <c r="IQQ70" s="12"/>
      <c r="IQR70" s="12"/>
      <c r="IQS70" s="12"/>
      <c r="IQT70" s="12"/>
      <c r="IQU70" s="12"/>
      <c r="IQV70" s="12"/>
      <c r="IQW70" s="12"/>
      <c r="IQX70" s="12"/>
      <c r="IQY70" s="12"/>
      <c r="IQZ70" s="12"/>
      <c r="IRA70" s="12"/>
      <c r="IRB70" s="12"/>
      <c r="IRC70" s="12"/>
      <c r="IRD70" s="12"/>
      <c r="IRE70" s="12"/>
      <c r="IRF70" s="12"/>
      <c r="IRG70" s="12"/>
      <c r="IRH70" s="12"/>
      <c r="IRI70" s="12"/>
      <c r="IRJ70" s="12"/>
      <c r="IRK70" s="12"/>
      <c r="IRL70" s="12"/>
      <c r="IRM70" s="12"/>
      <c r="IRN70" s="12"/>
      <c r="IRO70" s="12"/>
      <c r="IRP70" s="12"/>
      <c r="IRQ70" s="12"/>
      <c r="IRR70" s="12"/>
      <c r="IRS70" s="12"/>
      <c r="IRT70" s="12"/>
      <c r="IRU70" s="12"/>
      <c r="IRV70" s="12"/>
      <c r="IRW70" s="12"/>
      <c r="IRX70" s="12"/>
      <c r="IRY70" s="12"/>
      <c r="IRZ70" s="12"/>
      <c r="ISA70" s="12"/>
      <c r="ISB70" s="12"/>
      <c r="ISC70" s="12"/>
      <c r="ISD70" s="12"/>
      <c r="ISE70" s="12"/>
      <c r="ISF70" s="12"/>
      <c r="ISG70" s="12"/>
      <c r="ISH70" s="12"/>
      <c r="ISI70" s="12"/>
      <c r="ISJ70" s="12"/>
      <c r="ISK70" s="12"/>
      <c r="ISL70" s="12"/>
      <c r="ISM70" s="12"/>
      <c r="ISN70" s="12"/>
      <c r="ISO70" s="12"/>
      <c r="ISP70" s="12"/>
      <c r="ISQ70" s="12"/>
      <c r="ISR70" s="12"/>
      <c r="ISS70" s="12"/>
      <c r="IST70" s="12"/>
      <c r="ISU70" s="12"/>
      <c r="ISV70" s="12"/>
      <c r="ISW70" s="12"/>
      <c r="ISX70" s="12"/>
      <c r="ISY70" s="12"/>
      <c r="ISZ70" s="12"/>
      <c r="ITA70" s="12"/>
      <c r="ITB70" s="12"/>
      <c r="ITC70" s="12"/>
      <c r="ITD70" s="12"/>
      <c r="ITE70" s="12"/>
      <c r="ITF70" s="12"/>
      <c r="ITG70" s="12"/>
      <c r="ITH70" s="12"/>
      <c r="ITI70" s="12"/>
      <c r="ITJ70" s="12"/>
      <c r="ITK70" s="12"/>
      <c r="ITL70" s="12"/>
      <c r="ITM70" s="12"/>
      <c r="ITN70" s="12"/>
      <c r="ITO70" s="12"/>
      <c r="ITP70" s="12"/>
      <c r="ITQ70" s="12"/>
      <c r="ITR70" s="12"/>
      <c r="ITS70" s="12"/>
      <c r="ITT70" s="12"/>
      <c r="ITU70" s="12"/>
      <c r="ITV70" s="12"/>
      <c r="ITW70" s="12"/>
      <c r="ITX70" s="12"/>
      <c r="ITY70" s="12"/>
      <c r="ITZ70" s="12"/>
      <c r="IUA70" s="12"/>
      <c r="IUB70" s="12"/>
      <c r="IUC70" s="12"/>
      <c r="IUD70" s="12"/>
      <c r="IUE70" s="12"/>
      <c r="IUF70" s="12"/>
      <c r="IUG70" s="12"/>
      <c r="IUH70" s="12"/>
      <c r="IUI70" s="12"/>
      <c r="IUJ70" s="12"/>
      <c r="IUK70" s="12"/>
      <c r="IUL70" s="12"/>
      <c r="IUM70" s="12"/>
      <c r="IUN70" s="12"/>
      <c r="IUO70" s="12"/>
      <c r="IUP70" s="12"/>
      <c r="IUQ70" s="12"/>
      <c r="IUR70" s="12"/>
      <c r="IUS70" s="12"/>
      <c r="IUT70" s="12"/>
      <c r="IUU70" s="12"/>
      <c r="IUV70" s="12"/>
      <c r="IUW70" s="12"/>
      <c r="IUX70" s="12"/>
      <c r="IUY70" s="12"/>
      <c r="IUZ70" s="12"/>
      <c r="IVA70" s="12"/>
      <c r="IVB70" s="12"/>
      <c r="IVC70" s="12"/>
      <c r="IVD70" s="12"/>
      <c r="IVE70" s="12"/>
      <c r="IVF70" s="12"/>
      <c r="IVG70" s="12"/>
      <c r="IVH70" s="12"/>
      <c r="IVI70" s="12"/>
      <c r="IVJ70" s="12"/>
      <c r="IVK70" s="12"/>
      <c r="IVL70" s="12"/>
      <c r="IVM70" s="12"/>
      <c r="IVN70" s="12"/>
      <c r="IVO70" s="12"/>
      <c r="IVP70" s="12"/>
      <c r="IVQ70" s="12"/>
      <c r="IVR70" s="12"/>
      <c r="IVS70" s="12"/>
      <c r="IVT70" s="12"/>
      <c r="IVU70" s="12"/>
      <c r="IVV70" s="12"/>
      <c r="IVW70" s="12"/>
      <c r="IVX70" s="12"/>
      <c r="IVY70" s="12"/>
      <c r="IVZ70" s="12"/>
      <c r="IWA70" s="12"/>
      <c r="IWB70" s="12"/>
      <c r="IWC70" s="12"/>
      <c r="IWD70" s="12"/>
      <c r="IWE70" s="12"/>
      <c r="IWF70" s="12"/>
      <c r="IWG70" s="12"/>
      <c r="IWH70" s="12"/>
      <c r="IWI70" s="12"/>
      <c r="IWJ70" s="12"/>
      <c r="IWK70" s="12"/>
      <c r="IWL70" s="12"/>
      <c r="IWM70" s="12"/>
      <c r="IWN70" s="12"/>
      <c r="IWO70" s="12"/>
      <c r="IWP70" s="12"/>
      <c r="IWQ70" s="12"/>
      <c r="IWR70" s="12"/>
      <c r="IWS70" s="12"/>
      <c r="IWT70" s="12"/>
      <c r="IWU70" s="12"/>
      <c r="IWV70" s="12"/>
      <c r="IWW70" s="12"/>
      <c r="IWX70" s="12"/>
      <c r="IWY70" s="12"/>
      <c r="IWZ70" s="12"/>
      <c r="IXA70" s="12"/>
      <c r="IXB70" s="12"/>
      <c r="IXC70" s="12"/>
      <c r="IXD70" s="12"/>
      <c r="IXE70" s="12"/>
      <c r="IXF70" s="12"/>
      <c r="IXG70" s="12"/>
      <c r="IXH70" s="12"/>
      <c r="IXI70" s="12"/>
      <c r="IXJ70" s="12"/>
      <c r="IXK70" s="12"/>
      <c r="IXL70" s="12"/>
      <c r="IXM70" s="12"/>
      <c r="IXN70" s="12"/>
      <c r="IXO70" s="12"/>
      <c r="IXP70" s="12"/>
      <c r="IXQ70" s="12"/>
      <c r="IXR70" s="12"/>
      <c r="IXS70" s="12"/>
      <c r="IXT70" s="12"/>
      <c r="IXU70" s="12"/>
      <c r="IXV70" s="12"/>
      <c r="IXW70" s="12"/>
      <c r="IXX70" s="12"/>
      <c r="IXY70" s="12"/>
      <c r="IXZ70" s="12"/>
      <c r="IYA70" s="12"/>
      <c r="IYB70" s="12"/>
      <c r="IYC70" s="12"/>
      <c r="IYD70" s="12"/>
      <c r="IYE70" s="12"/>
      <c r="IYF70" s="12"/>
      <c r="IYG70" s="12"/>
      <c r="IYH70" s="12"/>
      <c r="IYI70" s="12"/>
      <c r="IYJ70" s="12"/>
      <c r="IYK70" s="12"/>
      <c r="IYL70" s="12"/>
      <c r="IYM70" s="12"/>
      <c r="IYN70" s="12"/>
      <c r="IYO70" s="12"/>
      <c r="IYP70" s="12"/>
      <c r="IYQ70" s="12"/>
      <c r="IYR70" s="12"/>
      <c r="IYS70" s="12"/>
      <c r="IYT70" s="12"/>
      <c r="IYU70" s="12"/>
      <c r="IYV70" s="12"/>
      <c r="IYW70" s="12"/>
      <c r="IYX70" s="12"/>
      <c r="IYY70" s="12"/>
      <c r="IYZ70" s="12"/>
      <c r="IZA70" s="12"/>
      <c r="IZB70" s="12"/>
      <c r="IZC70" s="12"/>
      <c r="IZD70" s="12"/>
      <c r="IZE70" s="12"/>
      <c r="IZF70" s="12"/>
      <c r="IZG70" s="12"/>
      <c r="IZH70" s="12"/>
      <c r="IZI70" s="12"/>
      <c r="IZJ70" s="12"/>
      <c r="IZK70" s="12"/>
      <c r="IZL70" s="12"/>
      <c r="IZM70" s="12"/>
      <c r="IZN70" s="12"/>
      <c r="IZO70" s="12"/>
      <c r="IZP70" s="12"/>
      <c r="IZQ70" s="12"/>
      <c r="IZR70" s="12"/>
      <c r="IZS70" s="12"/>
      <c r="IZT70" s="12"/>
      <c r="IZU70" s="12"/>
      <c r="IZV70" s="12"/>
      <c r="IZW70" s="12"/>
      <c r="IZX70" s="12"/>
      <c r="IZY70" s="12"/>
      <c r="IZZ70" s="12"/>
      <c r="JAA70" s="12"/>
      <c r="JAB70" s="12"/>
      <c r="JAC70" s="12"/>
      <c r="JAD70" s="12"/>
      <c r="JAE70" s="12"/>
      <c r="JAF70" s="12"/>
      <c r="JAG70" s="12"/>
      <c r="JAH70" s="12"/>
      <c r="JAI70" s="12"/>
      <c r="JAJ70" s="12"/>
      <c r="JAK70" s="12"/>
      <c r="JAL70" s="12"/>
      <c r="JAM70" s="12"/>
      <c r="JAN70" s="12"/>
      <c r="JAO70" s="12"/>
      <c r="JAP70" s="12"/>
      <c r="JAQ70" s="12"/>
      <c r="JAR70" s="12"/>
      <c r="JAS70" s="12"/>
      <c r="JAT70" s="12"/>
      <c r="JAU70" s="12"/>
      <c r="JAV70" s="12"/>
      <c r="JAW70" s="12"/>
      <c r="JAX70" s="12"/>
      <c r="JAY70" s="12"/>
      <c r="JAZ70" s="12"/>
      <c r="JBA70" s="12"/>
      <c r="JBB70" s="12"/>
      <c r="JBC70" s="12"/>
      <c r="JBD70" s="12"/>
      <c r="JBE70" s="12"/>
      <c r="JBF70" s="12"/>
      <c r="JBG70" s="12"/>
      <c r="JBH70" s="12"/>
      <c r="JBI70" s="12"/>
      <c r="JBJ70" s="12"/>
      <c r="JBK70" s="12"/>
      <c r="JBL70" s="12"/>
      <c r="JBM70" s="12"/>
      <c r="JBN70" s="12"/>
      <c r="JBO70" s="12"/>
      <c r="JBP70" s="12"/>
      <c r="JBQ70" s="12"/>
      <c r="JBR70" s="12"/>
      <c r="JBS70" s="12"/>
      <c r="JBT70" s="12"/>
      <c r="JBU70" s="12"/>
      <c r="JBV70" s="12"/>
      <c r="JBW70" s="12"/>
      <c r="JBX70" s="12"/>
      <c r="JBY70" s="12"/>
      <c r="JBZ70" s="12"/>
      <c r="JCA70" s="12"/>
      <c r="JCB70" s="12"/>
      <c r="JCC70" s="12"/>
      <c r="JCD70" s="12"/>
      <c r="JCE70" s="12"/>
      <c r="JCF70" s="12"/>
      <c r="JCG70" s="12"/>
      <c r="JCH70" s="12"/>
      <c r="JCI70" s="12"/>
      <c r="JCJ70" s="12"/>
      <c r="JCK70" s="12"/>
      <c r="JCL70" s="12"/>
      <c r="JCM70" s="12"/>
      <c r="JCN70" s="12"/>
      <c r="JCO70" s="12"/>
      <c r="JCP70" s="12"/>
      <c r="JCQ70" s="12"/>
      <c r="JCR70" s="12"/>
      <c r="JCS70" s="12"/>
      <c r="JCT70" s="12"/>
      <c r="JCU70" s="12"/>
      <c r="JCV70" s="12"/>
      <c r="JCW70" s="12"/>
      <c r="JCX70" s="12"/>
      <c r="JCY70" s="12"/>
      <c r="JCZ70" s="12"/>
      <c r="JDA70" s="12"/>
      <c r="JDB70" s="12"/>
      <c r="JDC70" s="12"/>
      <c r="JDD70" s="12"/>
      <c r="JDE70" s="12"/>
      <c r="JDF70" s="12"/>
      <c r="JDG70" s="12"/>
      <c r="JDH70" s="12"/>
      <c r="JDI70" s="12"/>
      <c r="JDJ70" s="12"/>
      <c r="JDK70" s="12"/>
      <c r="JDL70" s="12"/>
      <c r="JDM70" s="12"/>
      <c r="JDN70" s="12"/>
      <c r="JDO70" s="12"/>
      <c r="JDP70" s="12"/>
      <c r="JDQ70" s="12"/>
      <c r="JDR70" s="12"/>
      <c r="JDS70" s="12"/>
      <c r="JDT70" s="12"/>
      <c r="JDU70" s="12"/>
      <c r="JDV70" s="12"/>
      <c r="JDW70" s="12"/>
      <c r="JDX70" s="12"/>
      <c r="JDY70" s="12"/>
      <c r="JDZ70" s="12"/>
      <c r="JEA70" s="12"/>
      <c r="JEB70" s="12"/>
      <c r="JEC70" s="12"/>
      <c r="JED70" s="12"/>
      <c r="JEE70" s="12"/>
      <c r="JEF70" s="12"/>
      <c r="JEG70" s="12"/>
      <c r="JEH70" s="12"/>
      <c r="JEI70" s="12"/>
      <c r="JEJ70" s="12"/>
      <c r="JEK70" s="12"/>
      <c r="JEL70" s="12"/>
      <c r="JEM70" s="12"/>
      <c r="JEN70" s="12"/>
      <c r="JEO70" s="12"/>
      <c r="JEP70" s="12"/>
      <c r="JEQ70" s="12"/>
      <c r="JER70" s="12"/>
      <c r="JES70" s="12"/>
      <c r="JET70" s="12"/>
      <c r="JEU70" s="12"/>
      <c r="JEV70" s="12"/>
      <c r="JEW70" s="12"/>
      <c r="JEX70" s="12"/>
      <c r="JEY70" s="12"/>
      <c r="JEZ70" s="12"/>
      <c r="JFA70" s="12"/>
      <c r="JFB70" s="12"/>
      <c r="JFC70" s="12"/>
      <c r="JFD70" s="12"/>
      <c r="JFE70" s="12"/>
      <c r="JFF70" s="12"/>
      <c r="JFG70" s="12"/>
      <c r="JFH70" s="12"/>
      <c r="JFI70" s="12"/>
      <c r="JFJ70" s="12"/>
      <c r="JFK70" s="12"/>
      <c r="JFL70" s="12"/>
      <c r="JFM70" s="12"/>
      <c r="JFN70" s="12"/>
      <c r="JFO70" s="12"/>
      <c r="JFP70" s="12"/>
      <c r="JFQ70" s="12"/>
      <c r="JFR70" s="12"/>
      <c r="JFS70" s="12"/>
      <c r="JFT70" s="12"/>
      <c r="JFU70" s="12"/>
      <c r="JFV70" s="12"/>
      <c r="JFW70" s="12"/>
      <c r="JFX70" s="12"/>
      <c r="JFY70" s="12"/>
      <c r="JFZ70" s="12"/>
      <c r="JGA70" s="12"/>
      <c r="JGB70" s="12"/>
      <c r="JGC70" s="12"/>
      <c r="JGD70" s="12"/>
      <c r="JGE70" s="12"/>
      <c r="JGF70" s="12"/>
      <c r="JGG70" s="12"/>
      <c r="JGH70" s="12"/>
      <c r="JGI70" s="12"/>
      <c r="JGJ70" s="12"/>
      <c r="JGK70" s="12"/>
      <c r="JGL70" s="12"/>
      <c r="JGM70" s="12"/>
      <c r="JGN70" s="12"/>
      <c r="JGO70" s="12"/>
      <c r="JGP70" s="12"/>
      <c r="JGQ70" s="12"/>
      <c r="JGR70" s="12"/>
      <c r="JGS70" s="12"/>
      <c r="JGT70" s="12"/>
      <c r="JGU70" s="12"/>
      <c r="JGV70" s="12"/>
      <c r="JGW70" s="12"/>
      <c r="JGX70" s="12"/>
      <c r="JGY70" s="12"/>
      <c r="JGZ70" s="12"/>
      <c r="JHA70" s="12"/>
      <c r="JHB70" s="12"/>
      <c r="JHC70" s="12"/>
      <c r="JHD70" s="12"/>
      <c r="JHE70" s="12"/>
      <c r="JHF70" s="12"/>
      <c r="JHG70" s="12"/>
      <c r="JHH70" s="12"/>
      <c r="JHI70" s="12"/>
      <c r="JHJ70" s="12"/>
      <c r="JHK70" s="12"/>
      <c r="JHL70" s="12"/>
      <c r="JHM70" s="12"/>
      <c r="JHN70" s="12"/>
      <c r="JHO70" s="12"/>
      <c r="JHP70" s="12"/>
      <c r="JHQ70" s="12"/>
      <c r="JHR70" s="12"/>
      <c r="JHS70" s="12"/>
      <c r="JHT70" s="12"/>
      <c r="JHU70" s="12"/>
      <c r="JHV70" s="12"/>
      <c r="JHW70" s="12"/>
      <c r="JHX70" s="12"/>
      <c r="JHY70" s="12"/>
      <c r="JHZ70" s="12"/>
      <c r="JIA70" s="12"/>
      <c r="JIB70" s="12"/>
      <c r="JIC70" s="12"/>
      <c r="JID70" s="12"/>
      <c r="JIE70" s="12"/>
      <c r="JIF70" s="12"/>
      <c r="JIG70" s="12"/>
      <c r="JIH70" s="12"/>
      <c r="JII70" s="12"/>
      <c r="JIJ70" s="12"/>
      <c r="JIK70" s="12"/>
      <c r="JIL70" s="12"/>
      <c r="JIM70" s="12"/>
      <c r="JIN70" s="12"/>
      <c r="JIO70" s="12"/>
      <c r="JIP70" s="12"/>
      <c r="JIQ70" s="12"/>
      <c r="JIR70" s="12"/>
      <c r="JIS70" s="12"/>
      <c r="JIT70" s="12"/>
      <c r="JIU70" s="12"/>
      <c r="JIV70" s="12"/>
      <c r="JIW70" s="12"/>
      <c r="JIX70" s="12"/>
      <c r="JIY70" s="12"/>
      <c r="JIZ70" s="12"/>
      <c r="JJA70" s="12"/>
      <c r="JJB70" s="12"/>
      <c r="JJC70" s="12"/>
      <c r="JJD70" s="12"/>
      <c r="JJE70" s="12"/>
      <c r="JJF70" s="12"/>
      <c r="JJG70" s="12"/>
      <c r="JJH70" s="12"/>
      <c r="JJI70" s="12"/>
      <c r="JJJ70" s="12"/>
      <c r="JJK70" s="12"/>
      <c r="JJL70" s="12"/>
      <c r="JJM70" s="12"/>
      <c r="JJN70" s="12"/>
      <c r="JJO70" s="12"/>
      <c r="JJP70" s="12"/>
      <c r="JJQ70" s="12"/>
      <c r="JJR70" s="12"/>
      <c r="JJS70" s="12"/>
      <c r="JJT70" s="12"/>
      <c r="JJU70" s="12"/>
      <c r="JJV70" s="12"/>
      <c r="JJW70" s="12"/>
      <c r="JJX70" s="12"/>
      <c r="JJY70" s="12"/>
      <c r="JJZ70" s="12"/>
      <c r="JKA70" s="12"/>
      <c r="JKB70" s="12"/>
      <c r="JKC70" s="12"/>
      <c r="JKD70" s="12"/>
      <c r="JKE70" s="12"/>
      <c r="JKF70" s="12"/>
      <c r="JKG70" s="12"/>
      <c r="JKH70" s="12"/>
      <c r="JKI70" s="12"/>
      <c r="JKJ70" s="12"/>
      <c r="JKK70" s="12"/>
      <c r="JKL70" s="12"/>
      <c r="JKM70" s="12"/>
      <c r="JKN70" s="12"/>
      <c r="JKO70" s="12"/>
      <c r="JKP70" s="12"/>
      <c r="JKQ70" s="12"/>
      <c r="JKR70" s="12"/>
      <c r="JKS70" s="12"/>
      <c r="JKT70" s="12"/>
      <c r="JKU70" s="12"/>
      <c r="JKV70" s="12"/>
      <c r="JKW70" s="12"/>
      <c r="JKX70" s="12"/>
      <c r="JKY70" s="12"/>
      <c r="JKZ70" s="12"/>
      <c r="JLA70" s="12"/>
      <c r="JLB70" s="12"/>
      <c r="JLC70" s="12"/>
      <c r="JLD70" s="12"/>
      <c r="JLE70" s="12"/>
      <c r="JLF70" s="12"/>
      <c r="JLG70" s="12"/>
      <c r="JLH70" s="12"/>
      <c r="JLI70" s="12"/>
      <c r="JLJ70" s="12"/>
      <c r="JLK70" s="12"/>
      <c r="JLL70" s="12"/>
      <c r="JLM70" s="12"/>
      <c r="JLN70" s="12"/>
      <c r="JLO70" s="12"/>
      <c r="JLP70" s="12"/>
      <c r="JLQ70" s="12"/>
      <c r="JLR70" s="12"/>
      <c r="JLS70" s="12"/>
      <c r="JLT70" s="12"/>
      <c r="JLU70" s="12"/>
      <c r="JLV70" s="12"/>
      <c r="JLW70" s="12"/>
      <c r="JLX70" s="12"/>
      <c r="JLY70" s="12"/>
      <c r="JLZ70" s="12"/>
      <c r="JMA70" s="12"/>
      <c r="JMB70" s="12"/>
      <c r="JMC70" s="12"/>
      <c r="JMD70" s="12"/>
      <c r="JME70" s="12"/>
      <c r="JMF70" s="12"/>
      <c r="JMG70" s="12"/>
      <c r="JMH70" s="12"/>
      <c r="JMI70" s="12"/>
      <c r="JMJ70" s="12"/>
      <c r="JMK70" s="12"/>
      <c r="JML70" s="12"/>
      <c r="JMM70" s="12"/>
      <c r="JMN70" s="12"/>
      <c r="JMO70" s="12"/>
      <c r="JMP70" s="12"/>
      <c r="JMQ70" s="12"/>
      <c r="JMR70" s="12"/>
      <c r="JMS70" s="12"/>
      <c r="JMT70" s="12"/>
      <c r="JMU70" s="12"/>
      <c r="JMV70" s="12"/>
      <c r="JMW70" s="12"/>
      <c r="JMX70" s="12"/>
      <c r="JMY70" s="12"/>
      <c r="JMZ70" s="12"/>
      <c r="JNA70" s="12"/>
      <c r="JNB70" s="12"/>
      <c r="JNC70" s="12"/>
      <c r="JND70" s="12"/>
      <c r="JNE70" s="12"/>
      <c r="JNF70" s="12"/>
      <c r="JNG70" s="12"/>
      <c r="JNH70" s="12"/>
      <c r="JNI70" s="12"/>
      <c r="JNJ70" s="12"/>
      <c r="JNK70" s="12"/>
      <c r="JNL70" s="12"/>
      <c r="JNM70" s="12"/>
      <c r="JNN70" s="12"/>
      <c r="JNO70" s="12"/>
      <c r="JNP70" s="12"/>
      <c r="JNQ70" s="12"/>
      <c r="JNR70" s="12"/>
      <c r="JNS70" s="12"/>
      <c r="JNT70" s="12"/>
      <c r="JNU70" s="12"/>
      <c r="JNV70" s="12"/>
      <c r="JNW70" s="12"/>
      <c r="JNX70" s="12"/>
      <c r="JNY70" s="12"/>
      <c r="JNZ70" s="12"/>
      <c r="JOA70" s="12"/>
      <c r="JOB70" s="12"/>
      <c r="JOC70" s="12"/>
      <c r="JOD70" s="12"/>
      <c r="JOE70" s="12"/>
      <c r="JOF70" s="12"/>
      <c r="JOG70" s="12"/>
      <c r="JOH70" s="12"/>
      <c r="JOI70" s="12"/>
      <c r="JOJ70" s="12"/>
      <c r="JOK70" s="12"/>
      <c r="JOL70" s="12"/>
      <c r="JOM70" s="12"/>
      <c r="JON70" s="12"/>
      <c r="JOO70" s="12"/>
      <c r="JOP70" s="12"/>
      <c r="JOQ70" s="12"/>
      <c r="JOR70" s="12"/>
      <c r="JOS70" s="12"/>
      <c r="JOT70" s="12"/>
      <c r="JOU70" s="12"/>
      <c r="JOV70" s="12"/>
      <c r="JOW70" s="12"/>
      <c r="JOX70" s="12"/>
      <c r="JOY70" s="12"/>
      <c r="JOZ70" s="12"/>
      <c r="JPA70" s="12"/>
      <c r="JPB70" s="12"/>
      <c r="JPC70" s="12"/>
      <c r="JPD70" s="12"/>
      <c r="JPE70" s="12"/>
      <c r="JPF70" s="12"/>
      <c r="JPG70" s="12"/>
      <c r="JPH70" s="12"/>
      <c r="JPI70" s="12"/>
      <c r="JPJ70" s="12"/>
      <c r="JPK70" s="12"/>
      <c r="JPL70" s="12"/>
      <c r="JPM70" s="12"/>
      <c r="JPN70" s="12"/>
      <c r="JPO70" s="12"/>
      <c r="JPP70" s="12"/>
      <c r="JPQ70" s="12"/>
      <c r="JPR70" s="12"/>
      <c r="JPS70" s="12"/>
      <c r="JPT70" s="12"/>
      <c r="JPU70" s="12"/>
      <c r="JPV70" s="12"/>
      <c r="JPW70" s="12"/>
      <c r="JPX70" s="12"/>
      <c r="JPY70" s="12"/>
      <c r="JPZ70" s="12"/>
      <c r="JQA70" s="12"/>
      <c r="JQB70" s="12"/>
      <c r="JQC70" s="12"/>
      <c r="JQD70" s="12"/>
      <c r="JQE70" s="12"/>
      <c r="JQF70" s="12"/>
      <c r="JQG70" s="12"/>
      <c r="JQH70" s="12"/>
      <c r="JQI70" s="12"/>
      <c r="JQJ70" s="12"/>
      <c r="JQK70" s="12"/>
      <c r="JQL70" s="12"/>
      <c r="JQM70" s="12"/>
      <c r="JQN70" s="12"/>
      <c r="JQO70" s="12"/>
      <c r="JQP70" s="12"/>
      <c r="JQQ70" s="12"/>
      <c r="JQR70" s="12"/>
      <c r="JQS70" s="12"/>
      <c r="JQT70" s="12"/>
      <c r="JQU70" s="12"/>
      <c r="JQV70" s="12"/>
      <c r="JQW70" s="12"/>
      <c r="JQX70" s="12"/>
      <c r="JQY70" s="12"/>
      <c r="JQZ70" s="12"/>
      <c r="JRA70" s="12"/>
      <c r="JRB70" s="12"/>
      <c r="JRC70" s="12"/>
      <c r="JRD70" s="12"/>
      <c r="JRE70" s="12"/>
      <c r="JRF70" s="12"/>
      <c r="JRG70" s="12"/>
      <c r="JRH70" s="12"/>
      <c r="JRI70" s="12"/>
      <c r="JRJ70" s="12"/>
      <c r="JRK70" s="12"/>
      <c r="JRL70" s="12"/>
      <c r="JRM70" s="12"/>
      <c r="JRN70" s="12"/>
      <c r="JRO70" s="12"/>
      <c r="JRP70" s="12"/>
      <c r="JRQ70" s="12"/>
      <c r="JRR70" s="12"/>
      <c r="JRS70" s="12"/>
      <c r="JRT70" s="12"/>
      <c r="JRU70" s="12"/>
      <c r="JRV70" s="12"/>
      <c r="JRW70" s="12"/>
      <c r="JRX70" s="12"/>
      <c r="JRY70" s="12"/>
      <c r="JRZ70" s="12"/>
      <c r="JSA70" s="12"/>
      <c r="JSB70" s="12"/>
      <c r="JSC70" s="12"/>
      <c r="JSD70" s="12"/>
      <c r="JSE70" s="12"/>
      <c r="JSF70" s="12"/>
      <c r="JSG70" s="12"/>
      <c r="JSH70" s="12"/>
      <c r="JSI70" s="12"/>
      <c r="JSJ70" s="12"/>
      <c r="JSK70" s="12"/>
      <c r="JSL70" s="12"/>
      <c r="JSM70" s="12"/>
      <c r="JSN70" s="12"/>
      <c r="JSO70" s="12"/>
      <c r="JSP70" s="12"/>
      <c r="JSQ70" s="12"/>
      <c r="JSR70" s="12"/>
      <c r="JSS70" s="12"/>
      <c r="JST70" s="12"/>
      <c r="JSU70" s="12"/>
      <c r="JSV70" s="12"/>
      <c r="JSW70" s="12"/>
      <c r="JSX70" s="12"/>
      <c r="JSY70" s="12"/>
      <c r="JSZ70" s="12"/>
      <c r="JTA70" s="12"/>
      <c r="JTB70" s="12"/>
      <c r="JTC70" s="12"/>
      <c r="JTD70" s="12"/>
      <c r="JTE70" s="12"/>
      <c r="JTF70" s="12"/>
      <c r="JTG70" s="12"/>
      <c r="JTH70" s="12"/>
      <c r="JTI70" s="12"/>
      <c r="JTJ70" s="12"/>
      <c r="JTK70" s="12"/>
      <c r="JTL70" s="12"/>
      <c r="JTM70" s="12"/>
      <c r="JTN70" s="12"/>
      <c r="JTO70" s="12"/>
      <c r="JTP70" s="12"/>
      <c r="JTQ70" s="12"/>
      <c r="JTR70" s="12"/>
      <c r="JTS70" s="12"/>
      <c r="JTT70" s="12"/>
      <c r="JTU70" s="12"/>
      <c r="JTV70" s="12"/>
      <c r="JTW70" s="12"/>
      <c r="JTX70" s="12"/>
      <c r="JTY70" s="12"/>
      <c r="JTZ70" s="12"/>
      <c r="JUA70" s="12"/>
      <c r="JUB70" s="12"/>
      <c r="JUC70" s="12"/>
      <c r="JUD70" s="12"/>
      <c r="JUE70" s="12"/>
      <c r="JUF70" s="12"/>
      <c r="JUG70" s="12"/>
      <c r="JUH70" s="12"/>
      <c r="JUI70" s="12"/>
      <c r="JUJ70" s="12"/>
      <c r="JUK70" s="12"/>
      <c r="JUL70" s="12"/>
      <c r="JUM70" s="12"/>
      <c r="JUN70" s="12"/>
      <c r="JUO70" s="12"/>
      <c r="JUP70" s="12"/>
      <c r="JUQ70" s="12"/>
      <c r="JUR70" s="12"/>
      <c r="JUS70" s="12"/>
      <c r="JUT70" s="12"/>
      <c r="JUU70" s="12"/>
      <c r="JUV70" s="12"/>
      <c r="JUW70" s="12"/>
      <c r="JUX70" s="12"/>
      <c r="JUY70" s="12"/>
      <c r="JUZ70" s="12"/>
      <c r="JVA70" s="12"/>
      <c r="JVB70" s="12"/>
      <c r="JVC70" s="12"/>
      <c r="JVD70" s="12"/>
      <c r="JVE70" s="12"/>
      <c r="JVF70" s="12"/>
      <c r="JVG70" s="12"/>
      <c r="JVH70" s="12"/>
      <c r="JVI70" s="12"/>
      <c r="JVJ70" s="12"/>
      <c r="JVK70" s="12"/>
      <c r="JVL70" s="12"/>
      <c r="JVM70" s="12"/>
      <c r="JVN70" s="12"/>
      <c r="JVO70" s="12"/>
      <c r="JVP70" s="12"/>
      <c r="JVQ70" s="12"/>
      <c r="JVR70" s="12"/>
      <c r="JVS70" s="12"/>
      <c r="JVT70" s="12"/>
      <c r="JVU70" s="12"/>
      <c r="JVV70" s="12"/>
      <c r="JVW70" s="12"/>
      <c r="JVX70" s="12"/>
      <c r="JVY70" s="12"/>
      <c r="JVZ70" s="12"/>
      <c r="JWA70" s="12"/>
      <c r="JWB70" s="12"/>
      <c r="JWC70" s="12"/>
      <c r="JWD70" s="12"/>
      <c r="JWE70" s="12"/>
      <c r="JWF70" s="12"/>
      <c r="JWG70" s="12"/>
      <c r="JWH70" s="12"/>
      <c r="JWI70" s="12"/>
      <c r="JWJ70" s="12"/>
      <c r="JWK70" s="12"/>
      <c r="JWL70" s="12"/>
      <c r="JWM70" s="12"/>
      <c r="JWN70" s="12"/>
      <c r="JWO70" s="12"/>
      <c r="JWP70" s="12"/>
      <c r="JWQ70" s="12"/>
      <c r="JWR70" s="12"/>
      <c r="JWS70" s="12"/>
      <c r="JWT70" s="12"/>
      <c r="JWU70" s="12"/>
      <c r="JWV70" s="12"/>
      <c r="JWW70" s="12"/>
      <c r="JWX70" s="12"/>
      <c r="JWY70" s="12"/>
      <c r="JWZ70" s="12"/>
      <c r="JXA70" s="12"/>
      <c r="JXB70" s="12"/>
      <c r="JXC70" s="12"/>
      <c r="JXD70" s="12"/>
      <c r="JXE70" s="12"/>
      <c r="JXF70" s="12"/>
      <c r="JXG70" s="12"/>
      <c r="JXH70" s="12"/>
      <c r="JXI70" s="12"/>
      <c r="JXJ70" s="12"/>
      <c r="JXK70" s="12"/>
      <c r="JXL70" s="12"/>
      <c r="JXM70" s="12"/>
      <c r="JXN70" s="12"/>
      <c r="JXO70" s="12"/>
      <c r="JXP70" s="12"/>
      <c r="JXQ70" s="12"/>
      <c r="JXR70" s="12"/>
      <c r="JXS70" s="12"/>
      <c r="JXT70" s="12"/>
      <c r="JXU70" s="12"/>
      <c r="JXV70" s="12"/>
      <c r="JXW70" s="12"/>
      <c r="JXX70" s="12"/>
      <c r="JXY70" s="12"/>
      <c r="JXZ70" s="12"/>
      <c r="JYA70" s="12"/>
      <c r="JYB70" s="12"/>
      <c r="JYC70" s="12"/>
      <c r="JYD70" s="12"/>
      <c r="JYE70" s="12"/>
      <c r="JYF70" s="12"/>
      <c r="JYG70" s="12"/>
      <c r="JYH70" s="12"/>
      <c r="JYI70" s="12"/>
      <c r="JYJ70" s="12"/>
      <c r="JYK70" s="12"/>
      <c r="JYL70" s="12"/>
      <c r="JYM70" s="12"/>
      <c r="JYN70" s="12"/>
      <c r="JYO70" s="12"/>
      <c r="JYP70" s="12"/>
      <c r="JYQ70" s="12"/>
      <c r="JYR70" s="12"/>
      <c r="JYS70" s="12"/>
      <c r="JYT70" s="12"/>
      <c r="JYU70" s="12"/>
      <c r="JYV70" s="12"/>
      <c r="JYW70" s="12"/>
      <c r="JYX70" s="12"/>
      <c r="JYY70" s="12"/>
      <c r="JYZ70" s="12"/>
      <c r="JZA70" s="12"/>
      <c r="JZB70" s="12"/>
      <c r="JZC70" s="12"/>
      <c r="JZD70" s="12"/>
      <c r="JZE70" s="12"/>
      <c r="JZF70" s="12"/>
      <c r="JZG70" s="12"/>
      <c r="JZH70" s="12"/>
      <c r="JZI70" s="12"/>
      <c r="JZJ70" s="12"/>
      <c r="JZK70" s="12"/>
      <c r="JZL70" s="12"/>
      <c r="JZM70" s="12"/>
      <c r="JZN70" s="12"/>
      <c r="JZO70" s="12"/>
      <c r="JZP70" s="12"/>
      <c r="JZQ70" s="12"/>
      <c r="JZR70" s="12"/>
      <c r="JZS70" s="12"/>
      <c r="JZT70" s="12"/>
      <c r="JZU70" s="12"/>
      <c r="JZV70" s="12"/>
      <c r="JZW70" s="12"/>
      <c r="JZX70" s="12"/>
      <c r="JZY70" s="12"/>
      <c r="JZZ70" s="12"/>
      <c r="KAA70" s="12"/>
      <c r="KAB70" s="12"/>
      <c r="KAC70" s="12"/>
      <c r="KAD70" s="12"/>
      <c r="KAE70" s="12"/>
      <c r="KAF70" s="12"/>
      <c r="KAG70" s="12"/>
      <c r="KAH70" s="12"/>
      <c r="KAI70" s="12"/>
      <c r="KAJ70" s="12"/>
      <c r="KAK70" s="12"/>
      <c r="KAL70" s="12"/>
      <c r="KAM70" s="12"/>
      <c r="KAN70" s="12"/>
      <c r="KAO70" s="12"/>
      <c r="KAP70" s="12"/>
      <c r="KAQ70" s="12"/>
      <c r="KAR70" s="12"/>
      <c r="KAS70" s="12"/>
      <c r="KAT70" s="12"/>
      <c r="KAU70" s="12"/>
      <c r="KAV70" s="12"/>
      <c r="KAW70" s="12"/>
      <c r="KAX70" s="12"/>
      <c r="KAY70" s="12"/>
      <c r="KAZ70" s="12"/>
      <c r="KBA70" s="12"/>
      <c r="KBB70" s="12"/>
      <c r="KBC70" s="12"/>
      <c r="KBD70" s="12"/>
      <c r="KBE70" s="12"/>
      <c r="KBF70" s="12"/>
      <c r="KBG70" s="12"/>
      <c r="KBH70" s="12"/>
      <c r="KBI70" s="12"/>
      <c r="KBJ70" s="12"/>
      <c r="KBK70" s="12"/>
      <c r="KBL70" s="12"/>
      <c r="KBM70" s="12"/>
      <c r="KBN70" s="12"/>
      <c r="KBO70" s="12"/>
      <c r="KBP70" s="12"/>
      <c r="KBQ70" s="12"/>
      <c r="KBR70" s="12"/>
      <c r="KBS70" s="12"/>
      <c r="KBT70" s="12"/>
      <c r="KBU70" s="12"/>
      <c r="KBV70" s="12"/>
      <c r="KBW70" s="12"/>
      <c r="KBX70" s="12"/>
      <c r="KBY70" s="12"/>
      <c r="KBZ70" s="12"/>
      <c r="KCA70" s="12"/>
      <c r="KCB70" s="12"/>
      <c r="KCC70" s="12"/>
      <c r="KCD70" s="12"/>
      <c r="KCE70" s="12"/>
      <c r="KCF70" s="12"/>
      <c r="KCG70" s="12"/>
      <c r="KCH70" s="12"/>
      <c r="KCI70" s="12"/>
      <c r="KCJ70" s="12"/>
      <c r="KCK70" s="12"/>
      <c r="KCL70" s="12"/>
      <c r="KCM70" s="12"/>
      <c r="KCN70" s="12"/>
      <c r="KCO70" s="12"/>
      <c r="KCP70" s="12"/>
      <c r="KCQ70" s="12"/>
      <c r="KCR70" s="12"/>
      <c r="KCS70" s="12"/>
      <c r="KCT70" s="12"/>
      <c r="KCU70" s="12"/>
      <c r="KCV70" s="12"/>
      <c r="KCW70" s="12"/>
      <c r="KCX70" s="12"/>
      <c r="KCY70" s="12"/>
      <c r="KCZ70" s="12"/>
      <c r="KDA70" s="12"/>
      <c r="KDB70" s="12"/>
      <c r="KDC70" s="12"/>
      <c r="KDD70" s="12"/>
      <c r="KDE70" s="12"/>
      <c r="KDF70" s="12"/>
      <c r="KDG70" s="12"/>
      <c r="KDH70" s="12"/>
      <c r="KDI70" s="12"/>
      <c r="KDJ70" s="12"/>
      <c r="KDK70" s="12"/>
      <c r="KDL70" s="12"/>
      <c r="KDM70" s="12"/>
      <c r="KDN70" s="12"/>
      <c r="KDO70" s="12"/>
      <c r="KDP70" s="12"/>
      <c r="KDQ70" s="12"/>
      <c r="KDR70" s="12"/>
      <c r="KDS70" s="12"/>
      <c r="KDT70" s="12"/>
      <c r="KDU70" s="12"/>
      <c r="KDV70" s="12"/>
      <c r="KDW70" s="12"/>
      <c r="KDX70" s="12"/>
      <c r="KDY70" s="12"/>
      <c r="KDZ70" s="12"/>
      <c r="KEA70" s="12"/>
      <c r="KEB70" s="12"/>
      <c r="KEC70" s="12"/>
      <c r="KED70" s="12"/>
      <c r="KEE70" s="12"/>
      <c r="KEF70" s="12"/>
      <c r="KEG70" s="12"/>
      <c r="KEH70" s="12"/>
      <c r="KEI70" s="12"/>
      <c r="KEJ70" s="12"/>
      <c r="KEK70" s="12"/>
      <c r="KEL70" s="12"/>
      <c r="KEM70" s="12"/>
      <c r="KEN70" s="12"/>
      <c r="KEO70" s="12"/>
      <c r="KEP70" s="12"/>
      <c r="KEQ70" s="12"/>
      <c r="KER70" s="12"/>
      <c r="KES70" s="12"/>
      <c r="KET70" s="12"/>
      <c r="KEU70" s="12"/>
      <c r="KEV70" s="12"/>
      <c r="KEW70" s="12"/>
      <c r="KEX70" s="12"/>
      <c r="KEY70" s="12"/>
      <c r="KEZ70" s="12"/>
      <c r="KFA70" s="12"/>
      <c r="KFB70" s="12"/>
      <c r="KFC70" s="12"/>
      <c r="KFD70" s="12"/>
      <c r="KFE70" s="12"/>
      <c r="KFF70" s="12"/>
      <c r="KFG70" s="12"/>
      <c r="KFH70" s="12"/>
      <c r="KFI70" s="12"/>
      <c r="KFJ70" s="12"/>
      <c r="KFK70" s="12"/>
      <c r="KFL70" s="12"/>
      <c r="KFM70" s="12"/>
      <c r="KFN70" s="12"/>
      <c r="KFO70" s="12"/>
      <c r="KFP70" s="12"/>
      <c r="KFQ70" s="12"/>
      <c r="KFR70" s="12"/>
      <c r="KFS70" s="12"/>
      <c r="KFT70" s="12"/>
      <c r="KFU70" s="12"/>
      <c r="KFV70" s="12"/>
      <c r="KFW70" s="12"/>
      <c r="KFX70" s="12"/>
      <c r="KFY70" s="12"/>
      <c r="KFZ70" s="12"/>
      <c r="KGA70" s="12"/>
      <c r="KGB70" s="12"/>
      <c r="KGC70" s="12"/>
      <c r="KGD70" s="12"/>
      <c r="KGE70" s="12"/>
      <c r="KGF70" s="12"/>
      <c r="KGG70" s="12"/>
      <c r="KGH70" s="12"/>
      <c r="KGI70" s="12"/>
      <c r="KGJ70" s="12"/>
      <c r="KGK70" s="12"/>
      <c r="KGL70" s="12"/>
      <c r="KGM70" s="12"/>
      <c r="KGN70" s="12"/>
      <c r="KGO70" s="12"/>
      <c r="KGP70" s="12"/>
      <c r="KGQ70" s="12"/>
      <c r="KGR70" s="12"/>
      <c r="KGS70" s="12"/>
      <c r="KGT70" s="12"/>
      <c r="KGU70" s="12"/>
      <c r="KGV70" s="12"/>
      <c r="KGW70" s="12"/>
      <c r="KGX70" s="12"/>
      <c r="KGY70" s="12"/>
      <c r="KGZ70" s="12"/>
      <c r="KHA70" s="12"/>
      <c r="KHB70" s="12"/>
      <c r="KHC70" s="12"/>
      <c r="KHD70" s="12"/>
      <c r="KHE70" s="12"/>
      <c r="KHF70" s="12"/>
      <c r="KHG70" s="12"/>
      <c r="KHH70" s="12"/>
      <c r="KHI70" s="12"/>
      <c r="KHJ70" s="12"/>
      <c r="KHK70" s="12"/>
      <c r="KHL70" s="12"/>
      <c r="KHM70" s="12"/>
      <c r="KHN70" s="12"/>
      <c r="KHO70" s="12"/>
      <c r="KHP70" s="12"/>
      <c r="KHQ70" s="12"/>
      <c r="KHR70" s="12"/>
      <c r="KHS70" s="12"/>
      <c r="KHT70" s="12"/>
      <c r="KHU70" s="12"/>
      <c r="KHV70" s="12"/>
      <c r="KHW70" s="12"/>
      <c r="KHX70" s="12"/>
      <c r="KHY70" s="12"/>
      <c r="KHZ70" s="12"/>
      <c r="KIA70" s="12"/>
      <c r="KIB70" s="12"/>
      <c r="KIC70" s="12"/>
      <c r="KID70" s="12"/>
      <c r="KIE70" s="12"/>
      <c r="KIF70" s="12"/>
      <c r="KIG70" s="12"/>
      <c r="KIH70" s="12"/>
      <c r="KII70" s="12"/>
      <c r="KIJ70" s="12"/>
      <c r="KIK70" s="12"/>
      <c r="KIL70" s="12"/>
      <c r="KIM70" s="12"/>
      <c r="KIN70" s="12"/>
      <c r="KIO70" s="12"/>
      <c r="KIP70" s="12"/>
      <c r="KIQ70" s="12"/>
      <c r="KIR70" s="12"/>
      <c r="KIS70" s="12"/>
      <c r="KIT70" s="12"/>
      <c r="KIU70" s="12"/>
      <c r="KIV70" s="12"/>
      <c r="KIW70" s="12"/>
      <c r="KIX70" s="12"/>
      <c r="KIY70" s="12"/>
      <c r="KIZ70" s="12"/>
      <c r="KJA70" s="12"/>
      <c r="KJB70" s="12"/>
      <c r="KJC70" s="12"/>
      <c r="KJD70" s="12"/>
      <c r="KJE70" s="12"/>
      <c r="KJF70" s="12"/>
      <c r="KJG70" s="12"/>
      <c r="KJH70" s="12"/>
      <c r="KJI70" s="12"/>
      <c r="KJJ70" s="12"/>
      <c r="KJK70" s="12"/>
      <c r="KJL70" s="12"/>
      <c r="KJM70" s="12"/>
      <c r="KJN70" s="12"/>
      <c r="KJO70" s="12"/>
      <c r="KJP70" s="12"/>
      <c r="KJQ70" s="12"/>
      <c r="KJR70" s="12"/>
      <c r="KJS70" s="12"/>
      <c r="KJT70" s="12"/>
      <c r="KJU70" s="12"/>
      <c r="KJV70" s="12"/>
      <c r="KJW70" s="12"/>
      <c r="KJX70" s="12"/>
      <c r="KJY70" s="12"/>
      <c r="KJZ70" s="12"/>
      <c r="KKA70" s="12"/>
      <c r="KKB70" s="12"/>
      <c r="KKC70" s="12"/>
      <c r="KKD70" s="12"/>
      <c r="KKE70" s="12"/>
      <c r="KKF70" s="12"/>
      <c r="KKG70" s="12"/>
      <c r="KKH70" s="12"/>
      <c r="KKI70" s="12"/>
      <c r="KKJ70" s="12"/>
      <c r="KKK70" s="12"/>
      <c r="KKL70" s="12"/>
      <c r="KKM70" s="12"/>
      <c r="KKN70" s="12"/>
      <c r="KKO70" s="12"/>
      <c r="KKP70" s="12"/>
      <c r="KKQ70" s="12"/>
      <c r="KKR70" s="12"/>
      <c r="KKS70" s="12"/>
      <c r="KKT70" s="12"/>
      <c r="KKU70" s="12"/>
      <c r="KKV70" s="12"/>
      <c r="KKW70" s="12"/>
      <c r="KKX70" s="12"/>
      <c r="KKY70" s="12"/>
      <c r="KKZ70" s="12"/>
      <c r="KLA70" s="12"/>
      <c r="KLB70" s="12"/>
      <c r="KLC70" s="12"/>
      <c r="KLD70" s="12"/>
      <c r="KLE70" s="12"/>
      <c r="KLF70" s="12"/>
      <c r="KLG70" s="12"/>
      <c r="KLH70" s="12"/>
      <c r="KLI70" s="12"/>
      <c r="KLJ70" s="12"/>
      <c r="KLK70" s="12"/>
      <c r="KLL70" s="12"/>
      <c r="KLM70" s="12"/>
      <c r="KLN70" s="12"/>
      <c r="KLO70" s="12"/>
      <c r="KLP70" s="12"/>
      <c r="KLQ70" s="12"/>
      <c r="KLR70" s="12"/>
      <c r="KLS70" s="12"/>
      <c r="KLT70" s="12"/>
      <c r="KLU70" s="12"/>
      <c r="KLV70" s="12"/>
      <c r="KLW70" s="12"/>
      <c r="KLX70" s="12"/>
      <c r="KLY70" s="12"/>
      <c r="KLZ70" s="12"/>
      <c r="KMA70" s="12"/>
      <c r="KMB70" s="12"/>
      <c r="KMC70" s="12"/>
      <c r="KMD70" s="12"/>
      <c r="KME70" s="12"/>
      <c r="KMF70" s="12"/>
      <c r="KMG70" s="12"/>
      <c r="KMH70" s="12"/>
      <c r="KMI70" s="12"/>
      <c r="KMJ70" s="12"/>
      <c r="KMK70" s="12"/>
      <c r="KML70" s="12"/>
      <c r="KMM70" s="12"/>
      <c r="KMN70" s="12"/>
      <c r="KMO70" s="12"/>
      <c r="KMP70" s="12"/>
      <c r="KMQ70" s="12"/>
      <c r="KMR70" s="12"/>
      <c r="KMS70" s="12"/>
      <c r="KMT70" s="12"/>
      <c r="KMU70" s="12"/>
      <c r="KMV70" s="12"/>
      <c r="KMW70" s="12"/>
      <c r="KMX70" s="12"/>
      <c r="KMY70" s="12"/>
      <c r="KMZ70" s="12"/>
      <c r="KNA70" s="12"/>
      <c r="KNB70" s="12"/>
      <c r="KNC70" s="12"/>
      <c r="KND70" s="12"/>
      <c r="KNE70" s="12"/>
      <c r="KNF70" s="12"/>
      <c r="KNG70" s="12"/>
      <c r="KNH70" s="12"/>
      <c r="KNI70" s="12"/>
      <c r="KNJ70" s="12"/>
      <c r="KNK70" s="12"/>
      <c r="KNL70" s="12"/>
      <c r="KNM70" s="12"/>
      <c r="KNN70" s="12"/>
      <c r="KNO70" s="12"/>
      <c r="KNP70" s="12"/>
      <c r="KNQ70" s="12"/>
      <c r="KNR70" s="12"/>
      <c r="KNS70" s="12"/>
      <c r="KNT70" s="12"/>
      <c r="KNU70" s="12"/>
      <c r="KNV70" s="12"/>
      <c r="KNW70" s="12"/>
      <c r="KNX70" s="12"/>
      <c r="KNY70" s="12"/>
      <c r="KNZ70" s="12"/>
      <c r="KOA70" s="12"/>
      <c r="KOB70" s="12"/>
      <c r="KOC70" s="12"/>
      <c r="KOD70" s="12"/>
      <c r="KOE70" s="12"/>
      <c r="KOF70" s="12"/>
      <c r="KOG70" s="12"/>
      <c r="KOH70" s="12"/>
      <c r="KOI70" s="12"/>
      <c r="KOJ70" s="12"/>
      <c r="KOK70" s="12"/>
      <c r="KOL70" s="12"/>
      <c r="KOM70" s="12"/>
      <c r="KON70" s="12"/>
      <c r="KOO70" s="12"/>
      <c r="KOP70" s="12"/>
      <c r="KOQ70" s="12"/>
      <c r="KOR70" s="12"/>
      <c r="KOS70" s="12"/>
      <c r="KOT70" s="12"/>
      <c r="KOU70" s="12"/>
      <c r="KOV70" s="12"/>
      <c r="KOW70" s="12"/>
      <c r="KOX70" s="12"/>
      <c r="KOY70" s="12"/>
      <c r="KOZ70" s="12"/>
      <c r="KPA70" s="12"/>
      <c r="KPB70" s="12"/>
      <c r="KPC70" s="12"/>
      <c r="KPD70" s="12"/>
      <c r="KPE70" s="12"/>
      <c r="KPF70" s="12"/>
      <c r="KPG70" s="12"/>
      <c r="KPH70" s="12"/>
      <c r="KPI70" s="12"/>
      <c r="KPJ70" s="12"/>
      <c r="KPK70" s="12"/>
      <c r="KPL70" s="12"/>
      <c r="KPM70" s="12"/>
      <c r="KPN70" s="12"/>
      <c r="KPO70" s="12"/>
      <c r="KPP70" s="12"/>
      <c r="KPQ70" s="12"/>
      <c r="KPR70" s="12"/>
      <c r="KPS70" s="12"/>
      <c r="KPT70" s="12"/>
      <c r="KPU70" s="12"/>
      <c r="KPV70" s="12"/>
      <c r="KPW70" s="12"/>
      <c r="KPX70" s="12"/>
      <c r="KPY70" s="12"/>
      <c r="KPZ70" s="12"/>
      <c r="KQA70" s="12"/>
      <c r="KQB70" s="12"/>
      <c r="KQC70" s="12"/>
      <c r="KQD70" s="12"/>
      <c r="KQE70" s="12"/>
      <c r="KQF70" s="12"/>
      <c r="KQG70" s="12"/>
      <c r="KQH70" s="12"/>
      <c r="KQI70" s="12"/>
      <c r="KQJ70" s="12"/>
      <c r="KQK70" s="12"/>
      <c r="KQL70" s="12"/>
      <c r="KQM70" s="12"/>
      <c r="KQN70" s="12"/>
      <c r="KQO70" s="12"/>
      <c r="KQP70" s="12"/>
      <c r="KQQ70" s="12"/>
      <c r="KQR70" s="12"/>
      <c r="KQS70" s="12"/>
      <c r="KQT70" s="12"/>
      <c r="KQU70" s="12"/>
      <c r="KQV70" s="12"/>
      <c r="KQW70" s="12"/>
      <c r="KQX70" s="12"/>
      <c r="KQY70" s="12"/>
      <c r="KQZ70" s="12"/>
      <c r="KRA70" s="12"/>
      <c r="KRB70" s="12"/>
      <c r="KRC70" s="12"/>
      <c r="KRD70" s="12"/>
      <c r="KRE70" s="12"/>
      <c r="KRF70" s="12"/>
      <c r="KRG70" s="12"/>
      <c r="KRH70" s="12"/>
      <c r="KRI70" s="12"/>
      <c r="KRJ70" s="12"/>
      <c r="KRK70" s="12"/>
      <c r="KRL70" s="12"/>
      <c r="KRM70" s="12"/>
      <c r="KRN70" s="12"/>
      <c r="KRO70" s="12"/>
      <c r="KRP70" s="12"/>
      <c r="KRQ70" s="12"/>
      <c r="KRR70" s="12"/>
      <c r="KRS70" s="12"/>
      <c r="KRT70" s="12"/>
      <c r="KRU70" s="12"/>
      <c r="KRV70" s="12"/>
      <c r="KRW70" s="12"/>
      <c r="KRX70" s="12"/>
      <c r="KRY70" s="12"/>
      <c r="KRZ70" s="12"/>
      <c r="KSA70" s="12"/>
      <c r="KSB70" s="12"/>
      <c r="KSC70" s="12"/>
      <c r="KSD70" s="12"/>
      <c r="KSE70" s="12"/>
      <c r="KSF70" s="12"/>
      <c r="KSG70" s="12"/>
      <c r="KSH70" s="12"/>
      <c r="KSI70" s="12"/>
      <c r="KSJ70" s="12"/>
      <c r="KSK70" s="12"/>
      <c r="KSL70" s="12"/>
      <c r="KSM70" s="12"/>
      <c r="KSN70" s="12"/>
      <c r="KSO70" s="12"/>
      <c r="KSP70" s="12"/>
      <c r="KSQ70" s="12"/>
      <c r="KSR70" s="12"/>
      <c r="KSS70" s="12"/>
      <c r="KST70" s="12"/>
      <c r="KSU70" s="12"/>
      <c r="KSV70" s="12"/>
      <c r="KSW70" s="12"/>
      <c r="KSX70" s="12"/>
      <c r="KSY70" s="12"/>
      <c r="KSZ70" s="12"/>
      <c r="KTA70" s="12"/>
      <c r="KTB70" s="12"/>
      <c r="KTC70" s="12"/>
      <c r="KTD70" s="12"/>
      <c r="KTE70" s="12"/>
      <c r="KTF70" s="12"/>
      <c r="KTG70" s="12"/>
      <c r="KTH70" s="12"/>
      <c r="KTI70" s="12"/>
      <c r="KTJ70" s="12"/>
      <c r="KTK70" s="12"/>
      <c r="KTL70" s="12"/>
      <c r="KTM70" s="12"/>
      <c r="KTN70" s="12"/>
      <c r="KTO70" s="12"/>
      <c r="KTP70" s="12"/>
      <c r="KTQ70" s="12"/>
      <c r="KTR70" s="12"/>
      <c r="KTS70" s="12"/>
      <c r="KTT70" s="12"/>
      <c r="KTU70" s="12"/>
      <c r="KTV70" s="12"/>
      <c r="KTW70" s="12"/>
      <c r="KTX70" s="12"/>
      <c r="KTY70" s="12"/>
      <c r="KTZ70" s="12"/>
      <c r="KUA70" s="12"/>
      <c r="KUB70" s="12"/>
      <c r="KUC70" s="12"/>
      <c r="KUD70" s="12"/>
      <c r="KUE70" s="12"/>
      <c r="KUF70" s="12"/>
      <c r="KUG70" s="12"/>
      <c r="KUH70" s="12"/>
      <c r="KUI70" s="12"/>
      <c r="KUJ70" s="12"/>
      <c r="KUK70" s="12"/>
      <c r="KUL70" s="12"/>
      <c r="KUM70" s="12"/>
      <c r="KUN70" s="12"/>
      <c r="KUO70" s="12"/>
      <c r="KUP70" s="12"/>
      <c r="KUQ70" s="12"/>
      <c r="KUR70" s="12"/>
      <c r="KUS70" s="12"/>
      <c r="KUT70" s="12"/>
      <c r="KUU70" s="12"/>
      <c r="KUV70" s="12"/>
      <c r="KUW70" s="12"/>
      <c r="KUX70" s="12"/>
      <c r="KUY70" s="12"/>
      <c r="KUZ70" s="12"/>
      <c r="KVA70" s="12"/>
      <c r="KVB70" s="12"/>
      <c r="KVC70" s="12"/>
      <c r="KVD70" s="12"/>
      <c r="KVE70" s="12"/>
      <c r="KVF70" s="12"/>
      <c r="KVG70" s="12"/>
      <c r="KVH70" s="12"/>
      <c r="KVI70" s="12"/>
      <c r="KVJ70" s="12"/>
      <c r="KVK70" s="12"/>
      <c r="KVL70" s="12"/>
      <c r="KVM70" s="12"/>
      <c r="KVN70" s="12"/>
      <c r="KVO70" s="12"/>
      <c r="KVP70" s="12"/>
      <c r="KVQ70" s="12"/>
      <c r="KVR70" s="12"/>
      <c r="KVS70" s="12"/>
      <c r="KVT70" s="12"/>
      <c r="KVU70" s="12"/>
      <c r="KVV70" s="12"/>
      <c r="KVW70" s="12"/>
      <c r="KVX70" s="12"/>
      <c r="KVY70" s="12"/>
      <c r="KVZ70" s="12"/>
      <c r="KWA70" s="12"/>
      <c r="KWB70" s="12"/>
      <c r="KWC70" s="12"/>
      <c r="KWD70" s="12"/>
      <c r="KWE70" s="12"/>
      <c r="KWF70" s="12"/>
      <c r="KWG70" s="12"/>
      <c r="KWH70" s="12"/>
      <c r="KWI70" s="12"/>
      <c r="KWJ70" s="12"/>
      <c r="KWK70" s="12"/>
      <c r="KWL70" s="12"/>
      <c r="KWM70" s="12"/>
      <c r="KWN70" s="12"/>
      <c r="KWO70" s="12"/>
      <c r="KWP70" s="12"/>
      <c r="KWQ70" s="12"/>
      <c r="KWR70" s="12"/>
      <c r="KWS70" s="12"/>
      <c r="KWT70" s="12"/>
      <c r="KWU70" s="12"/>
      <c r="KWV70" s="12"/>
      <c r="KWW70" s="12"/>
      <c r="KWX70" s="12"/>
      <c r="KWY70" s="12"/>
      <c r="KWZ70" s="12"/>
      <c r="KXA70" s="12"/>
      <c r="KXB70" s="12"/>
      <c r="KXC70" s="12"/>
      <c r="KXD70" s="12"/>
      <c r="KXE70" s="12"/>
      <c r="KXF70" s="12"/>
      <c r="KXG70" s="12"/>
      <c r="KXH70" s="12"/>
      <c r="KXI70" s="12"/>
      <c r="KXJ70" s="12"/>
      <c r="KXK70" s="12"/>
      <c r="KXL70" s="12"/>
      <c r="KXM70" s="12"/>
      <c r="KXN70" s="12"/>
      <c r="KXO70" s="12"/>
      <c r="KXP70" s="12"/>
      <c r="KXQ70" s="12"/>
      <c r="KXR70" s="12"/>
      <c r="KXS70" s="12"/>
      <c r="KXT70" s="12"/>
      <c r="KXU70" s="12"/>
      <c r="KXV70" s="12"/>
      <c r="KXW70" s="12"/>
      <c r="KXX70" s="12"/>
      <c r="KXY70" s="12"/>
      <c r="KXZ70" s="12"/>
      <c r="KYA70" s="12"/>
      <c r="KYB70" s="12"/>
      <c r="KYC70" s="12"/>
      <c r="KYD70" s="12"/>
      <c r="KYE70" s="12"/>
      <c r="KYF70" s="12"/>
      <c r="KYG70" s="12"/>
      <c r="KYH70" s="12"/>
      <c r="KYI70" s="12"/>
      <c r="KYJ70" s="12"/>
      <c r="KYK70" s="12"/>
      <c r="KYL70" s="12"/>
      <c r="KYM70" s="12"/>
      <c r="KYN70" s="12"/>
      <c r="KYO70" s="12"/>
      <c r="KYP70" s="12"/>
      <c r="KYQ70" s="12"/>
      <c r="KYR70" s="12"/>
      <c r="KYS70" s="12"/>
      <c r="KYT70" s="12"/>
      <c r="KYU70" s="12"/>
      <c r="KYV70" s="12"/>
      <c r="KYW70" s="12"/>
      <c r="KYX70" s="12"/>
      <c r="KYY70" s="12"/>
      <c r="KYZ70" s="12"/>
      <c r="KZA70" s="12"/>
      <c r="KZB70" s="12"/>
      <c r="KZC70" s="12"/>
      <c r="KZD70" s="12"/>
      <c r="KZE70" s="12"/>
      <c r="KZF70" s="12"/>
      <c r="KZG70" s="12"/>
      <c r="KZH70" s="12"/>
      <c r="KZI70" s="12"/>
      <c r="KZJ70" s="12"/>
      <c r="KZK70" s="12"/>
      <c r="KZL70" s="12"/>
      <c r="KZM70" s="12"/>
      <c r="KZN70" s="12"/>
      <c r="KZO70" s="12"/>
      <c r="KZP70" s="12"/>
      <c r="KZQ70" s="12"/>
      <c r="KZR70" s="12"/>
      <c r="KZS70" s="12"/>
      <c r="KZT70" s="12"/>
      <c r="KZU70" s="12"/>
      <c r="KZV70" s="12"/>
      <c r="KZW70" s="12"/>
      <c r="KZX70" s="12"/>
      <c r="KZY70" s="12"/>
      <c r="KZZ70" s="12"/>
      <c r="LAA70" s="12"/>
      <c r="LAB70" s="12"/>
      <c r="LAC70" s="12"/>
      <c r="LAD70" s="12"/>
      <c r="LAE70" s="12"/>
      <c r="LAF70" s="12"/>
      <c r="LAG70" s="12"/>
      <c r="LAH70" s="12"/>
      <c r="LAI70" s="12"/>
      <c r="LAJ70" s="12"/>
      <c r="LAK70" s="12"/>
      <c r="LAL70" s="12"/>
      <c r="LAM70" s="12"/>
      <c r="LAN70" s="12"/>
      <c r="LAO70" s="12"/>
      <c r="LAP70" s="12"/>
      <c r="LAQ70" s="12"/>
      <c r="LAR70" s="12"/>
      <c r="LAS70" s="12"/>
      <c r="LAT70" s="12"/>
      <c r="LAU70" s="12"/>
      <c r="LAV70" s="12"/>
      <c r="LAW70" s="12"/>
      <c r="LAX70" s="12"/>
      <c r="LAY70" s="12"/>
      <c r="LAZ70" s="12"/>
      <c r="LBA70" s="12"/>
      <c r="LBB70" s="12"/>
      <c r="LBC70" s="12"/>
      <c r="LBD70" s="12"/>
      <c r="LBE70" s="12"/>
      <c r="LBF70" s="12"/>
      <c r="LBG70" s="12"/>
      <c r="LBH70" s="12"/>
      <c r="LBI70" s="12"/>
      <c r="LBJ70" s="12"/>
      <c r="LBK70" s="12"/>
      <c r="LBL70" s="12"/>
      <c r="LBM70" s="12"/>
      <c r="LBN70" s="12"/>
      <c r="LBO70" s="12"/>
      <c r="LBP70" s="12"/>
      <c r="LBQ70" s="12"/>
      <c r="LBR70" s="12"/>
      <c r="LBS70" s="12"/>
      <c r="LBT70" s="12"/>
      <c r="LBU70" s="12"/>
      <c r="LBV70" s="12"/>
      <c r="LBW70" s="12"/>
      <c r="LBX70" s="12"/>
      <c r="LBY70" s="12"/>
      <c r="LBZ70" s="12"/>
      <c r="LCA70" s="12"/>
      <c r="LCB70" s="12"/>
      <c r="LCC70" s="12"/>
      <c r="LCD70" s="12"/>
      <c r="LCE70" s="12"/>
      <c r="LCF70" s="12"/>
      <c r="LCG70" s="12"/>
      <c r="LCH70" s="12"/>
      <c r="LCI70" s="12"/>
      <c r="LCJ70" s="12"/>
      <c r="LCK70" s="12"/>
      <c r="LCL70" s="12"/>
      <c r="LCM70" s="12"/>
      <c r="LCN70" s="12"/>
      <c r="LCO70" s="12"/>
      <c r="LCP70" s="12"/>
      <c r="LCQ70" s="12"/>
      <c r="LCR70" s="12"/>
      <c r="LCS70" s="12"/>
      <c r="LCT70" s="12"/>
      <c r="LCU70" s="12"/>
      <c r="LCV70" s="12"/>
      <c r="LCW70" s="12"/>
      <c r="LCX70" s="12"/>
      <c r="LCY70" s="12"/>
      <c r="LCZ70" s="12"/>
      <c r="LDA70" s="12"/>
      <c r="LDB70" s="12"/>
      <c r="LDC70" s="12"/>
      <c r="LDD70" s="12"/>
      <c r="LDE70" s="12"/>
      <c r="LDF70" s="12"/>
      <c r="LDG70" s="12"/>
      <c r="LDH70" s="12"/>
      <c r="LDI70" s="12"/>
      <c r="LDJ70" s="12"/>
      <c r="LDK70" s="12"/>
      <c r="LDL70" s="12"/>
      <c r="LDM70" s="12"/>
      <c r="LDN70" s="12"/>
      <c r="LDO70" s="12"/>
      <c r="LDP70" s="12"/>
      <c r="LDQ70" s="12"/>
      <c r="LDR70" s="12"/>
      <c r="LDS70" s="12"/>
      <c r="LDT70" s="12"/>
      <c r="LDU70" s="12"/>
      <c r="LDV70" s="12"/>
      <c r="LDW70" s="12"/>
      <c r="LDX70" s="12"/>
      <c r="LDY70" s="12"/>
      <c r="LDZ70" s="12"/>
      <c r="LEA70" s="12"/>
      <c r="LEB70" s="12"/>
      <c r="LEC70" s="12"/>
      <c r="LED70" s="12"/>
      <c r="LEE70" s="12"/>
      <c r="LEF70" s="12"/>
      <c r="LEG70" s="12"/>
      <c r="LEH70" s="12"/>
      <c r="LEI70" s="12"/>
      <c r="LEJ70" s="12"/>
      <c r="LEK70" s="12"/>
      <c r="LEL70" s="12"/>
      <c r="LEM70" s="12"/>
      <c r="LEN70" s="12"/>
      <c r="LEO70" s="12"/>
      <c r="LEP70" s="12"/>
      <c r="LEQ70" s="12"/>
      <c r="LER70" s="12"/>
      <c r="LES70" s="12"/>
      <c r="LET70" s="12"/>
      <c r="LEU70" s="12"/>
      <c r="LEV70" s="12"/>
      <c r="LEW70" s="12"/>
      <c r="LEX70" s="12"/>
      <c r="LEY70" s="12"/>
      <c r="LEZ70" s="12"/>
      <c r="LFA70" s="12"/>
      <c r="LFB70" s="12"/>
      <c r="LFC70" s="12"/>
      <c r="LFD70" s="12"/>
      <c r="LFE70" s="12"/>
      <c r="LFF70" s="12"/>
      <c r="LFG70" s="12"/>
      <c r="LFH70" s="12"/>
      <c r="LFI70" s="12"/>
      <c r="LFJ70" s="12"/>
      <c r="LFK70" s="12"/>
      <c r="LFL70" s="12"/>
      <c r="LFM70" s="12"/>
      <c r="LFN70" s="12"/>
      <c r="LFO70" s="12"/>
      <c r="LFP70" s="12"/>
      <c r="LFQ70" s="12"/>
      <c r="LFR70" s="12"/>
      <c r="LFS70" s="12"/>
      <c r="LFT70" s="12"/>
      <c r="LFU70" s="12"/>
      <c r="LFV70" s="12"/>
      <c r="LFW70" s="12"/>
      <c r="LFX70" s="12"/>
      <c r="LFY70" s="12"/>
      <c r="LFZ70" s="12"/>
      <c r="LGA70" s="12"/>
      <c r="LGB70" s="12"/>
      <c r="LGC70" s="12"/>
      <c r="LGD70" s="12"/>
      <c r="LGE70" s="12"/>
      <c r="LGF70" s="12"/>
      <c r="LGG70" s="12"/>
      <c r="LGH70" s="12"/>
      <c r="LGI70" s="12"/>
      <c r="LGJ70" s="12"/>
      <c r="LGK70" s="12"/>
      <c r="LGL70" s="12"/>
      <c r="LGM70" s="12"/>
      <c r="LGN70" s="12"/>
      <c r="LGO70" s="12"/>
      <c r="LGP70" s="12"/>
      <c r="LGQ70" s="12"/>
      <c r="LGR70" s="12"/>
      <c r="LGS70" s="12"/>
      <c r="LGT70" s="12"/>
      <c r="LGU70" s="12"/>
      <c r="LGV70" s="12"/>
      <c r="LGW70" s="12"/>
      <c r="LGX70" s="12"/>
      <c r="LGY70" s="12"/>
      <c r="LGZ70" s="12"/>
      <c r="LHA70" s="12"/>
      <c r="LHB70" s="12"/>
      <c r="LHC70" s="12"/>
      <c r="LHD70" s="12"/>
      <c r="LHE70" s="12"/>
      <c r="LHF70" s="12"/>
      <c r="LHG70" s="12"/>
      <c r="LHH70" s="12"/>
      <c r="LHI70" s="12"/>
      <c r="LHJ70" s="12"/>
      <c r="LHK70" s="12"/>
      <c r="LHL70" s="12"/>
      <c r="LHM70" s="12"/>
      <c r="LHN70" s="12"/>
      <c r="LHO70" s="12"/>
      <c r="LHP70" s="12"/>
      <c r="LHQ70" s="12"/>
      <c r="LHR70" s="12"/>
      <c r="LHS70" s="12"/>
      <c r="LHT70" s="12"/>
      <c r="LHU70" s="12"/>
      <c r="LHV70" s="12"/>
      <c r="LHW70" s="12"/>
      <c r="LHX70" s="12"/>
      <c r="LHY70" s="12"/>
      <c r="LHZ70" s="12"/>
      <c r="LIA70" s="12"/>
      <c r="LIB70" s="12"/>
      <c r="LIC70" s="12"/>
      <c r="LID70" s="12"/>
      <c r="LIE70" s="12"/>
      <c r="LIF70" s="12"/>
      <c r="LIG70" s="12"/>
      <c r="LIH70" s="12"/>
      <c r="LII70" s="12"/>
      <c r="LIJ70" s="12"/>
      <c r="LIK70" s="12"/>
      <c r="LIL70" s="12"/>
      <c r="LIM70" s="12"/>
      <c r="LIN70" s="12"/>
      <c r="LIO70" s="12"/>
      <c r="LIP70" s="12"/>
      <c r="LIQ70" s="12"/>
      <c r="LIR70" s="12"/>
      <c r="LIS70" s="12"/>
      <c r="LIT70" s="12"/>
      <c r="LIU70" s="12"/>
      <c r="LIV70" s="12"/>
      <c r="LIW70" s="12"/>
      <c r="LIX70" s="12"/>
      <c r="LIY70" s="12"/>
      <c r="LIZ70" s="12"/>
      <c r="LJA70" s="12"/>
      <c r="LJB70" s="12"/>
      <c r="LJC70" s="12"/>
      <c r="LJD70" s="12"/>
      <c r="LJE70" s="12"/>
      <c r="LJF70" s="12"/>
      <c r="LJG70" s="12"/>
      <c r="LJH70" s="12"/>
      <c r="LJI70" s="12"/>
      <c r="LJJ70" s="12"/>
      <c r="LJK70" s="12"/>
      <c r="LJL70" s="12"/>
      <c r="LJM70" s="12"/>
      <c r="LJN70" s="12"/>
      <c r="LJO70" s="12"/>
      <c r="LJP70" s="12"/>
      <c r="LJQ70" s="12"/>
      <c r="LJR70" s="12"/>
      <c r="LJS70" s="12"/>
      <c r="LJT70" s="12"/>
      <c r="LJU70" s="12"/>
      <c r="LJV70" s="12"/>
      <c r="LJW70" s="12"/>
      <c r="LJX70" s="12"/>
      <c r="LJY70" s="12"/>
      <c r="LJZ70" s="12"/>
      <c r="LKA70" s="12"/>
      <c r="LKB70" s="12"/>
      <c r="LKC70" s="12"/>
      <c r="LKD70" s="12"/>
      <c r="LKE70" s="12"/>
      <c r="LKF70" s="12"/>
      <c r="LKG70" s="12"/>
      <c r="LKH70" s="12"/>
      <c r="LKI70" s="12"/>
      <c r="LKJ70" s="12"/>
      <c r="LKK70" s="12"/>
      <c r="LKL70" s="12"/>
      <c r="LKM70" s="12"/>
      <c r="LKN70" s="12"/>
      <c r="LKO70" s="12"/>
      <c r="LKP70" s="12"/>
      <c r="LKQ70" s="12"/>
      <c r="LKR70" s="12"/>
      <c r="LKS70" s="12"/>
      <c r="LKT70" s="12"/>
      <c r="LKU70" s="12"/>
      <c r="LKV70" s="12"/>
      <c r="LKW70" s="12"/>
      <c r="LKX70" s="12"/>
      <c r="LKY70" s="12"/>
      <c r="LKZ70" s="12"/>
      <c r="LLA70" s="12"/>
      <c r="LLB70" s="12"/>
      <c r="LLC70" s="12"/>
      <c r="LLD70" s="12"/>
      <c r="LLE70" s="12"/>
      <c r="LLF70" s="12"/>
      <c r="LLG70" s="12"/>
      <c r="LLH70" s="12"/>
      <c r="LLI70" s="12"/>
      <c r="LLJ70" s="12"/>
      <c r="LLK70" s="12"/>
      <c r="LLL70" s="12"/>
      <c r="LLM70" s="12"/>
      <c r="LLN70" s="12"/>
      <c r="LLO70" s="12"/>
      <c r="LLP70" s="12"/>
      <c r="LLQ70" s="12"/>
      <c r="LLR70" s="12"/>
      <c r="LLS70" s="12"/>
      <c r="LLT70" s="12"/>
      <c r="LLU70" s="12"/>
      <c r="LLV70" s="12"/>
      <c r="LLW70" s="12"/>
      <c r="LLX70" s="12"/>
      <c r="LLY70" s="12"/>
      <c r="LLZ70" s="12"/>
      <c r="LMA70" s="12"/>
      <c r="LMB70" s="12"/>
      <c r="LMC70" s="12"/>
      <c r="LMD70" s="12"/>
      <c r="LME70" s="12"/>
      <c r="LMF70" s="12"/>
      <c r="LMG70" s="12"/>
      <c r="LMH70" s="12"/>
      <c r="LMI70" s="12"/>
      <c r="LMJ70" s="12"/>
      <c r="LMK70" s="12"/>
      <c r="LML70" s="12"/>
      <c r="LMM70" s="12"/>
      <c r="LMN70" s="12"/>
      <c r="LMO70" s="12"/>
      <c r="LMP70" s="12"/>
      <c r="LMQ70" s="12"/>
      <c r="LMR70" s="12"/>
      <c r="LMS70" s="12"/>
      <c r="LMT70" s="12"/>
      <c r="LMU70" s="12"/>
      <c r="LMV70" s="12"/>
      <c r="LMW70" s="12"/>
      <c r="LMX70" s="12"/>
      <c r="LMY70" s="12"/>
      <c r="LMZ70" s="12"/>
      <c r="LNA70" s="12"/>
      <c r="LNB70" s="12"/>
      <c r="LNC70" s="12"/>
      <c r="LND70" s="12"/>
      <c r="LNE70" s="12"/>
      <c r="LNF70" s="12"/>
      <c r="LNG70" s="12"/>
      <c r="LNH70" s="12"/>
      <c r="LNI70" s="12"/>
      <c r="LNJ70" s="12"/>
      <c r="LNK70" s="12"/>
      <c r="LNL70" s="12"/>
      <c r="LNM70" s="12"/>
      <c r="LNN70" s="12"/>
      <c r="LNO70" s="12"/>
      <c r="LNP70" s="12"/>
      <c r="LNQ70" s="12"/>
      <c r="LNR70" s="12"/>
      <c r="LNS70" s="12"/>
      <c r="LNT70" s="12"/>
      <c r="LNU70" s="12"/>
      <c r="LNV70" s="12"/>
      <c r="LNW70" s="12"/>
      <c r="LNX70" s="12"/>
      <c r="LNY70" s="12"/>
      <c r="LNZ70" s="12"/>
      <c r="LOA70" s="12"/>
      <c r="LOB70" s="12"/>
      <c r="LOC70" s="12"/>
      <c r="LOD70" s="12"/>
      <c r="LOE70" s="12"/>
      <c r="LOF70" s="12"/>
      <c r="LOG70" s="12"/>
      <c r="LOH70" s="12"/>
      <c r="LOI70" s="12"/>
      <c r="LOJ70" s="12"/>
      <c r="LOK70" s="12"/>
      <c r="LOL70" s="12"/>
      <c r="LOM70" s="12"/>
      <c r="LON70" s="12"/>
      <c r="LOO70" s="12"/>
      <c r="LOP70" s="12"/>
      <c r="LOQ70" s="12"/>
      <c r="LOR70" s="12"/>
      <c r="LOS70" s="12"/>
      <c r="LOT70" s="12"/>
      <c r="LOU70" s="12"/>
      <c r="LOV70" s="12"/>
      <c r="LOW70" s="12"/>
      <c r="LOX70" s="12"/>
      <c r="LOY70" s="12"/>
      <c r="LOZ70" s="12"/>
      <c r="LPA70" s="12"/>
      <c r="LPB70" s="12"/>
      <c r="LPC70" s="12"/>
      <c r="LPD70" s="12"/>
      <c r="LPE70" s="12"/>
      <c r="LPF70" s="12"/>
      <c r="LPG70" s="12"/>
      <c r="LPH70" s="12"/>
      <c r="LPI70" s="12"/>
      <c r="LPJ70" s="12"/>
      <c r="LPK70" s="12"/>
      <c r="LPL70" s="12"/>
      <c r="LPM70" s="12"/>
      <c r="LPN70" s="12"/>
      <c r="LPO70" s="12"/>
      <c r="LPP70" s="12"/>
      <c r="LPQ70" s="12"/>
      <c r="LPR70" s="12"/>
      <c r="LPS70" s="12"/>
      <c r="LPT70" s="12"/>
      <c r="LPU70" s="12"/>
      <c r="LPV70" s="12"/>
      <c r="LPW70" s="12"/>
      <c r="LPX70" s="12"/>
      <c r="LPY70" s="12"/>
      <c r="LPZ70" s="12"/>
      <c r="LQA70" s="12"/>
      <c r="LQB70" s="12"/>
      <c r="LQC70" s="12"/>
      <c r="LQD70" s="12"/>
      <c r="LQE70" s="12"/>
      <c r="LQF70" s="12"/>
      <c r="LQG70" s="12"/>
      <c r="LQH70" s="12"/>
      <c r="LQI70" s="12"/>
      <c r="LQJ70" s="12"/>
      <c r="LQK70" s="12"/>
      <c r="LQL70" s="12"/>
      <c r="LQM70" s="12"/>
      <c r="LQN70" s="12"/>
      <c r="LQO70" s="12"/>
      <c r="LQP70" s="12"/>
      <c r="LQQ70" s="12"/>
      <c r="LQR70" s="12"/>
      <c r="LQS70" s="12"/>
      <c r="LQT70" s="12"/>
      <c r="LQU70" s="12"/>
      <c r="LQV70" s="12"/>
      <c r="LQW70" s="12"/>
      <c r="LQX70" s="12"/>
      <c r="LQY70" s="12"/>
      <c r="LQZ70" s="12"/>
      <c r="LRA70" s="12"/>
      <c r="LRB70" s="12"/>
      <c r="LRC70" s="12"/>
      <c r="LRD70" s="12"/>
      <c r="LRE70" s="12"/>
      <c r="LRF70" s="12"/>
      <c r="LRG70" s="12"/>
      <c r="LRH70" s="12"/>
      <c r="LRI70" s="12"/>
      <c r="LRJ70" s="12"/>
      <c r="LRK70" s="12"/>
      <c r="LRL70" s="12"/>
      <c r="LRM70" s="12"/>
      <c r="LRN70" s="12"/>
      <c r="LRO70" s="12"/>
      <c r="LRP70" s="12"/>
      <c r="LRQ70" s="12"/>
      <c r="LRR70" s="12"/>
      <c r="LRS70" s="12"/>
      <c r="LRT70" s="12"/>
      <c r="LRU70" s="12"/>
      <c r="LRV70" s="12"/>
      <c r="LRW70" s="12"/>
      <c r="LRX70" s="12"/>
      <c r="LRY70" s="12"/>
      <c r="LRZ70" s="12"/>
      <c r="LSA70" s="12"/>
      <c r="LSB70" s="12"/>
      <c r="LSC70" s="12"/>
      <c r="LSD70" s="12"/>
      <c r="LSE70" s="12"/>
      <c r="LSF70" s="12"/>
      <c r="LSG70" s="12"/>
      <c r="LSH70" s="12"/>
      <c r="LSI70" s="12"/>
      <c r="LSJ70" s="12"/>
      <c r="LSK70" s="12"/>
      <c r="LSL70" s="12"/>
      <c r="LSM70" s="12"/>
      <c r="LSN70" s="12"/>
      <c r="LSO70" s="12"/>
      <c r="LSP70" s="12"/>
      <c r="LSQ70" s="12"/>
      <c r="LSR70" s="12"/>
      <c r="LSS70" s="12"/>
      <c r="LST70" s="12"/>
      <c r="LSU70" s="12"/>
      <c r="LSV70" s="12"/>
      <c r="LSW70" s="12"/>
      <c r="LSX70" s="12"/>
      <c r="LSY70" s="12"/>
      <c r="LSZ70" s="12"/>
      <c r="LTA70" s="12"/>
      <c r="LTB70" s="12"/>
      <c r="LTC70" s="12"/>
      <c r="LTD70" s="12"/>
      <c r="LTE70" s="12"/>
      <c r="LTF70" s="12"/>
      <c r="LTG70" s="12"/>
      <c r="LTH70" s="12"/>
      <c r="LTI70" s="12"/>
      <c r="LTJ70" s="12"/>
      <c r="LTK70" s="12"/>
      <c r="LTL70" s="12"/>
      <c r="LTM70" s="12"/>
      <c r="LTN70" s="12"/>
      <c r="LTO70" s="12"/>
      <c r="LTP70" s="12"/>
      <c r="LTQ70" s="12"/>
      <c r="LTR70" s="12"/>
      <c r="LTS70" s="12"/>
      <c r="LTT70" s="12"/>
      <c r="LTU70" s="12"/>
      <c r="LTV70" s="12"/>
      <c r="LTW70" s="12"/>
      <c r="LTX70" s="12"/>
      <c r="LTY70" s="12"/>
      <c r="LTZ70" s="12"/>
      <c r="LUA70" s="12"/>
      <c r="LUB70" s="12"/>
      <c r="LUC70" s="12"/>
      <c r="LUD70" s="12"/>
      <c r="LUE70" s="12"/>
      <c r="LUF70" s="12"/>
      <c r="LUG70" s="12"/>
      <c r="LUH70" s="12"/>
      <c r="LUI70" s="12"/>
      <c r="LUJ70" s="12"/>
      <c r="LUK70" s="12"/>
      <c r="LUL70" s="12"/>
      <c r="LUM70" s="12"/>
      <c r="LUN70" s="12"/>
      <c r="LUO70" s="12"/>
      <c r="LUP70" s="12"/>
      <c r="LUQ70" s="12"/>
      <c r="LUR70" s="12"/>
      <c r="LUS70" s="12"/>
      <c r="LUT70" s="12"/>
      <c r="LUU70" s="12"/>
      <c r="LUV70" s="12"/>
      <c r="LUW70" s="12"/>
      <c r="LUX70" s="12"/>
      <c r="LUY70" s="12"/>
      <c r="LUZ70" s="12"/>
      <c r="LVA70" s="12"/>
      <c r="LVB70" s="12"/>
      <c r="LVC70" s="12"/>
      <c r="LVD70" s="12"/>
      <c r="LVE70" s="12"/>
      <c r="LVF70" s="12"/>
      <c r="LVG70" s="12"/>
      <c r="LVH70" s="12"/>
      <c r="LVI70" s="12"/>
      <c r="LVJ70" s="12"/>
      <c r="LVK70" s="12"/>
      <c r="LVL70" s="12"/>
      <c r="LVM70" s="12"/>
      <c r="LVN70" s="12"/>
      <c r="LVO70" s="12"/>
      <c r="LVP70" s="12"/>
      <c r="LVQ70" s="12"/>
      <c r="LVR70" s="12"/>
      <c r="LVS70" s="12"/>
      <c r="LVT70" s="12"/>
      <c r="LVU70" s="12"/>
      <c r="LVV70" s="12"/>
      <c r="LVW70" s="12"/>
      <c r="LVX70" s="12"/>
      <c r="LVY70" s="12"/>
      <c r="LVZ70" s="12"/>
      <c r="LWA70" s="12"/>
      <c r="LWB70" s="12"/>
      <c r="LWC70" s="12"/>
      <c r="LWD70" s="12"/>
      <c r="LWE70" s="12"/>
      <c r="LWF70" s="12"/>
      <c r="LWG70" s="12"/>
      <c r="LWH70" s="12"/>
      <c r="LWI70" s="12"/>
      <c r="LWJ70" s="12"/>
      <c r="LWK70" s="12"/>
      <c r="LWL70" s="12"/>
      <c r="LWM70" s="12"/>
      <c r="LWN70" s="12"/>
      <c r="LWO70" s="12"/>
      <c r="LWP70" s="12"/>
      <c r="LWQ70" s="12"/>
      <c r="LWR70" s="12"/>
      <c r="LWS70" s="12"/>
      <c r="LWT70" s="12"/>
      <c r="LWU70" s="12"/>
      <c r="LWV70" s="12"/>
      <c r="LWW70" s="12"/>
      <c r="LWX70" s="12"/>
      <c r="LWY70" s="12"/>
      <c r="LWZ70" s="12"/>
      <c r="LXA70" s="12"/>
      <c r="LXB70" s="12"/>
      <c r="LXC70" s="12"/>
      <c r="LXD70" s="12"/>
      <c r="LXE70" s="12"/>
      <c r="LXF70" s="12"/>
      <c r="LXG70" s="12"/>
      <c r="LXH70" s="12"/>
      <c r="LXI70" s="12"/>
      <c r="LXJ70" s="12"/>
      <c r="LXK70" s="12"/>
      <c r="LXL70" s="12"/>
      <c r="LXM70" s="12"/>
      <c r="LXN70" s="12"/>
      <c r="LXO70" s="12"/>
      <c r="LXP70" s="12"/>
      <c r="LXQ70" s="12"/>
      <c r="LXR70" s="12"/>
      <c r="LXS70" s="12"/>
      <c r="LXT70" s="12"/>
      <c r="LXU70" s="12"/>
      <c r="LXV70" s="12"/>
      <c r="LXW70" s="12"/>
      <c r="LXX70" s="12"/>
      <c r="LXY70" s="12"/>
      <c r="LXZ70" s="12"/>
      <c r="LYA70" s="12"/>
      <c r="LYB70" s="12"/>
      <c r="LYC70" s="12"/>
      <c r="LYD70" s="12"/>
      <c r="LYE70" s="12"/>
      <c r="LYF70" s="12"/>
      <c r="LYG70" s="12"/>
      <c r="LYH70" s="12"/>
      <c r="LYI70" s="12"/>
      <c r="LYJ70" s="12"/>
      <c r="LYK70" s="12"/>
      <c r="LYL70" s="12"/>
      <c r="LYM70" s="12"/>
      <c r="LYN70" s="12"/>
      <c r="LYO70" s="12"/>
      <c r="LYP70" s="12"/>
      <c r="LYQ70" s="12"/>
      <c r="LYR70" s="12"/>
      <c r="LYS70" s="12"/>
      <c r="LYT70" s="12"/>
      <c r="LYU70" s="12"/>
      <c r="LYV70" s="12"/>
      <c r="LYW70" s="12"/>
      <c r="LYX70" s="12"/>
      <c r="LYY70" s="12"/>
      <c r="LYZ70" s="12"/>
      <c r="LZA70" s="12"/>
      <c r="LZB70" s="12"/>
      <c r="LZC70" s="12"/>
      <c r="LZD70" s="12"/>
      <c r="LZE70" s="12"/>
      <c r="LZF70" s="12"/>
      <c r="LZG70" s="12"/>
      <c r="LZH70" s="12"/>
      <c r="LZI70" s="12"/>
      <c r="LZJ70" s="12"/>
      <c r="LZK70" s="12"/>
      <c r="LZL70" s="12"/>
      <c r="LZM70" s="12"/>
      <c r="LZN70" s="12"/>
      <c r="LZO70" s="12"/>
      <c r="LZP70" s="12"/>
      <c r="LZQ70" s="12"/>
      <c r="LZR70" s="12"/>
      <c r="LZS70" s="12"/>
      <c r="LZT70" s="12"/>
      <c r="LZU70" s="12"/>
      <c r="LZV70" s="12"/>
      <c r="LZW70" s="12"/>
      <c r="LZX70" s="12"/>
      <c r="LZY70" s="12"/>
      <c r="LZZ70" s="12"/>
      <c r="MAA70" s="12"/>
      <c r="MAB70" s="12"/>
      <c r="MAC70" s="12"/>
      <c r="MAD70" s="12"/>
      <c r="MAE70" s="12"/>
      <c r="MAF70" s="12"/>
      <c r="MAG70" s="12"/>
      <c r="MAH70" s="12"/>
      <c r="MAI70" s="12"/>
      <c r="MAJ70" s="12"/>
      <c r="MAK70" s="12"/>
      <c r="MAL70" s="12"/>
      <c r="MAM70" s="12"/>
      <c r="MAN70" s="12"/>
      <c r="MAO70" s="12"/>
      <c r="MAP70" s="12"/>
      <c r="MAQ70" s="12"/>
      <c r="MAR70" s="12"/>
      <c r="MAS70" s="12"/>
      <c r="MAT70" s="12"/>
      <c r="MAU70" s="12"/>
      <c r="MAV70" s="12"/>
      <c r="MAW70" s="12"/>
      <c r="MAX70" s="12"/>
      <c r="MAY70" s="12"/>
      <c r="MAZ70" s="12"/>
      <c r="MBA70" s="12"/>
      <c r="MBB70" s="12"/>
      <c r="MBC70" s="12"/>
      <c r="MBD70" s="12"/>
      <c r="MBE70" s="12"/>
      <c r="MBF70" s="12"/>
      <c r="MBG70" s="12"/>
      <c r="MBH70" s="12"/>
      <c r="MBI70" s="12"/>
      <c r="MBJ70" s="12"/>
      <c r="MBK70" s="12"/>
      <c r="MBL70" s="12"/>
      <c r="MBM70" s="12"/>
      <c r="MBN70" s="12"/>
      <c r="MBO70" s="12"/>
      <c r="MBP70" s="12"/>
      <c r="MBQ70" s="12"/>
      <c r="MBR70" s="12"/>
      <c r="MBS70" s="12"/>
      <c r="MBT70" s="12"/>
      <c r="MBU70" s="12"/>
      <c r="MBV70" s="12"/>
      <c r="MBW70" s="12"/>
      <c r="MBX70" s="12"/>
      <c r="MBY70" s="12"/>
      <c r="MBZ70" s="12"/>
      <c r="MCA70" s="12"/>
      <c r="MCB70" s="12"/>
      <c r="MCC70" s="12"/>
      <c r="MCD70" s="12"/>
      <c r="MCE70" s="12"/>
      <c r="MCF70" s="12"/>
      <c r="MCG70" s="12"/>
      <c r="MCH70" s="12"/>
      <c r="MCI70" s="12"/>
      <c r="MCJ70" s="12"/>
      <c r="MCK70" s="12"/>
      <c r="MCL70" s="12"/>
      <c r="MCM70" s="12"/>
      <c r="MCN70" s="12"/>
      <c r="MCO70" s="12"/>
      <c r="MCP70" s="12"/>
      <c r="MCQ70" s="12"/>
      <c r="MCR70" s="12"/>
      <c r="MCS70" s="12"/>
      <c r="MCT70" s="12"/>
      <c r="MCU70" s="12"/>
      <c r="MCV70" s="12"/>
      <c r="MCW70" s="12"/>
      <c r="MCX70" s="12"/>
      <c r="MCY70" s="12"/>
      <c r="MCZ70" s="12"/>
      <c r="MDA70" s="12"/>
      <c r="MDB70" s="12"/>
      <c r="MDC70" s="12"/>
      <c r="MDD70" s="12"/>
      <c r="MDE70" s="12"/>
      <c r="MDF70" s="12"/>
      <c r="MDG70" s="12"/>
      <c r="MDH70" s="12"/>
      <c r="MDI70" s="12"/>
      <c r="MDJ70" s="12"/>
      <c r="MDK70" s="12"/>
      <c r="MDL70" s="12"/>
      <c r="MDM70" s="12"/>
      <c r="MDN70" s="12"/>
      <c r="MDO70" s="12"/>
      <c r="MDP70" s="12"/>
      <c r="MDQ70" s="12"/>
      <c r="MDR70" s="12"/>
      <c r="MDS70" s="12"/>
      <c r="MDT70" s="12"/>
      <c r="MDU70" s="12"/>
      <c r="MDV70" s="12"/>
      <c r="MDW70" s="12"/>
      <c r="MDX70" s="12"/>
      <c r="MDY70" s="12"/>
      <c r="MDZ70" s="12"/>
      <c r="MEA70" s="12"/>
      <c r="MEB70" s="12"/>
      <c r="MEC70" s="12"/>
      <c r="MED70" s="12"/>
      <c r="MEE70" s="12"/>
      <c r="MEF70" s="12"/>
      <c r="MEG70" s="12"/>
      <c r="MEH70" s="12"/>
      <c r="MEI70" s="12"/>
      <c r="MEJ70" s="12"/>
      <c r="MEK70" s="12"/>
      <c r="MEL70" s="12"/>
      <c r="MEM70" s="12"/>
      <c r="MEN70" s="12"/>
      <c r="MEO70" s="12"/>
      <c r="MEP70" s="12"/>
      <c r="MEQ70" s="12"/>
      <c r="MER70" s="12"/>
      <c r="MES70" s="12"/>
      <c r="MET70" s="12"/>
      <c r="MEU70" s="12"/>
      <c r="MEV70" s="12"/>
      <c r="MEW70" s="12"/>
      <c r="MEX70" s="12"/>
      <c r="MEY70" s="12"/>
      <c r="MEZ70" s="12"/>
      <c r="MFA70" s="12"/>
      <c r="MFB70" s="12"/>
      <c r="MFC70" s="12"/>
      <c r="MFD70" s="12"/>
      <c r="MFE70" s="12"/>
      <c r="MFF70" s="12"/>
      <c r="MFG70" s="12"/>
      <c r="MFH70" s="12"/>
      <c r="MFI70" s="12"/>
      <c r="MFJ70" s="12"/>
      <c r="MFK70" s="12"/>
      <c r="MFL70" s="12"/>
      <c r="MFM70" s="12"/>
      <c r="MFN70" s="12"/>
      <c r="MFO70" s="12"/>
      <c r="MFP70" s="12"/>
      <c r="MFQ70" s="12"/>
      <c r="MFR70" s="12"/>
      <c r="MFS70" s="12"/>
      <c r="MFT70" s="12"/>
      <c r="MFU70" s="12"/>
      <c r="MFV70" s="12"/>
      <c r="MFW70" s="12"/>
      <c r="MFX70" s="12"/>
      <c r="MFY70" s="12"/>
      <c r="MFZ70" s="12"/>
      <c r="MGA70" s="12"/>
      <c r="MGB70" s="12"/>
      <c r="MGC70" s="12"/>
      <c r="MGD70" s="12"/>
      <c r="MGE70" s="12"/>
      <c r="MGF70" s="12"/>
      <c r="MGG70" s="12"/>
      <c r="MGH70" s="12"/>
      <c r="MGI70" s="12"/>
      <c r="MGJ70" s="12"/>
      <c r="MGK70" s="12"/>
      <c r="MGL70" s="12"/>
      <c r="MGM70" s="12"/>
      <c r="MGN70" s="12"/>
      <c r="MGO70" s="12"/>
      <c r="MGP70" s="12"/>
      <c r="MGQ70" s="12"/>
      <c r="MGR70" s="12"/>
      <c r="MGS70" s="12"/>
      <c r="MGT70" s="12"/>
      <c r="MGU70" s="12"/>
      <c r="MGV70" s="12"/>
      <c r="MGW70" s="12"/>
      <c r="MGX70" s="12"/>
      <c r="MGY70" s="12"/>
      <c r="MGZ70" s="12"/>
      <c r="MHA70" s="12"/>
      <c r="MHB70" s="12"/>
      <c r="MHC70" s="12"/>
      <c r="MHD70" s="12"/>
      <c r="MHE70" s="12"/>
      <c r="MHF70" s="12"/>
      <c r="MHG70" s="12"/>
      <c r="MHH70" s="12"/>
      <c r="MHI70" s="12"/>
      <c r="MHJ70" s="12"/>
      <c r="MHK70" s="12"/>
      <c r="MHL70" s="12"/>
      <c r="MHM70" s="12"/>
      <c r="MHN70" s="12"/>
      <c r="MHO70" s="12"/>
      <c r="MHP70" s="12"/>
      <c r="MHQ70" s="12"/>
      <c r="MHR70" s="12"/>
      <c r="MHS70" s="12"/>
      <c r="MHT70" s="12"/>
      <c r="MHU70" s="12"/>
      <c r="MHV70" s="12"/>
      <c r="MHW70" s="12"/>
      <c r="MHX70" s="12"/>
      <c r="MHY70" s="12"/>
      <c r="MHZ70" s="12"/>
      <c r="MIA70" s="12"/>
      <c r="MIB70" s="12"/>
      <c r="MIC70" s="12"/>
      <c r="MID70" s="12"/>
      <c r="MIE70" s="12"/>
      <c r="MIF70" s="12"/>
      <c r="MIG70" s="12"/>
      <c r="MIH70" s="12"/>
      <c r="MII70" s="12"/>
      <c r="MIJ70" s="12"/>
      <c r="MIK70" s="12"/>
      <c r="MIL70" s="12"/>
      <c r="MIM70" s="12"/>
      <c r="MIN70" s="12"/>
      <c r="MIO70" s="12"/>
      <c r="MIP70" s="12"/>
      <c r="MIQ70" s="12"/>
      <c r="MIR70" s="12"/>
      <c r="MIS70" s="12"/>
      <c r="MIT70" s="12"/>
      <c r="MIU70" s="12"/>
      <c r="MIV70" s="12"/>
      <c r="MIW70" s="12"/>
      <c r="MIX70" s="12"/>
      <c r="MIY70" s="12"/>
      <c r="MIZ70" s="12"/>
      <c r="MJA70" s="12"/>
      <c r="MJB70" s="12"/>
      <c r="MJC70" s="12"/>
      <c r="MJD70" s="12"/>
      <c r="MJE70" s="12"/>
      <c r="MJF70" s="12"/>
      <c r="MJG70" s="12"/>
      <c r="MJH70" s="12"/>
      <c r="MJI70" s="12"/>
      <c r="MJJ70" s="12"/>
      <c r="MJK70" s="12"/>
      <c r="MJL70" s="12"/>
      <c r="MJM70" s="12"/>
      <c r="MJN70" s="12"/>
      <c r="MJO70" s="12"/>
      <c r="MJP70" s="12"/>
      <c r="MJQ70" s="12"/>
      <c r="MJR70" s="12"/>
      <c r="MJS70" s="12"/>
      <c r="MJT70" s="12"/>
      <c r="MJU70" s="12"/>
      <c r="MJV70" s="12"/>
      <c r="MJW70" s="12"/>
      <c r="MJX70" s="12"/>
      <c r="MJY70" s="12"/>
      <c r="MJZ70" s="12"/>
      <c r="MKA70" s="12"/>
      <c r="MKB70" s="12"/>
      <c r="MKC70" s="12"/>
      <c r="MKD70" s="12"/>
      <c r="MKE70" s="12"/>
      <c r="MKF70" s="12"/>
      <c r="MKG70" s="12"/>
      <c r="MKH70" s="12"/>
      <c r="MKI70" s="12"/>
      <c r="MKJ70" s="12"/>
      <c r="MKK70" s="12"/>
      <c r="MKL70" s="12"/>
      <c r="MKM70" s="12"/>
      <c r="MKN70" s="12"/>
      <c r="MKO70" s="12"/>
      <c r="MKP70" s="12"/>
      <c r="MKQ70" s="12"/>
      <c r="MKR70" s="12"/>
      <c r="MKS70" s="12"/>
      <c r="MKT70" s="12"/>
      <c r="MKU70" s="12"/>
      <c r="MKV70" s="12"/>
      <c r="MKW70" s="12"/>
      <c r="MKX70" s="12"/>
      <c r="MKY70" s="12"/>
      <c r="MKZ70" s="12"/>
      <c r="MLA70" s="12"/>
      <c r="MLB70" s="12"/>
      <c r="MLC70" s="12"/>
      <c r="MLD70" s="12"/>
      <c r="MLE70" s="12"/>
      <c r="MLF70" s="12"/>
      <c r="MLG70" s="12"/>
      <c r="MLH70" s="12"/>
      <c r="MLI70" s="12"/>
      <c r="MLJ70" s="12"/>
      <c r="MLK70" s="12"/>
      <c r="MLL70" s="12"/>
      <c r="MLM70" s="12"/>
      <c r="MLN70" s="12"/>
      <c r="MLO70" s="12"/>
      <c r="MLP70" s="12"/>
      <c r="MLQ70" s="12"/>
      <c r="MLR70" s="12"/>
      <c r="MLS70" s="12"/>
      <c r="MLT70" s="12"/>
      <c r="MLU70" s="12"/>
      <c r="MLV70" s="12"/>
      <c r="MLW70" s="12"/>
      <c r="MLX70" s="12"/>
      <c r="MLY70" s="12"/>
      <c r="MLZ70" s="12"/>
      <c r="MMA70" s="12"/>
      <c r="MMB70" s="12"/>
      <c r="MMC70" s="12"/>
      <c r="MMD70" s="12"/>
      <c r="MME70" s="12"/>
      <c r="MMF70" s="12"/>
      <c r="MMG70" s="12"/>
      <c r="MMH70" s="12"/>
      <c r="MMI70" s="12"/>
      <c r="MMJ70" s="12"/>
      <c r="MMK70" s="12"/>
      <c r="MML70" s="12"/>
      <c r="MMM70" s="12"/>
      <c r="MMN70" s="12"/>
      <c r="MMO70" s="12"/>
      <c r="MMP70" s="12"/>
      <c r="MMQ70" s="12"/>
      <c r="MMR70" s="12"/>
      <c r="MMS70" s="12"/>
      <c r="MMT70" s="12"/>
      <c r="MMU70" s="12"/>
      <c r="MMV70" s="12"/>
      <c r="MMW70" s="12"/>
      <c r="MMX70" s="12"/>
      <c r="MMY70" s="12"/>
      <c r="MMZ70" s="12"/>
      <c r="MNA70" s="12"/>
      <c r="MNB70" s="12"/>
      <c r="MNC70" s="12"/>
      <c r="MND70" s="12"/>
      <c r="MNE70" s="12"/>
      <c r="MNF70" s="12"/>
      <c r="MNG70" s="12"/>
      <c r="MNH70" s="12"/>
      <c r="MNI70" s="12"/>
      <c r="MNJ70" s="12"/>
      <c r="MNK70" s="12"/>
      <c r="MNL70" s="12"/>
      <c r="MNM70" s="12"/>
      <c r="MNN70" s="12"/>
      <c r="MNO70" s="12"/>
      <c r="MNP70" s="12"/>
      <c r="MNQ70" s="12"/>
      <c r="MNR70" s="12"/>
      <c r="MNS70" s="12"/>
      <c r="MNT70" s="12"/>
      <c r="MNU70" s="12"/>
      <c r="MNV70" s="12"/>
      <c r="MNW70" s="12"/>
      <c r="MNX70" s="12"/>
      <c r="MNY70" s="12"/>
      <c r="MNZ70" s="12"/>
      <c r="MOA70" s="12"/>
      <c r="MOB70" s="12"/>
      <c r="MOC70" s="12"/>
      <c r="MOD70" s="12"/>
      <c r="MOE70" s="12"/>
      <c r="MOF70" s="12"/>
      <c r="MOG70" s="12"/>
      <c r="MOH70" s="12"/>
      <c r="MOI70" s="12"/>
      <c r="MOJ70" s="12"/>
      <c r="MOK70" s="12"/>
      <c r="MOL70" s="12"/>
      <c r="MOM70" s="12"/>
      <c r="MON70" s="12"/>
      <c r="MOO70" s="12"/>
      <c r="MOP70" s="12"/>
      <c r="MOQ70" s="12"/>
      <c r="MOR70" s="12"/>
      <c r="MOS70" s="12"/>
      <c r="MOT70" s="12"/>
      <c r="MOU70" s="12"/>
      <c r="MOV70" s="12"/>
      <c r="MOW70" s="12"/>
      <c r="MOX70" s="12"/>
      <c r="MOY70" s="12"/>
      <c r="MOZ70" s="12"/>
      <c r="MPA70" s="12"/>
      <c r="MPB70" s="12"/>
      <c r="MPC70" s="12"/>
      <c r="MPD70" s="12"/>
      <c r="MPE70" s="12"/>
      <c r="MPF70" s="12"/>
      <c r="MPG70" s="12"/>
      <c r="MPH70" s="12"/>
      <c r="MPI70" s="12"/>
      <c r="MPJ70" s="12"/>
      <c r="MPK70" s="12"/>
      <c r="MPL70" s="12"/>
      <c r="MPM70" s="12"/>
      <c r="MPN70" s="12"/>
      <c r="MPO70" s="12"/>
      <c r="MPP70" s="12"/>
      <c r="MPQ70" s="12"/>
      <c r="MPR70" s="12"/>
      <c r="MPS70" s="12"/>
      <c r="MPT70" s="12"/>
      <c r="MPU70" s="12"/>
      <c r="MPV70" s="12"/>
      <c r="MPW70" s="12"/>
      <c r="MPX70" s="12"/>
      <c r="MPY70" s="12"/>
      <c r="MPZ70" s="12"/>
      <c r="MQA70" s="12"/>
      <c r="MQB70" s="12"/>
      <c r="MQC70" s="12"/>
      <c r="MQD70" s="12"/>
      <c r="MQE70" s="12"/>
      <c r="MQF70" s="12"/>
      <c r="MQG70" s="12"/>
      <c r="MQH70" s="12"/>
      <c r="MQI70" s="12"/>
      <c r="MQJ70" s="12"/>
      <c r="MQK70" s="12"/>
      <c r="MQL70" s="12"/>
      <c r="MQM70" s="12"/>
      <c r="MQN70" s="12"/>
      <c r="MQO70" s="12"/>
      <c r="MQP70" s="12"/>
      <c r="MQQ70" s="12"/>
      <c r="MQR70" s="12"/>
      <c r="MQS70" s="12"/>
      <c r="MQT70" s="12"/>
      <c r="MQU70" s="12"/>
      <c r="MQV70" s="12"/>
      <c r="MQW70" s="12"/>
      <c r="MQX70" s="12"/>
      <c r="MQY70" s="12"/>
      <c r="MQZ70" s="12"/>
      <c r="MRA70" s="12"/>
      <c r="MRB70" s="12"/>
      <c r="MRC70" s="12"/>
      <c r="MRD70" s="12"/>
      <c r="MRE70" s="12"/>
      <c r="MRF70" s="12"/>
      <c r="MRG70" s="12"/>
      <c r="MRH70" s="12"/>
      <c r="MRI70" s="12"/>
      <c r="MRJ70" s="12"/>
      <c r="MRK70" s="12"/>
      <c r="MRL70" s="12"/>
      <c r="MRM70" s="12"/>
      <c r="MRN70" s="12"/>
      <c r="MRO70" s="12"/>
      <c r="MRP70" s="12"/>
      <c r="MRQ70" s="12"/>
      <c r="MRR70" s="12"/>
      <c r="MRS70" s="12"/>
      <c r="MRT70" s="12"/>
      <c r="MRU70" s="12"/>
      <c r="MRV70" s="12"/>
      <c r="MRW70" s="12"/>
      <c r="MRX70" s="12"/>
      <c r="MRY70" s="12"/>
      <c r="MRZ70" s="12"/>
      <c r="MSA70" s="12"/>
      <c r="MSB70" s="12"/>
      <c r="MSC70" s="12"/>
      <c r="MSD70" s="12"/>
      <c r="MSE70" s="12"/>
      <c r="MSF70" s="12"/>
      <c r="MSG70" s="12"/>
      <c r="MSH70" s="12"/>
      <c r="MSI70" s="12"/>
      <c r="MSJ70" s="12"/>
      <c r="MSK70" s="12"/>
      <c r="MSL70" s="12"/>
      <c r="MSM70" s="12"/>
      <c r="MSN70" s="12"/>
      <c r="MSO70" s="12"/>
      <c r="MSP70" s="12"/>
      <c r="MSQ70" s="12"/>
      <c r="MSR70" s="12"/>
      <c r="MSS70" s="12"/>
      <c r="MST70" s="12"/>
      <c r="MSU70" s="12"/>
      <c r="MSV70" s="12"/>
      <c r="MSW70" s="12"/>
      <c r="MSX70" s="12"/>
      <c r="MSY70" s="12"/>
      <c r="MSZ70" s="12"/>
      <c r="MTA70" s="12"/>
      <c r="MTB70" s="12"/>
      <c r="MTC70" s="12"/>
      <c r="MTD70" s="12"/>
      <c r="MTE70" s="12"/>
      <c r="MTF70" s="12"/>
      <c r="MTG70" s="12"/>
      <c r="MTH70" s="12"/>
      <c r="MTI70" s="12"/>
      <c r="MTJ70" s="12"/>
      <c r="MTK70" s="12"/>
      <c r="MTL70" s="12"/>
      <c r="MTM70" s="12"/>
      <c r="MTN70" s="12"/>
      <c r="MTO70" s="12"/>
      <c r="MTP70" s="12"/>
      <c r="MTQ70" s="12"/>
      <c r="MTR70" s="12"/>
      <c r="MTS70" s="12"/>
      <c r="MTT70" s="12"/>
      <c r="MTU70" s="12"/>
      <c r="MTV70" s="12"/>
      <c r="MTW70" s="12"/>
      <c r="MTX70" s="12"/>
      <c r="MTY70" s="12"/>
      <c r="MTZ70" s="12"/>
      <c r="MUA70" s="12"/>
      <c r="MUB70" s="12"/>
      <c r="MUC70" s="12"/>
      <c r="MUD70" s="12"/>
      <c r="MUE70" s="12"/>
      <c r="MUF70" s="12"/>
      <c r="MUG70" s="12"/>
      <c r="MUH70" s="12"/>
      <c r="MUI70" s="12"/>
      <c r="MUJ70" s="12"/>
      <c r="MUK70" s="12"/>
      <c r="MUL70" s="12"/>
      <c r="MUM70" s="12"/>
      <c r="MUN70" s="12"/>
      <c r="MUO70" s="12"/>
      <c r="MUP70" s="12"/>
      <c r="MUQ70" s="12"/>
      <c r="MUR70" s="12"/>
      <c r="MUS70" s="12"/>
      <c r="MUT70" s="12"/>
      <c r="MUU70" s="12"/>
      <c r="MUV70" s="12"/>
      <c r="MUW70" s="12"/>
      <c r="MUX70" s="12"/>
      <c r="MUY70" s="12"/>
      <c r="MUZ70" s="12"/>
      <c r="MVA70" s="12"/>
      <c r="MVB70" s="12"/>
      <c r="MVC70" s="12"/>
      <c r="MVD70" s="12"/>
      <c r="MVE70" s="12"/>
      <c r="MVF70" s="12"/>
      <c r="MVG70" s="12"/>
      <c r="MVH70" s="12"/>
      <c r="MVI70" s="12"/>
      <c r="MVJ70" s="12"/>
      <c r="MVK70" s="12"/>
      <c r="MVL70" s="12"/>
      <c r="MVM70" s="12"/>
      <c r="MVN70" s="12"/>
      <c r="MVO70" s="12"/>
      <c r="MVP70" s="12"/>
      <c r="MVQ70" s="12"/>
      <c r="MVR70" s="12"/>
      <c r="MVS70" s="12"/>
      <c r="MVT70" s="12"/>
      <c r="MVU70" s="12"/>
      <c r="MVV70" s="12"/>
      <c r="MVW70" s="12"/>
      <c r="MVX70" s="12"/>
      <c r="MVY70" s="12"/>
      <c r="MVZ70" s="12"/>
      <c r="MWA70" s="12"/>
      <c r="MWB70" s="12"/>
      <c r="MWC70" s="12"/>
      <c r="MWD70" s="12"/>
      <c r="MWE70" s="12"/>
      <c r="MWF70" s="12"/>
      <c r="MWG70" s="12"/>
      <c r="MWH70" s="12"/>
      <c r="MWI70" s="12"/>
      <c r="MWJ70" s="12"/>
      <c r="MWK70" s="12"/>
      <c r="MWL70" s="12"/>
      <c r="MWM70" s="12"/>
      <c r="MWN70" s="12"/>
      <c r="MWO70" s="12"/>
      <c r="MWP70" s="12"/>
      <c r="MWQ70" s="12"/>
      <c r="MWR70" s="12"/>
      <c r="MWS70" s="12"/>
      <c r="MWT70" s="12"/>
      <c r="MWU70" s="12"/>
      <c r="MWV70" s="12"/>
      <c r="MWW70" s="12"/>
      <c r="MWX70" s="12"/>
      <c r="MWY70" s="12"/>
      <c r="MWZ70" s="12"/>
      <c r="MXA70" s="12"/>
      <c r="MXB70" s="12"/>
      <c r="MXC70" s="12"/>
      <c r="MXD70" s="12"/>
      <c r="MXE70" s="12"/>
      <c r="MXF70" s="12"/>
      <c r="MXG70" s="12"/>
      <c r="MXH70" s="12"/>
      <c r="MXI70" s="12"/>
      <c r="MXJ70" s="12"/>
      <c r="MXK70" s="12"/>
      <c r="MXL70" s="12"/>
      <c r="MXM70" s="12"/>
      <c r="MXN70" s="12"/>
      <c r="MXO70" s="12"/>
      <c r="MXP70" s="12"/>
      <c r="MXQ70" s="12"/>
      <c r="MXR70" s="12"/>
      <c r="MXS70" s="12"/>
      <c r="MXT70" s="12"/>
      <c r="MXU70" s="12"/>
      <c r="MXV70" s="12"/>
      <c r="MXW70" s="12"/>
      <c r="MXX70" s="12"/>
      <c r="MXY70" s="12"/>
      <c r="MXZ70" s="12"/>
      <c r="MYA70" s="12"/>
      <c r="MYB70" s="12"/>
      <c r="MYC70" s="12"/>
      <c r="MYD70" s="12"/>
      <c r="MYE70" s="12"/>
      <c r="MYF70" s="12"/>
      <c r="MYG70" s="12"/>
      <c r="MYH70" s="12"/>
      <c r="MYI70" s="12"/>
      <c r="MYJ70" s="12"/>
      <c r="MYK70" s="12"/>
      <c r="MYL70" s="12"/>
      <c r="MYM70" s="12"/>
      <c r="MYN70" s="12"/>
      <c r="MYO70" s="12"/>
      <c r="MYP70" s="12"/>
      <c r="MYQ70" s="12"/>
      <c r="MYR70" s="12"/>
      <c r="MYS70" s="12"/>
      <c r="MYT70" s="12"/>
      <c r="MYU70" s="12"/>
      <c r="MYV70" s="12"/>
      <c r="MYW70" s="12"/>
      <c r="MYX70" s="12"/>
      <c r="MYY70" s="12"/>
      <c r="MYZ70" s="12"/>
      <c r="MZA70" s="12"/>
      <c r="MZB70" s="12"/>
      <c r="MZC70" s="12"/>
      <c r="MZD70" s="12"/>
      <c r="MZE70" s="12"/>
      <c r="MZF70" s="12"/>
      <c r="MZG70" s="12"/>
      <c r="MZH70" s="12"/>
      <c r="MZI70" s="12"/>
      <c r="MZJ70" s="12"/>
      <c r="MZK70" s="12"/>
      <c r="MZL70" s="12"/>
      <c r="MZM70" s="12"/>
      <c r="MZN70" s="12"/>
      <c r="MZO70" s="12"/>
      <c r="MZP70" s="12"/>
      <c r="MZQ70" s="12"/>
      <c r="MZR70" s="12"/>
      <c r="MZS70" s="12"/>
      <c r="MZT70" s="12"/>
      <c r="MZU70" s="12"/>
      <c r="MZV70" s="12"/>
      <c r="MZW70" s="12"/>
      <c r="MZX70" s="12"/>
      <c r="MZY70" s="12"/>
      <c r="MZZ70" s="12"/>
      <c r="NAA70" s="12"/>
      <c r="NAB70" s="12"/>
      <c r="NAC70" s="12"/>
      <c r="NAD70" s="12"/>
      <c r="NAE70" s="12"/>
      <c r="NAF70" s="12"/>
      <c r="NAG70" s="12"/>
      <c r="NAH70" s="12"/>
      <c r="NAI70" s="12"/>
      <c r="NAJ70" s="12"/>
      <c r="NAK70" s="12"/>
      <c r="NAL70" s="12"/>
      <c r="NAM70" s="12"/>
      <c r="NAN70" s="12"/>
      <c r="NAO70" s="12"/>
      <c r="NAP70" s="12"/>
      <c r="NAQ70" s="12"/>
      <c r="NAR70" s="12"/>
      <c r="NAS70" s="12"/>
      <c r="NAT70" s="12"/>
      <c r="NAU70" s="12"/>
      <c r="NAV70" s="12"/>
      <c r="NAW70" s="12"/>
      <c r="NAX70" s="12"/>
      <c r="NAY70" s="12"/>
      <c r="NAZ70" s="12"/>
      <c r="NBA70" s="12"/>
      <c r="NBB70" s="12"/>
      <c r="NBC70" s="12"/>
      <c r="NBD70" s="12"/>
      <c r="NBE70" s="12"/>
      <c r="NBF70" s="12"/>
      <c r="NBG70" s="12"/>
      <c r="NBH70" s="12"/>
      <c r="NBI70" s="12"/>
      <c r="NBJ70" s="12"/>
      <c r="NBK70" s="12"/>
      <c r="NBL70" s="12"/>
      <c r="NBM70" s="12"/>
      <c r="NBN70" s="12"/>
      <c r="NBO70" s="12"/>
      <c r="NBP70" s="12"/>
      <c r="NBQ70" s="12"/>
      <c r="NBR70" s="12"/>
      <c r="NBS70" s="12"/>
      <c r="NBT70" s="12"/>
      <c r="NBU70" s="12"/>
      <c r="NBV70" s="12"/>
      <c r="NBW70" s="12"/>
      <c r="NBX70" s="12"/>
      <c r="NBY70" s="12"/>
      <c r="NBZ70" s="12"/>
      <c r="NCA70" s="12"/>
      <c r="NCB70" s="12"/>
      <c r="NCC70" s="12"/>
      <c r="NCD70" s="12"/>
      <c r="NCE70" s="12"/>
      <c r="NCF70" s="12"/>
      <c r="NCG70" s="12"/>
      <c r="NCH70" s="12"/>
      <c r="NCI70" s="12"/>
      <c r="NCJ70" s="12"/>
      <c r="NCK70" s="12"/>
      <c r="NCL70" s="12"/>
      <c r="NCM70" s="12"/>
      <c r="NCN70" s="12"/>
      <c r="NCO70" s="12"/>
      <c r="NCP70" s="12"/>
      <c r="NCQ70" s="12"/>
      <c r="NCR70" s="12"/>
      <c r="NCS70" s="12"/>
      <c r="NCT70" s="12"/>
      <c r="NCU70" s="12"/>
      <c r="NCV70" s="12"/>
      <c r="NCW70" s="12"/>
      <c r="NCX70" s="12"/>
      <c r="NCY70" s="12"/>
      <c r="NCZ70" s="12"/>
      <c r="NDA70" s="12"/>
      <c r="NDB70" s="12"/>
      <c r="NDC70" s="12"/>
      <c r="NDD70" s="12"/>
      <c r="NDE70" s="12"/>
      <c r="NDF70" s="12"/>
      <c r="NDG70" s="12"/>
      <c r="NDH70" s="12"/>
      <c r="NDI70" s="12"/>
      <c r="NDJ70" s="12"/>
      <c r="NDK70" s="12"/>
      <c r="NDL70" s="12"/>
      <c r="NDM70" s="12"/>
      <c r="NDN70" s="12"/>
      <c r="NDO70" s="12"/>
      <c r="NDP70" s="12"/>
      <c r="NDQ70" s="12"/>
      <c r="NDR70" s="12"/>
      <c r="NDS70" s="12"/>
      <c r="NDT70" s="12"/>
      <c r="NDU70" s="12"/>
      <c r="NDV70" s="12"/>
      <c r="NDW70" s="12"/>
      <c r="NDX70" s="12"/>
      <c r="NDY70" s="12"/>
      <c r="NDZ70" s="12"/>
      <c r="NEA70" s="12"/>
      <c r="NEB70" s="12"/>
      <c r="NEC70" s="12"/>
      <c r="NED70" s="12"/>
      <c r="NEE70" s="12"/>
      <c r="NEF70" s="12"/>
      <c r="NEG70" s="12"/>
      <c r="NEH70" s="12"/>
      <c r="NEI70" s="12"/>
      <c r="NEJ70" s="12"/>
      <c r="NEK70" s="12"/>
      <c r="NEL70" s="12"/>
      <c r="NEM70" s="12"/>
      <c r="NEN70" s="12"/>
      <c r="NEO70" s="12"/>
      <c r="NEP70" s="12"/>
      <c r="NEQ70" s="12"/>
      <c r="NER70" s="12"/>
      <c r="NES70" s="12"/>
      <c r="NET70" s="12"/>
      <c r="NEU70" s="12"/>
      <c r="NEV70" s="12"/>
      <c r="NEW70" s="12"/>
      <c r="NEX70" s="12"/>
      <c r="NEY70" s="12"/>
      <c r="NEZ70" s="12"/>
      <c r="NFA70" s="12"/>
      <c r="NFB70" s="12"/>
      <c r="NFC70" s="12"/>
      <c r="NFD70" s="12"/>
      <c r="NFE70" s="12"/>
      <c r="NFF70" s="12"/>
      <c r="NFG70" s="12"/>
      <c r="NFH70" s="12"/>
      <c r="NFI70" s="12"/>
      <c r="NFJ70" s="12"/>
      <c r="NFK70" s="12"/>
      <c r="NFL70" s="12"/>
      <c r="NFM70" s="12"/>
      <c r="NFN70" s="12"/>
      <c r="NFO70" s="12"/>
      <c r="NFP70" s="12"/>
      <c r="NFQ70" s="12"/>
      <c r="NFR70" s="12"/>
      <c r="NFS70" s="12"/>
      <c r="NFT70" s="12"/>
      <c r="NFU70" s="12"/>
      <c r="NFV70" s="12"/>
      <c r="NFW70" s="12"/>
      <c r="NFX70" s="12"/>
      <c r="NFY70" s="12"/>
      <c r="NFZ70" s="12"/>
      <c r="NGA70" s="12"/>
      <c r="NGB70" s="12"/>
      <c r="NGC70" s="12"/>
      <c r="NGD70" s="12"/>
      <c r="NGE70" s="12"/>
      <c r="NGF70" s="12"/>
      <c r="NGG70" s="12"/>
      <c r="NGH70" s="12"/>
      <c r="NGI70" s="12"/>
      <c r="NGJ70" s="12"/>
      <c r="NGK70" s="12"/>
      <c r="NGL70" s="12"/>
      <c r="NGM70" s="12"/>
      <c r="NGN70" s="12"/>
      <c r="NGO70" s="12"/>
      <c r="NGP70" s="12"/>
      <c r="NGQ70" s="12"/>
      <c r="NGR70" s="12"/>
      <c r="NGS70" s="12"/>
      <c r="NGT70" s="12"/>
      <c r="NGU70" s="12"/>
      <c r="NGV70" s="12"/>
      <c r="NGW70" s="12"/>
      <c r="NGX70" s="12"/>
      <c r="NGY70" s="12"/>
      <c r="NGZ70" s="12"/>
      <c r="NHA70" s="12"/>
      <c r="NHB70" s="12"/>
      <c r="NHC70" s="12"/>
      <c r="NHD70" s="12"/>
      <c r="NHE70" s="12"/>
      <c r="NHF70" s="12"/>
      <c r="NHG70" s="12"/>
      <c r="NHH70" s="12"/>
      <c r="NHI70" s="12"/>
      <c r="NHJ70" s="12"/>
      <c r="NHK70" s="12"/>
      <c r="NHL70" s="12"/>
      <c r="NHM70" s="12"/>
      <c r="NHN70" s="12"/>
      <c r="NHO70" s="12"/>
      <c r="NHP70" s="12"/>
      <c r="NHQ70" s="12"/>
      <c r="NHR70" s="12"/>
      <c r="NHS70" s="12"/>
      <c r="NHT70" s="12"/>
      <c r="NHU70" s="12"/>
      <c r="NHV70" s="12"/>
      <c r="NHW70" s="12"/>
      <c r="NHX70" s="12"/>
      <c r="NHY70" s="12"/>
      <c r="NHZ70" s="12"/>
      <c r="NIA70" s="12"/>
      <c r="NIB70" s="12"/>
      <c r="NIC70" s="12"/>
      <c r="NID70" s="12"/>
      <c r="NIE70" s="12"/>
      <c r="NIF70" s="12"/>
      <c r="NIG70" s="12"/>
      <c r="NIH70" s="12"/>
      <c r="NII70" s="12"/>
      <c r="NIJ70" s="12"/>
      <c r="NIK70" s="12"/>
      <c r="NIL70" s="12"/>
      <c r="NIM70" s="12"/>
      <c r="NIN70" s="12"/>
      <c r="NIO70" s="12"/>
      <c r="NIP70" s="12"/>
      <c r="NIQ70" s="12"/>
      <c r="NIR70" s="12"/>
      <c r="NIS70" s="12"/>
      <c r="NIT70" s="12"/>
      <c r="NIU70" s="12"/>
      <c r="NIV70" s="12"/>
      <c r="NIW70" s="12"/>
      <c r="NIX70" s="12"/>
      <c r="NIY70" s="12"/>
      <c r="NIZ70" s="12"/>
      <c r="NJA70" s="12"/>
      <c r="NJB70" s="12"/>
      <c r="NJC70" s="12"/>
      <c r="NJD70" s="12"/>
      <c r="NJE70" s="12"/>
      <c r="NJF70" s="12"/>
      <c r="NJG70" s="12"/>
      <c r="NJH70" s="12"/>
      <c r="NJI70" s="12"/>
      <c r="NJJ70" s="12"/>
      <c r="NJK70" s="12"/>
      <c r="NJL70" s="12"/>
      <c r="NJM70" s="12"/>
      <c r="NJN70" s="12"/>
      <c r="NJO70" s="12"/>
      <c r="NJP70" s="12"/>
      <c r="NJQ70" s="12"/>
      <c r="NJR70" s="12"/>
      <c r="NJS70" s="12"/>
      <c r="NJT70" s="12"/>
      <c r="NJU70" s="12"/>
      <c r="NJV70" s="12"/>
      <c r="NJW70" s="12"/>
      <c r="NJX70" s="12"/>
      <c r="NJY70" s="12"/>
      <c r="NJZ70" s="12"/>
      <c r="NKA70" s="12"/>
      <c r="NKB70" s="12"/>
      <c r="NKC70" s="12"/>
      <c r="NKD70" s="12"/>
      <c r="NKE70" s="12"/>
      <c r="NKF70" s="12"/>
      <c r="NKG70" s="12"/>
      <c r="NKH70" s="12"/>
      <c r="NKI70" s="12"/>
      <c r="NKJ70" s="12"/>
      <c r="NKK70" s="12"/>
      <c r="NKL70" s="12"/>
      <c r="NKM70" s="12"/>
      <c r="NKN70" s="12"/>
      <c r="NKO70" s="12"/>
      <c r="NKP70" s="12"/>
      <c r="NKQ70" s="12"/>
      <c r="NKR70" s="12"/>
      <c r="NKS70" s="12"/>
      <c r="NKT70" s="12"/>
      <c r="NKU70" s="12"/>
      <c r="NKV70" s="12"/>
      <c r="NKW70" s="12"/>
      <c r="NKX70" s="12"/>
      <c r="NKY70" s="12"/>
      <c r="NKZ70" s="12"/>
      <c r="NLA70" s="12"/>
      <c r="NLB70" s="12"/>
      <c r="NLC70" s="12"/>
      <c r="NLD70" s="12"/>
      <c r="NLE70" s="12"/>
      <c r="NLF70" s="12"/>
      <c r="NLG70" s="12"/>
      <c r="NLH70" s="12"/>
      <c r="NLI70" s="12"/>
      <c r="NLJ70" s="12"/>
      <c r="NLK70" s="12"/>
      <c r="NLL70" s="12"/>
      <c r="NLM70" s="12"/>
      <c r="NLN70" s="12"/>
      <c r="NLO70" s="12"/>
      <c r="NLP70" s="12"/>
      <c r="NLQ70" s="12"/>
      <c r="NLR70" s="12"/>
      <c r="NLS70" s="12"/>
      <c r="NLT70" s="12"/>
      <c r="NLU70" s="12"/>
      <c r="NLV70" s="12"/>
      <c r="NLW70" s="12"/>
      <c r="NLX70" s="12"/>
      <c r="NLY70" s="12"/>
      <c r="NLZ70" s="12"/>
      <c r="NMA70" s="12"/>
      <c r="NMB70" s="12"/>
      <c r="NMC70" s="12"/>
      <c r="NMD70" s="12"/>
      <c r="NME70" s="12"/>
      <c r="NMF70" s="12"/>
      <c r="NMG70" s="12"/>
      <c r="NMH70" s="12"/>
      <c r="NMI70" s="12"/>
      <c r="NMJ70" s="12"/>
      <c r="NMK70" s="12"/>
      <c r="NML70" s="12"/>
      <c r="NMM70" s="12"/>
      <c r="NMN70" s="12"/>
      <c r="NMO70" s="12"/>
      <c r="NMP70" s="12"/>
      <c r="NMQ70" s="12"/>
      <c r="NMR70" s="12"/>
      <c r="NMS70" s="12"/>
      <c r="NMT70" s="12"/>
      <c r="NMU70" s="12"/>
      <c r="NMV70" s="12"/>
      <c r="NMW70" s="12"/>
      <c r="NMX70" s="12"/>
      <c r="NMY70" s="12"/>
      <c r="NMZ70" s="12"/>
      <c r="NNA70" s="12"/>
      <c r="NNB70" s="12"/>
      <c r="NNC70" s="12"/>
      <c r="NND70" s="12"/>
      <c r="NNE70" s="12"/>
      <c r="NNF70" s="12"/>
      <c r="NNG70" s="12"/>
      <c r="NNH70" s="12"/>
      <c r="NNI70" s="12"/>
      <c r="NNJ70" s="12"/>
      <c r="NNK70" s="12"/>
      <c r="NNL70" s="12"/>
      <c r="NNM70" s="12"/>
      <c r="NNN70" s="12"/>
      <c r="NNO70" s="12"/>
      <c r="NNP70" s="12"/>
      <c r="NNQ70" s="12"/>
      <c r="NNR70" s="12"/>
      <c r="NNS70" s="12"/>
      <c r="NNT70" s="12"/>
      <c r="NNU70" s="12"/>
      <c r="NNV70" s="12"/>
      <c r="NNW70" s="12"/>
      <c r="NNX70" s="12"/>
      <c r="NNY70" s="12"/>
      <c r="NNZ70" s="12"/>
      <c r="NOA70" s="12"/>
      <c r="NOB70" s="12"/>
      <c r="NOC70" s="12"/>
      <c r="NOD70" s="12"/>
      <c r="NOE70" s="12"/>
      <c r="NOF70" s="12"/>
      <c r="NOG70" s="12"/>
      <c r="NOH70" s="12"/>
      <c r="NOI70" s="12"/>
      <c r="NOJ70" s="12"/>
      <c r="NOK70" s="12"/>
      <c r="NOL70" s="12"/>
      <c r="NOM70" s="12"/>
      <c r="NON70" s="12"/>
      <c r="NOO70" s="12"/>
      <c r="NOP70" s="12"/>
      <c r="NOQ70" s="12"/>
      <c r="NOR70" s="12"/>
      <c r="NOS70" s="12"/>
      <c r="NOT70" s="12"/>
      <c r="NOU70" s="12"/>
      <c r="NOV70" s="12"/>
      <c r="NOW70" s="12"/>
      <c r="NOX70" s="12"/>
      <c r="NOY70" s="12"/>
      <c r="NOZ70" s="12"/>
      <c r="NPA70" s="12"/>
      <c r="NPB70" s="12"/>
      <c r="NPC70" s="12"/>
      <c r="NPD70" s="12"/>
      <c r="NPE70" s="12"/>
      <c r="NPF70" s="12"/>
      <c r="NPG70" s="12"/>
      <c r="NPH70" s="12"/>
      <c r="NPI70" s="12"/>
      <c r="NPJ70" s="12"/>
      <c r="NPK70" s="12"/>
      <c r="NPL70" s="12"/>
      <c r="NPM70" s="12"/>
      <c r="NPN70" s="12"/>
      <c r="NPO70" s="12"/>
      <c r="NPP70" s="12"/>
      <c r="NPQ70" s="12"/>
      <c r="NPR70" s="12"/>
      <c r="NPS70" s="12"/>
      <c r="NPT70" s="12"/>
      <c r="NPU70" s="12"/>
      <c r="NPV70" s="12"/>
      <c r="NPW70" s="12"/>
      <c r="NPX70" s="12"/>
      <c r="NPY70" s="12"/>
      <c r="NPZ70" s="12"/>
      <c r="NQA70" s="12"/>
      <c r="NQB70" s="12"/>
      <c r="NQC70" s="12"/>
      <c r="NQD70" s="12"/>
      <c r="NQE70" s="12"/>
      <c r="NQF70" s="12"/>
      <c r="NQG70" s="12"/>
      <c r="NQH70" s="12"/>
      <c r="NQI70" s="12"/>
      <c r="NQJ70" s="12"/>
      <c r="NQK70" s="12"/>
      <c r="NQL70" s="12"/>
      <c r="NQM70" s="12"/>
      <c r="NQN70" s="12"/>
      <c r="NQO70" s="12"/>
      <c r="NQP70" s="12"/>
      <c r="NQQ70" s="12"/>
      <c r="NQR70" s="12"/>
      <c r="NQS70" s="12"/>
      <c r="NQT70" s="12"/>
      <c r="NQU70" s="12"/>
      <c r="NQV70" s="12"/>
      <c r="NQW70" s="12"/>
      <c r="NQX70" s="12"/>
      <c r="NQY70" s="12"/>
      <c r="NQZ70" s="12"/>
      <c r="NRA70" s="12"/>
      <c r="NRB70" s="12"/>
      <c r="NRC70" s="12"/>
      <c r="NRD70" s="12"/>
      <c r="NRE70" s="12"/>
      <c r="NRF70" s="12"/>
      <c r="NRG70" s="12"/>
      <c r="NRH70" s="12"/>
      <c r="NRI70" s="12"/>
      <c r="NRJ70" s="12"/>
      <c r="NRK70" s="12"/>
      <c r="NRL70" s="12"/>
      <c r="NRM70" s="12"/>
      <c r="NRN70" s="12"/>
      <c r="NRO70" s="12"/>
      <c r="NRP70" s="12"/>
      <c r="NRQ70" s="12"/>
      <c r="NRR70" s="12"/>
      <c r="NRS70" s="12"/>
      <c r="NRT70" s="12"/>
      <c r="NRU70" s="12"/>
      <c r="NRV70" s="12"/>
      <c r="NRW70" s="12"/>
      <c r="NRX70" s="12"/>
      <c r="NRY70" s="12"/>
      <c r="NRZ70" s="12"/>
      <c r="NSA70" s="12"/>
      <c r="NSB70" s="12"/>
      <c r="NSC70" s="12"/>
      <c r="NSD70" s="12"/>
      <c r="NSE70" s="12"/>
      <c r="NSF70" s="12"/>
      <c r="NSG70" s="12"/>
      <c r="NSH70" s="12"/>
      <c r="NSI70" s="12"/>
      <c r="NSJ70" s="12"/>
      <c r="NSK70" s="12"/>
      <c r="NSL70" s="12"/>
      <c r="NSM70" s="12"/>
      <c r="NSN70" s="12"/>
      <c r="NSO70" s="12"/>
      <c r="NSP70" s="12"/>
      <c r="NSQ70" s="12"/>
      <c r="NSR70" s="12"/>
      <c r="NSS70" s="12"/>
      <c r="NST70" s="12"/>
      <c r="NSU70" s="12"/>
      <c r="NSV70" s="12"/>
      <c r="NSW70" s="12"/>
      <c r="NSX70" s="12"/>
      <c r="NSY70" s="12"/>
      <c r="NSZ70" s="12"/>
      <c r="NTA70" s="12"/>
      <c r="NTB70" s="12"/>
      <c r="NTC70" s="12"/>
      <c r="NTD70" s="12"/>
      <c r="NTE70" s="12"/>
      <c r="NTF70" s="12"/>
      <c r="NTG70" s="12"/>
      <c r="NTH70" s="12"/>
      <c r="NTI70" s="12"/>
      <c r="NTJ70" s="12"/>
      <c r="NTK70" s="12"/>
      <c r="NTL70" s="12"/>
      <c r="NTM70" s="12"/>
      <c r="NTN70" s="12"/>
      <c r="NTO70" s="12"/>
      <c r="NTP70" s="12"/>
      <c r="NTQ70" s="12"/>
      <c r="NTR70" s="12"/>
      <c r="NTS70" s="12"/>
      <c r="NTT70" s="12"/>
      <c r="NTU70" s="12"/>
      <c r="NTV70" s="12"/>
      <c r="NTW70" s="12"/>
      <c r="NTX70" s="12"/>
      <c r="NTY70" s="12"/>
      <c r="NTZ70" s="12"/>
      <c r="NUA70" s="12"/>
      <c r="NUB70" s="12"/>
      <c r="NUC70" s="12"/>
      <c r="NUD70" s="12"/>
      <c r="NUE70" s="12"/>
      <c r="NUF70" s="12"/>
      <c r="NUG70" s="12"/>
      <c r="NUH70" s="12"/>
      <c r="NUI70" s="12"/>
      <c r="NUJ70" s="12"/>
      <c r="NUK70" s="12"/>
      <c r="NUL70" s="12"/>
      <c r="NUM70" s="12"/>
      <c r="NUN70" s="12"/>
      <c r="NUO70" s="12"/>
      <c r="NUP70" s="12"/>
      <c r="NUQ70" s="12"/>
      <c r="NUR70" s="12"/>
      <c r="NUS70" s="12"/>
      <c r="NUT70" s="12"/>
      <c r="NUU70" s="12"/>
      <c r="NUV70" s="12"/>
      <c r="NUW70" s="12"/>
      <c r="NUX70" s="12"/>
      <c r="NUY70" s="12"/>
      <c r="NUZ70" s="12"/>
      <c r="NVA70" s="12"/>
      <c r="NVB70" s="12"/>
      <c r="NVC70" s="12"/>
      <c r="NVD70" s="12"/>
      <c r="NVE70" s="12"/>
      <c r="NVF70" s="12"/>
      <c r="NVG70" s="12"/>
      <c r="NVH70" s="12"/>
      <c r="NVI70" s="12"/>
      <c r="NVJ70" s="12"/>
      <c r="NVK70" s="12"/>
      <c r="NVL70" s="12"/>
      <c r="NVM70" s="12"/>
      <c r="NVN70" s="12"/>
      <c r="NVO70" s="12"/>
      <c r="NVP70" s="12"/>
      <c r="NVQ70" s="12"/>
      <c r="NVR70" s="12"/>
      <c r="NVS70" s="12"/>
      <c r="NVT70" s="12"/>
      <c r="NVU70" s="12"/>
      <c r="NVV70" s="12"/>
      <c r="NVW70" s="12"/>
      <c r="NVX70" s="12"/>
      <c r="NVY70" s="12"/>
      <c r="NVZ70" s="12"/>
      <c r="NWA70" s="12"/>
      <c r="NWB70" s="12"/>
      <c r="NWC70" s="12"/>
      <c r="NWD70" s="12"/>
      <c r="NWE70" s="12"/>
      <c r="NWF70" s="12"/>
      <c r="NWG70" s="12"/>
      <c r="NWH70" s="12"/>
      <c r="NWI70" s="12"/>
      <c r="NWJ70" s="12"/>
      <c r="NWK70" s="12"/>
      <c r="NWL70" s="12"/>
      <c r="NWM70" s="12"/>
      <c r="NWN70" s="12"/>
      <c r="NWO70" s="12"/>
      <c r="NWP70" s="12"/>
      <c r="NWQ70" s="12"/>
      <c r="NWR70" s="12"/>
      <c r="NWS70" s="12"/>
      <c r="NWT70" s="12"/>
      <c r="NWU70" s="12"/>
      <c r="NWV70" s="12"/>
      <c r="NWW70" s="12"/>
      <c r="NWX70" s="12"/>
      <c r="NWY70" s="12"/>
      <c r="NWZ70" s="12"/>
      <c r="NXA70" s="12"/>
      <c r="NXB70" s="12"/>
      <c r="NXC70" s="12"/>
      <c r="NXD70" s="12"/>
      <c r="NXE70" s="12"/>
      <c r="NXF70" s="12"/>
      <c r="NXG70" s="12"/>
      <c r="NXH70" s="12"/>
      <c r="NXI70" s="12"/>
      <c r="NXJ70" s="12"/>
      <c r="NXK70" s="12"/>
      <c r="NXL70" s="12"/>
      <c r="NXM70" s="12"/>
      <c r="NXN70" s="12"/>
      <c r="NXO70" s="12"/>
      <c r="NXP70" s="12"/>
      <c r="NXQ70" s="12"/>
      <c r="NXR70" s="12"/>
      <c r="NXS70" s="12"/>
      <c r="NXT70" s="12"/>
      <c r="NXU70" s="12"/>
      <c r="NXV70" s="12"/>
      <c r="NXW70" s="12"/>
      <c r="NXX70" s="12"/>
      <c r="NXY70" s="12"/>
      <c r="NXZ70" s="12"/>
      <c r="NYA70" s="12"/>
      <c r="NYB70" s="12"/>
      <c r="NYC70" s="12"/>
      <c r="NYD70" s="12"/>
      <c r="NYE70" s="12"/>
      <c r="NYF70" s="12"/>
      <c r="NYG70" s="12"/>
      <c r="NYH70" s="12"/>
      <c r="NYI70" s="12"/>
      <c r="NYJ70" s="12"/>
      <c r="NYK70" s="12"/>
      <c r="NYL70" s="12"/>
      <c r="NYM70" s="12"/>
      <c r="NYN70" s="12"/>
      <c r="NYO70" s="12"/>
      <c r="NYP70" s="12"/>
      <c r="NYQ70" s="12"/>
      <c r="NYR70" s="12"/>
      <c r="NYS70" s="12"/>
      <c r="NYT70" s="12"/>
      <c r="NYU70" s="12"/>
      <c r="NYV70" s="12"/>
      <c r="NYW70" s="12"/>
      <c r="NYX70" s="12"/>
      <c r="NYY70" s="12"/>
      <c r="NYZ70" s="12"/>
      <c r="NZA70" s="12"/>
      <c r="NZB70" s="12"/>
      <c r="NZC70" s="12"/>
      <c r="NZD70" s="12"/>
      <c r="NZE70" s="12"/>
      <c r="NZF70" s="12"/>
      <c r="NZG70" s="12"/>
      <c r="NZH70" s="12"/>
      <c r="NZI70" s="12"/>
      <c r="NZJ70" s="12"/>
      <c r="NZK70" s="12"/>
      <c r="NZL70" s="12"/>
      <c r="NZM70" s="12"/>
      <c r="NZN70" s="12"/>
      <c r="NZO70" s="12"/>
      <c r="NZP70" s="12"/>
      <c r="NZQ70" s="12"/>
      <c r="NZR70" s="12"/>
      <c r="NZS70" s="12"/>
      <c r="NZT70" s="12"/>
      <c r="NZU70" s="12"/>
      <c r="NZV70" s="12"/>
      <c r="NZW70" s="12"/>
      <c r="NZX70" s="12"/>
      <c r="NZY70" s="12"/>
      <c r="NZZ70" s="12"/>
      <c r="OAA70" s="12"/>
      <c r="OAB70" s="12"/>
      <c r="OAC70" s="12"/>
      <c r="OAD70" s="12"/>
      <c r="OAE70" s="12"/>
      <c r="OAF70" s="12"/>
      <c r="OAG70" s="12"/>
      <c r="OAH70" s="12"/>
      <c r="OAI70" s="12"/>
      <c r="OAJ70" s="12"/>
      <c r="OAK70" s="12"/>
      <c r="OAL70" s="12"/>
      <c r="OAM70" s="12"/>
      <c r="OAN70" s="12"/>
      <c r="OAO70" s="12"/>
      <c r="OAP70" s="12"/>
      <c r="OAQ70" s="12"/>
      <c r="OAR70" s="12"/>
      <c r="OAS70" s="12"/>
      <c r="OAT70" s="12"/>
      <c r="OAU70" s="12"/>
      <c r="OAV70" s="12"/>
      <c r="OAW70" s="12"/>
      <c r="OAX70" s="12"/>
      <c r="OAY70" s="12"/>
      <c r="OAZ70" s="12"/>
      <c r="OBA70" s="12"/>
      <c r="OBB70" s="12"/>
      <c r="OBC70" s="12"/>
      <c r="OBD70" s="12"/>
      <c r="OBE70" s="12"/>
      <c r="OBF70" s="12"/>
      <c r="OBG70" s="12"/>
      <c r="OBH70" s="12"/>
      <c r="OBI70" s="12"/>
      <c r="OBJ70" s="12"/>
      <c r="OBK70" s="12"/>
      <c r="OBL70" s="12"/>
      <c r="OBM70" s="12"/>
      <c r="OBN70" s="12"/>
      <c r="OBO70" s="12"/>
      <c r="OBP70" s="12"/>
      <c r="OBQ70" s="12"/>
      <c r="OBR70" s="12"/>
      <c r="OBS70" s="12"/>
      <c r="OBT70" s="12"/>
      <c r="OBU70" s="12"/>
      <c r="OBV70" s="12"/>
      <c r="OBW70" s="12"/>
      <c r="OBX70" s="12"/>
      <c r="OBY70" s="12"/>
      <c r="OBZ70" s="12"/>
      <c r="OCA70" s="12"/>
      <c r="OCB70" s="12"/>
      <c r="OCC70" s="12"/>
      <c r="OCD70" s="12"/>
      <c r="OCE70" s="12"/>
      <c r="OCF70" s="12"/>
      <c r="OCG70" s="12"/>
      <c r="OCH70" s="12"/>
      <c r="OCI70" s="12"/>
      <c r="OCJ70" s="12"/>
      <c r="OCK70" s="12"/>
      <c r="OCL70" s="12"/>
      <c r="OCM70" s="12"/>
      <c r="OCN70" s="12"/>
      <c r="OCO70" s="12"/>
      <c r="OCP70" s="12"/>
      <c r="OCQ70" s="12"/>
      <c r="OCR70" s="12"/>
      <c r="OCS70" s="12"/>
      <c r="OCT70" s="12"/>
      <c r="OCU70" s="12"/>
      <c r="OCV70" s="12"/>
      <c r="OCW70" s="12"/>
      <c r="OCX70" s="12"/>
      <c r="OCY70" s="12"/>
      <c r="OCZ70" s="12"/>
      <c r="ODA70" s="12"/>
      <c r="ODB70" s="12"/>
      <c r="ODC70" s="12"/>
      <c r="ODD70" s="12"/>
      <c r="ODE70" s="12"/>
      <c r="ODF70" s="12"/>
      <c r="ODG70" s="12"/>
      <c r="ODH70" s="12"/>
      <c r="ODI70" s="12"/>
      <c r="ODJ70" s="12"/>
      <c r="ODK70" s="12"/>
      <c r="ODL70" s="12"/>
      <c r="ODM70" s="12"/>
      <c r="ODN70" s="12"/>
      <c r="ODO70" s="12"/>
      <c r="ODP70" s="12"/>
      <c r="ODQ70" s="12"/>
      <c r="ODR70" s="12"/>
      <c r="ODS70" s="12"/>
      <c r="ODT70" s="12"/>
      <c r="ODU70" s="12"/>
      <c r="ODV70" s="12"/>
      <c r="ODW70" s="12"/>
      <c r="ODX70" s="12"/>
      <c r="ODY70" s="12"/>
      <c r="ODZ70" s="12"/>
      <c r="OEA70" s="12"/>
      <c r="OEB70" s="12"/>
      <c r="OEC70" s="12"/>
      <c r="OED70" s="12"/>
      <c r="OEE70" s="12"/>
      <c r="OEF70" s="12"/>
      <c r="OEG70" s="12"/>
      <c r="OEH70" s="12"/>
      <c r="OEI70" s="12"/>
      <c r="OEJ70" s="12"/>
      <c r="OEK70" s="12"/>
      <c r="OEL70" s="12"/>
      <c r="OEM70" s="12"/>
      <c r="OEN70" s="12"/>
      <c r="OEO70" s="12"/>
      <c r="OEP70" s="12"/>
      <c r="OEQ70" s="12"/>
      <c r="OER70" s="12"/>
      <c r="OES70" s="12"/>
      <c r="OET70" s="12"/>
      <c r="OEU70" s="12"/>
      <c r="OEV70" s="12"/>
      <c r="OEW70" s="12"/>
      <c r="OEX70" s="12"/>
      <c r="OEY70" s="12"/>
      <c r="OEZ70" s="12"/>
      <c r="OFA70" s="12"/>
      <c r="OFB70" s="12"/>
      <c r="OFC70" s="12"/>
      <c r="OFD70" s="12"/>
      <c r="OFE70" s="12"/>
      <c r="OFF70" s="12"/>
      <c r="OFG70" s="12"/>
      <c r="OFH70" s="12"/>
      <c r="OFI70" s="12"/>
      <c r="OFJ70" s="12"/>
      <c r="OFK70" s="12"/>
      <c r="OFL70" s="12"/>
      <c r="OFM70" s="12"/>
      <c r="OFN70" s="12"/>
      <c r="OFO70" s="12"/>
      <c r="OFP70" s="12"/>
      <c r="OFQ70" s="12"/>
      <c r="OFR70" s="12"/>
      <c r="OFS70" s="12"/>
      <c r="OFT70" s="12"/>
      <c r="OFU70" s="12"/>
      <c r="OFV70" s="12"/>
      <c r="OFW70" s="12"/>
      <c r="OFX70" s="12"/>
      <c r="OFY70" s="12"/>
      <c r="OFZ70" s="12"/>
      <c r="OGA70" s="12"/>
      <c r="OGB70" s="12"/>
      <c r="OGC70" s="12"/>
      <c r="OGD70" s="12"/>
      <c r="OGE70" s="12"/>
      <c r="OGF70" s="12"/>
      <c r="OGG70" s="12"/>
      <c r="OGH70" s="12"/>
      <c r="OGI70" s="12"/>
      <c r="OGJ70" s="12"/>
      <c r="OGK70" s="12"/>
      <c r="OGL70" s="12"/>
      <c r="OGM70" s="12"/>
      <c r="OGN70" s="12"/>
      <c r="OGO70" s="12"/>
      <c r="OGP70" s="12"/>
      <c r="OGQ70" s="12"/>
      <c r="OGR70" s="12"/>
      <c r="OGS70" s="12"/>
      <c r="OGT70" s="12"/>
      <c r="OGU70" s="12"/>
      <c r="OGV70" s="12"/>
      <c r="OGW70" s="12"/>
      <c r="OGX70" s="12"/>
      <c r="OGY70" s="12"/>
      <c r="OGZ70" s="12"/>
      <c r="OHA70" s="12"/>
      <c r="OHB70" s="12"/>
      <c r="OHC70" s="12"/>
      <c r="OHD70" s="12"/>
      <c r="OHE70" s="12"/>
      <c r="OHF70" s="12"/>
      <c r="OHG70" s="12"/>
      <c r="OHH70" s="12"/>
      <c r="OHI70" s="12"/>
      <c r="OHJ70" s="12"/>
      <c r="OHK70" s="12"/>
      <c r="OHL70" s="12"/>
      <c r="OHM70" s="12"/>
      <c r="OHN70" s="12"/>
      <c r="OHO70" s="12"/>
      <c r="OHP70" s="12"/>
      <c r="OHQ70" s="12"/>
      <c r="OHR70" s="12"/>
      <c r="OHS70" s="12"/>
      <c r="OHT70" s="12"/>
      <c r="OHU70" s="12"/>
      <c r="OHV70" s="12"/>
      <c r="OHW70" s="12"/>
      <c r="OHX70" s="12"/>
      <c r="OHY70" s="12"/>
      <c r="OHZ70" s="12"/>
      <c r="OIA70" s="12"/>
      <c r="OIB70" s="12"/>
      <c r="OIC70" s="12"/>
      <c r="OID70" s="12"/>
      <c r="OIE70" s="12"/>
      <c r="OIF70" s="12"/>
      <c r="OIG70" s="12"/>
      <c r="OIH70" s="12"/>
      <c r="OII70" s="12"/>
      <c r="OIJ70" s="12"/>
      <c r="OIK70" s="12"/>
      <c r="OIL70" s="12"/>
      <c r="OIM70" s="12"/>
      <c r="OIN70" s="12"/>
      <c r="OIO70" s="12"/>
      <c r="OIP70" s="12"/>
      <c r="OIQ70" s="12"/>
      <c r="OIR70" s="12"/>
      <c r="OIS70" s="12"/>
      <c r="OIT70" s="12"/>
      <c r="OIU70" s="12"/>
      <c r="OIV70" s="12"/>
      <c r="OIW70" s="12"/>
      <c r="OIX70" s="12"/>
      <c r="OIY70" s="12"/>
      <c r="OIZ70" s="12"/>
      <c r="OJA70" s="12"/>
      <c r="OJB70" s="12"/>
      <c r="OJC70" s="12"/>
      <c r="OJD70" s="12"/>
      <c r="OJE70" s="12"/>
      <c r="OJF70" s="12"/>
      <c r="OJG70" s="12"/>
      <c r="OJH70" s="12"/>
      <c r="OJI70" s="12"/>
      <c r="OJJ70" s="12"/>
      <c r="OJK70" s="12"/>
      <c r="OJL70" s="12"/>
      <c r="OJM70" s="12"/>
      <c r="OJN70" s="12"/>
      <c r="OJO70" s="12"/>
      <c r="OJP70" s="12"/>
      <c r="OJQ70" s="12"/>
      <c r="OJR70" s="12"/>
      <c r="OJS70" s="12"/>
      <c r="OJT70" s="12"/>
      <c r="OJU70" s="12"/>
      <c r="OJV70" s="12"/>
      <c r="OJW70" s="12"/>
      <c r="OJX70" s="12"/>
      <c r="OJY70" s="12"/>
      <c r="OJZ70" s="12"/>
      <c r="OKA70" s="12"/>
      <c r="OKB70" s="12"/>
      <c r="OKC70" s="12"/>
      <c r="OKD70" s="12"/>
      <c r="OKE70" s="12"/>
      <c r="OKF70" s="12"/>
      <c r="OKG70" s="12"/>
      <c r="OKH70" s="12"/>
      <c r="OKI70" s="12"/>
      <c r="OKJ70" s="12"/>
      <c r="OKK70" s="12"/>
      <c r="OKL70" s="12"/>
      <c r="OKM70" s="12"/>
      <c r="OKN70" s="12"/>
      <c r="OKO70" s="12"/>
      <c r="OKP70" s="12"/>
      <c r="OKQ70" s="12"/>
      <c r="OKR70" s="12"/>
      <c r="OKS70" s="12"/>
      <c r="OKT70" s="12"/>
      <c r="OKU70" s="12"/>
      <c r="OKV70" s="12"/>
      <c r="OKW70" s="12"/>
      <c r="OKX70" s="12"/>
      <c r="OKY70" s="12"/>
      <c r="OKZ70" s="12"/>
      <c r="OLA70" s="12"/>
      <c r="OLB70" s="12"/>
      <c r="OLC70" s="12"/>
      <c r="OLD70" s="12"/>
      <c r="OLE70" s="12"/>
      <c r="OLF70" s="12"/>
      <c r="OLG70" s="12"/>
      <c r="OLH70" s="12"/>
      <c r="OLI70" s="12"/>
      <c r="OLJ70" s="12"/>
      <c r="OLK70" s="12"/>
      <c r="OLL70" s="12"/>
      <c r="OLM70" s="12"/>
      <c r="OLN70" s="12"/>
      <c r="OLO70" s="12"/>
      <c r="OLP70" s="12"/>
      <c r="OLQ70" s="12"/>
      <c r="OLR70" s="12"/>
      <c r="OLS70" s="12"/>
      <c r="OLT70" s="12"/>
      <c r="OLU70" s="12"/>
      <c r="OLV70" s="12"/>
      <c r="OLW70" s="12"/>
      <c r="OLX70" s="12"/>
      <c r="OLY70" s="12"/>
      <c r="OLZ70" s="12"/>
      <c r="OMA70" s="12"/>
      <c r="OMB70" s="12"/>
      <c r="OMC70" s="12"/>
      <c r="OMD70" s="12"/>
      <c r="OME70" s="12"/>
      <c r="OMF70" s="12"/>
      <c r="OMG70" s="12"/>
      <c r="OMH70" s="12"/>
      <c r="OMI70" s="12"/>
      <c r="OMJ70" s="12"/>
      <c r="OMK70" s="12"/>
      <c r="OML70" s="12"/>
      <c r="OMM70" s="12"/>
      <c r="OMN70" s="12"/>
      <c r="OMO70" s="12"/>
      <c r="OMP70" s="12"/>
      <c r="OMQ70" s="12"/>
      <c r="OMR70" s="12"/>
      <c r="OMS70" s="12"/>
      <c r="OMT70" s="12"/>
      <c r="OMU70" s="12"/>
      <c r="OMV70" s="12"/>
      <c r="OMW70" s="12"/>
      <c r="OMX70" s="12"/>
      <c r="OMY70" s="12"/>
      <c r="OMZ70" s="12"/>
      <c r="ONA70" s="12"/>
      <c r="ONB70" s="12"/>
      <c r="ONC70" s="12"/>
      <c r="OND70" s="12"/>
      <c r="ONE70" s="12"/>
      <c r="ONF70" s="12"/>
      <c r="ONG70" s="12"/>
      <c r="ONH70" s="12"/>
      <c r="ONI70" s="12"/>
      <c r="ONJ70" s="12"/>
      <c r="ONK70" s="12"/>
      <c r="ONL70" s="12"/>
      <c r="ONM70" s="12"/>
      <c r="ONN70" s="12"/>
      <c r="ONO70" s="12"/>
      <c r="ONP70" s="12"/>
      <c r="ONQ70" s="12"/>
      <c r="ONR70" s="12"/>
      <c r="ONS70" s="12"/>
      <c r="ONT70" s="12"/>
      <c r="ONU70" s="12"/>
      <c r="ONV70" s="12"/>
      <c r="ONW70" s="12"/>
      <c r="ONX70" s="12"/>
      <c r="ONY70" s="12"/>
      <c r="ONZ70" s="12"/>
      <c r="OOA70" s="12"/>
      <c r="OOB70" s="12"/>
      <c r="OOC70" s="12"/>
      <c r="OOD70" s="12"/>
      <c r="OOE70" s="12"/>
      <c r="OOF70" s="12"/>
      <c r="OOG70" s="12"/>
      <c r="OOH70" s="12"/>
      <c r="OOI70" s="12"/>
      <c r="OOJ70" s="12"/>
      <c r="OOK70" s="12"/>
      <c r="OOL70" s="12"/>
      <c r="OOM70" s="12"/>
      <c r="OON70" s="12"/>
      <c r="OOO70" s="12"/>
      <c r="OOP70" s="12"/>
      <c r="OOQ70" s="12"/>
      <c r="OOR70" s="12"/>
      <c r="OOS70" s="12"/>
      <c r="OOT70" s="12"/>
      <c r="OOU70" s="12"/>
      <c r="OOV70" s="12"/>
      <c r="OOW70" s="12"/>
      <c r="OOX70" s="12"/>
      <c r="OOY70" s="12"/>
      <c r="OOZ70" s="12"/>
      <c r="OPA70" s="12"/>
      <c r="OPB70" s="12"/>
      <c r="OPC70" s="12"/>
      <c r="OPD70" s="12"/>
      <c r="OPE70" s="12"/>
      <c r="OPF70" s="12"/>
      <c r="OPG70" s="12"/>
      <c r="OPH70" s="12"/>
      <c r="OPI70" s="12"/>
      <c r="OPJ70" s="12"/>
      <c r="OPK70" s="12"/>
      <c r="OPL70" s="12"/>
      <c r="OPM70" s="12"/>
      <c r="OPN70" s="12"/>
      <c r="OPO70" s="12"/>
      <c r="OPP70" s="12"/>
      <c r="OPQ70" s="12"/>
      <c r="OPR70" s="12"/>
      <c r="OPS70" s="12"/>
      <c r="OPT70" s="12"/>
      <c r="OPU70" s="12"/>
      <c r="OPV70" s="12"/>
      <c r="OPW70" s="12"/>
      <c r="OPX70" s="12"/>
      <c r="OPY70" s="12"/>
      <c r="OPZ70" s="12"/>
      <c r="OQA70" s="12"/>
      <c r="OQB70" s="12"/>
      <c r="OQC70" s="12"/>
      <c r="OQD70" s="12"/>
      <c r="OQE70" s="12"/>
      <c r="OQF70" s="12"/>
      <c r="OQG70" s="12"/>
      <c r="OQH70" s="12"/>
      <c r="OQI70" s="12"/>
      <c r="OQJ70" s="12"/>
      <c r="OQK70" s="12"/>
      <c r="OQL70" s="12"/>
      <c r="OQM70" s="12"/>
      <c r="OQN70" s="12"/>
      <c r="OQO70" s="12"/>
      <c r="OQP70" s="12"/>
      <c r="OQQ70" s="12"/>
      <c r="OQR70" s="12"/>
      <c r="OQS70" s="12"/>
      <c r="OQT70" s="12"/>
      <c r="OQU70" s="12"/>
      <c r="OQV70" s="12"/>
      <c r="OQW70" s="12"/>
      <c r="OQX70" s="12"/>
      <c r="OQY70" s="12"/>
      <c r="OQZ70" s="12"/>
      <c r="ORA70" s="12"/>
      <c r="ORB70" s="12"/>
      <c r="ORC70" s="12"/>
      <c r="ORD70" s="12"/>
      <c r="ORE70" s="12"/>
      <c r="ORF70" s="12"/>
      <c r="ORG70" s="12"/>
      <c r="ORH70" s="12"/>
      <c r="ORI70" s="12"/>
      <c r="ORJ70" s="12"/>
      <c r="ORK70" s="12"/>
      <c r="ORL70" s="12"/>
      <c r="ORM70" s="12"/>
      <c r="ORN70" s="12"/>
      <c r="ORO70" s="12"/>
      <c r="ORP70" s="12"/>
      <c r="ORQ70" s="12"/>
      <c r="ORR70" s="12"/>
      <c r="ORS70" s="12"/>
      <c r="ORT70" s="12"/>
      <c r="ORU70" s="12"/>
      <c r="ORV70" s="12"/>
      <c r="ORW70" s="12"/>
      <c r="ORX70" s="12"/>
      <c r="ORY70" s="12"/>
      <c r="ORZ70" s="12"/>
      <c r="OSA70" s="12"/>
      <c r="OSB70" s="12"/>
      <c r="OSC70" s="12"/>
      <c r="OSD70" s="12"/>
      <c r="OSE70" s="12"/>
      <c r="OSF70" s="12"/>
      <c r="OSG70" s="12"/>
      <c r="OSH70" s="12"/>
      <c r="OSI70" s="12"/>
      <c r="OSJ70" s="12"/>
      <c r="OSK70" s="12"/>
      <c r="OSL70" s="12"/>
      <c r="OSM70" s="12"/>
      <c r="OSN70" s="12"/>
      <c r="OSO70" s="12"/>
      <c r="OSP70" s="12"/>
      <c r="OSQ70" s="12"/>
      <c r="OSR70" s="12"/>
      <c r="OSS70" s="12"/>
      <c r="OST70" s="12"/>
      <c r="OSU70" s="12"/>
      <c r="OSV70" s="12"/>
      <c r="OSW70" s="12"/>
      <c r="OSX70" s="12"/>
      <c r="OSY70" s="12"/>
      <c r="OSZ70" s="12"/>
      <c r="OTA70" s="12"/>
      <c r="OTB70" s="12"/>
      <c r="OTC70" s="12"/>
      <c r="OTD70" s="12"/>
      <c r="OTE70" s="12"/>
      <c r="OTF70" s="12"/>
      <c r="OTG70" s="12"/>
      <c r="OTH70" s="12"/>
      <c r="OTI70" s="12"/>
      <c r="OTJ70" s="12"/>
      <c r="OTK70" s="12"/>
      <c r="OTL70" s="12"/>
      <c r="OTM70" s="12"/>
      <c r="OTN70" s="12"/>
      <c r="OTO70" s="12"/>
      <c r="OTP70" s="12"/>
      <c r="OTQ70" s="12"/>
      <c r="OTR70" s="12"/>
      <c r="OTS70" s="12"/>
      <c r="OTT70" s="12"/>
      <c r="OTU70" s="12"/>
      <c r="OTV70" s="12"/>
      <c r="OTW70" s="12"/>
      <c r="OTX70" s="12"/>
      <c r="OTY70" s="12"/>
      <c r="OTZ70" s="12"/>
      <c r="OUA70" s="12"/>
      <c r="OUB70" s="12"/>
      <c r="OUC70" s="12"/>
      <c r="OUD70" s="12"/>
      <c r="OUE70" s="12"/>
      <c r="OUF70" s="12"/>
      <c r="OUG70" s="12"/>
      <c r="OUH70" s="12"/>
      <c r="OUI70" s="12"/>
      <c r="OUJ70" s="12"/>
      <c r="OUK70" s="12"/>
      <c r="OUL70" s="12"/>
      <c r="OUM70" s="12"/>
      <c r="OUN70" s="12"/>
      <c r="OUO70" s="12"/>
      <c r="OUP70" s="12"/>
      <c r="OUQ70" s="12"/>
      <c r="OUR70" s="12"/>
      <c r="OUS70" s="12"/>
      <c r="OUT70" s="12"/>
      <c r="OUU70" s="12"/>
      <c r="OUV70" s="12"/>
      <c r="OUW70" s="12"/>
      <c r="OUX70" s="12"/>
      <c r="OUY70" s="12"/>
      <c r="OUZ70" s="12"/>
      <c r="OVA70" s="12"/>
      <c r="OVB70" s="12"/>
      <c r="OVC70" s="12"/>
      <c r="OVD70" s="12"/>
      <c r="OVE70" s="12"/>
      <c r="OVF70" s="12"/>
      <c r="OVG70" s="12"/>
      <c r="OVH70" s="12"/>
      <c r="OVI70" s="12"/>
      <c r="OVJ70" s="12"/>
      <c r="OVK70" s="12"/>
      <c r="OVL70" s="12"/>
      <c r="OVM70" s="12"/>
      <c r="OVN70" s="12"/>
      <c r="OVO70" s="12"/>
      <c r="OVP70" s="12"/>
      <c r="OVQ70" s="12"/>
      <c r="OVR70" s="12"/>
      <c r="OVS70" s="12"/>
      <c r="OVT70" s="12"/>
      <c r="OVU70" s="12"/>
      <c r="OVV70" s="12"/>
      <c r="OVW70" s="12"/>
      <c r="OVX70" s="12"/>
      <c r="OVY70" s="12"/>
      <c r="OVZ70" s="12"/>
      <c r="OWA70" s="12"/>
      <c r="OWB70" s="12"/>
      <c r="OWC70" s="12"/>
      <c r="OWD70" s="12"/>
      <c r="OWE70" s="12"/>
      <c r="OWF70" s="12"/>
      <c r="OWG70" s="12"/>
      <c r="OWH70" s="12"/>
      <c r="OWI70" s="12"/>
      <c r="OWJ70" s="12"/>
      <c r="OWK70" s="12"/>
      <c r="OWL70" s="12"/>
      <c r="OWM70" s="12"/>
      <c r="OWN70" s="12"/>
      <c r="OWO70" s="12"/>
      <c r="OWP70" s="12"/>
      <c r="OWQ70" s="12"/>
      <c r="OWR70" s="12"/>
      <c r="OWS70" s="12"/>
      <c r="OWT70" s="12"/>
      <c r="OWU70" s="12"/>
      <c r="OWV70" s="12"/>
      <c r="OWW70" s="12"/>
      <c r="OWX70" s="12"/>
      <c r="OWY70" s="12"/>
      <c r="OWZ70" s="12"/>
      <c r="OXA70" s="12"/>
      <c r="OXB70" s="12"/>
      <c r="OXC70" s="12"/>
      <c r="OXD70" s="12"/>
      <c r="OXE70" s="12"/>
      <c r="OXF70" s="12"/>
      <c r="OXG70" s="12"/>
      <c r="OXH70" s="12"/>
      <c r="OXI70" s="12"/>
      <c r="OXJ70" s="12"/>
      <c r="OXK70" s="12"/>
      <c r="OXL70" s="12"/>
      <c r="OXM70" s="12"/>
      <c r="OXN70" s="12"/>
      <c r="OXO70" s="12"/>
      <c r="OXP70" s="12"/>
      <c r="OXQ70" s="12"/>
      <c r="OXR70" s="12"/>
      <c r="OXS70" s="12"/>
      <c r="OXT70" s="12"/>
      <c r="OXU70" s="12"/>
      <c r="OXV70" s="12"/>
      <c r="OXW70" s="12"/>
      <c r="OXX70" s="12"/>
      <c r="OXY70" s="12"/>
      <c r="OXZ70" s="12"/>
      <c r="OYA70" s="12"/>
      <c r="OYB70" s="12"/>
      <c r="OYC70" s="12"/>
      <c r="OYD70" s="12"/>
      <c r="OYE70" s="12"/>
      <c r="OYF70" s="12"/>
      <c r="OYG70" s="12"/>
      <c r="OYH70" s="12"/>
      <c r="OYI70" s="12"/>
      <c r="OYJ70" s="12"/>
      <c r="OYK70" s="12"/>
      <c r="OYL70" s="12"/>
      <c r="OYM70" s="12"/>
      <c r="OYN70" s="12"/>
      <c r="OYO70" s="12"/>
      <c r="OYP70" s="12"/>
      <c r="OYQ70" s="12"/>
      <c r="OYR70" s="12"/>
      <c r="OYS70" s="12"/>
      <c r="OYT70" s="12"/>
      <c r="OYU70" s="12"/>
      <c r="OYV70" s="12"/>
      <c r="OYW70" s="12"/>
      <c r="OYX70" s="12"/>
      <c r="OYY70" s="12"/>
      <c r="OYZ70" s="12"/>
      <c r="OZA70" s="12"/>
      <c r="OZB70" s="12"/>
      <c r="OZC70" s="12"/>
      <c r="OZD70" s="12"/>
      <c r="OZE70" s="12"/>
      <c r="OZF70" s="12"/>
      <c r="OZG70" s="12"/>
      <c r="OZH70" s="12"/>
      <c r="OZI70" s="12"/>
      <c r="OZJ70" s="12"/>
      <c r="OZK70" s="12"/>
      <c r="OZL70" s="12"/>
      <c r="OZM70" s="12"/>
      <c r="OZN70" s="12"/>
      <c r="OZO70" s="12"/>
      <c r="OZP70" s="12"/>
      <c r="OZQ70" s="12"/>
      <c r="OZR70" s="12"/>
      <c r="OZS70" s="12"/>
      <c r="OZT70" s="12"/>
      <c r="OZU70" s="12"/>
      <c r="OZV70" s="12"/>
      <c r="OZW70" s="12"/>
      <c r="OZX70" s="12"/>
      <c r="OZY70" s="12"/>
      <c r="OZZ70" s="12"/>
      <c r="PAA70" s="12"/>
      <c r="PAB70" s="12"/>
      <c r="PAC70" s="12"/>
      <c r="PAD70" s="12"/>
      <c r="PAE70" s="12"/>
      <c r="PAF70" s="12"/>
      <c r="PAG70" s="12"/>
      <c r="PAH70" s="12"/>
      <c r="PAI70" s="12"/>
      <c r="PAJ70" s="12"/>
      <c r="PAK70" s="12"/>
      <c r="PAL70" s="12"/>
      <c r="PAM70" s="12"/>
      <c r="PAN70" s="12"/>
      <c r="PAO70" s="12"/>
      <c r="PAP70" s="12"/>
      <c r="PAQ70" s="12"/>
      <c r="PAR70" s="12"/>
      <c r="PAS70" s="12"/>
      <c r="PAT70" s="12"/>
      <c r="PAU70" s="12"/>
      <c r="PAV70" s="12"/>
      <c r="PAW70" s="12"/>
      <c r="PAX70" s="12"/>
      <c r="PAY70" s="12"/>
      <c r="PAZ70" s="12"/>
      <c r="PBA70" s="12"/>
      <c r="PBB70" s="12"/>
      <c r="PBC70" s="12"/>
      <c r="PBD70" s="12"/>
      <c r="PBE70" s="12"/>
      <c r="PBF70" s="12"/>
      <c r="PBG70" s="12"/>
      <c r="PBH70" s="12"/>
      <c r="PBI70" s="12"/>
      <c r="PBJ70" s="12"/>
      <c r="PBK70" s="12"/>
      <c r="PBL70" s="12"/>
      <c r="PBM70" s="12"/>
      <c r="PBN70" s="12"/>
      <c r="PBO70" s="12"/>
      <c r="PBP70" s="12"/>
      <c r="PBQ70" s="12"/>
      <c r="PBR70" s="12"/>
      <c r="PBS70" s="12"/>
      <c r="PBT70" s="12"/>
      <c r="PBU70" s="12"/>
      <c r="PBV70" s="12"/>
      <c r="PBW70" s="12"/>
      <c r="PBX70" s="12"/>
      <c r="PBY70" s="12"/>
      <c r="PBZ70" s="12"/>
      <c r="PCA70" s="12"/>
      <c r="PCB70" s="12"/>
      <c r="PCC70" s="12"/>
      <c r="PCD70" s="12"/>
      <c r="PCE70" s="12"/>
      <c r="PCF70" s="12"/>
      <c r="PCG70" s="12"/>
      <c r="PCH70" s="12"/>
      <c r="PCI70" s="12"/>
      <c r="PCJ70" s="12"/>
      <c r="PCK70" s="12"/>
      <c r="PCL70" s="12"/>
      <c r="PCM70" s="12"/>
      <c r="PCN70" s="12"/>
      <c r="PCO70" s="12"/>
      <c r="PCP70" s="12"/>
      <c r="PCQ70" s="12"/>
      <c r="PCR70" s="12"/>
      <c r="PCS70" s="12"/>
      <c r="PCT70" s="12"/>
      <c r="PCU70" s="12"/>
      <c r="PCV70" s="12"/>
      <c r="PCW70" s="12"/>
      <c r="PCX70" s="12"/>
      <c r="PCY70" s="12"/>
      <c r="PCZ70" s="12"/>
      <c r="PDA70" s="12"/>
      <c r="PDB70" s="12"/>
      <c r="PDC70" s="12"/>
      <c r="PDD70" s="12"/>
      <c r="PDE70" s="12"/>
      <c r="PDF70" s="12"/>
      <c r="PDG70" s="12"/>
      <c r="PDH70" s="12"/>
      <c r="PDI70" s="12"/>
      <c r="PDJ70" s="12"/>
      <c r="PDK70" s="12"/>
      <c r="PDL70" s="12"/>
      <c r="PDM70" s="12"/>
      <c r="PDN70" s="12"/>
      <c r="PDO70" s="12"/>
      <c r="PDP70" s="12"/>
      <c r="PDQ70" s="12"/>
      <c r="PDR70" s="12"/>
      <c r="PDS70" s="12"/>
      <c r="PDT70" s="12"/>
      <c r="PDU70" s="12"/>
      <c r="PDV70" s="12"/>
      <c r="PDW70" s="12"/>
      <c r="PDX70" s="12"/>
      <c r="PDY70" s="12"/>
      <c r="PDZ70" s="12"/>
      <c r="PEA70" s="12"/>
      <c r="PEB70" s="12"/>
      <c r="PEC70" s="12"/>
      <c r="PED70" s="12"/>
      <c r="PEE70" s="12"/>
      <c r="PEF70" s="12"/>
      <c r="PEG70" s="12"/>
      <c r="PEH70" s="12"/>
      <c r="PEI70" s="12"/>
      <c r="PEJ70" s="12"/>
      <c r="PEK70" s="12"/>
      <c r="PEL70" s="12"/>
      <c r="PEM70" s="12"/>
      <c r="PEN70" s="12"/>
      <c r="PEO70" s="12"/>
      <c r="PEP70" s="12"/>
      <c r="PEQ70" s="12"/>
      <c r="PER70" s="12"/>
      <c r="PES70" s="12"/>
      <c r="PET70" s="12"/>
      <c r="PEU70" s="12"/>
      <c r="PEV70" s="12"/>
      <c r="PEW70" s="12"/>
      <c r="PEX70" s="12"/>
      <c r="PEY70" s="12"/>
      <c r="PEZ70" s="12"/>
      <c r="PFA70" s="12"/>
      <c r="PFB70" s="12"/>
      <c r="PFC70" s="12"/>
      <c r="PFD70" s="12"/>
      <c r="PFE70" s="12"/>
      <c r="PFF70" s="12"/>
      <c r="PFG70" s="12"/>
      <c r="PFH70" s="12"/>
      <c r="PFI70" s="12"/>
      <c r="PFJ70" s="12"/>
      <c r="PFK70" s="12"/>
      <c r="PFL70" s="12"/>
      <c r="PFM70" s="12"/>
      <c r="PFN70" s="12"/>
      <c r="PFO70" s="12"/>
      <c r="PFP70" s="12"/>
      <c r="PFQ70" s="12"/>
      <c r="PFR70" s="12"/>
      <c r="PFS70" s="12"/>
      <c r="PFT70" s="12"/>
      <c r="PFU70" s="12"/>
      <c r="PFV70" s="12"/>
      <c r="PFW70" s="12"/>
      <c r="PFX70" s="12"/>
      <c r="PFY70" s="12"/>
      <c r="PFZ70" s="12"/>
      <c r="PGA70" s="12"/>
      <c r="PGB70" s="12"/>
      <c r="PGC70" s="12"/>
      <c r="PGD70" s="12"/>
      <c r="PGE70" s="12"/>
      <c r="PGF70" s="12"/>
      <c r="PGG70" s="12"/>
      <c r="PGH70" s="12"/>
      <c r="PGI70" s="12"/>
      <c r="PGJ70" s="12"/>
      <c r="PGK70" s="12"/>
      <c r="PGL70" s="12"/>
      <c r="PGM70" s="12"/>
      <c r="PGN70" s="12"/>
      <c r="PGO70" s="12"/>
      <c r="PGP70" s="12"/>
      <c r="PGQ70" s="12"/>
      <c r="PGR70" s="12"/>
      <c r="PGS70" s="12"/>
      <c r="PGT70" s="12"/>
      <c r="PGU70" s="12"/>
      <c r="PGV70" s="12"/>
      <c r="PGW70" s="12"/>
      <c r="PGX70" s="12"/>
      <c r="PGY70" s="12"/>
      <c r="PGZ70" s="12"/>
      <c r="PHA70" s="12"/>
      <c r="PHB70" s="12"/>
      <c r="PHC70" s="12"/>
      <c r="PHD70" s="12"/>
      <c r="PHE70" s="12"/>
      <c r="PHF70" s="12"/>
      <c r="PHG70" s="12"/>
      <c r="PHH70" s="12"/>
      <c r="PHI70" s="12"/>
      <c r="PHJ70" s="12"/>
      <c r="PHK70" s="12"/>
      <c r="PHL70" s="12"/>
      <c r="PHM70" s="12"/>
      <c r="PHN70" s="12"/>
      <c r="PHO70" s="12"/>
      <c r="PHP70" s="12"/>
      <c r="PHQ70" s="12"/>
      <c r="PHR70" s="12"/>
      <c r="PHS70" s="12"/>
      <c r="PHT70" s="12"/>
      <c r="PHU70" s="12"/>
      <c r="PHV70" s="12"/>
      <c r="PHW70" s="12"/>
      <c r="PHX70" s="12"/>
      <c r="PHY70" s="12"/>
      <c r="PHZ70" s="12"/>
      <c r="PIA70" s="12"/>
      <c r="PIB70" s="12"/>
      <c r="PIC70" s="12"/>
      <c r="PID70" s="12"/>
      <c r="PIE70" s="12"/>
      <c r="PIF70" s="12"/>
      <c r="PIG70" s="12"/>
      <c r="PIH70" s="12"/>
      <c r="PII70" s="12"/>
      <c r="PIJ70" s="12"/>
      <c r="PIK70" s="12"/>
      <c r="PIL70" s="12"/>
      <c r="PIM70" s="12"/>
      <c r="PIN70" s="12"/>
      <c r="PIO70" s="12"/>
      <c r="PIP70" s="12"/>
      <c r="PIQ70" s="12"/>
      <c r="PIR70" s="12"/>
      <c r="PIS70" s="12"/>
      <c r="PIT70" s="12"/>
      <c r="PIU70" s="12"/>
      <c r="PIV70" s="12"/>
      <c r="PIW70" s="12"/>
      <c r="PIX70" s="12"/>
      <c r="PIY70" s="12"/>
      <c r="PIZ70" s="12"/>
      <c r="PJA70" s="12"/>
      <c r="PJB70" s="12"/>
      <c r="PJC70" s="12"/>
      <c r="PJD70" s="12"/>
      <c r="PJE70" s="12"/>
      <c r="PJF70" s="12"/>
      <c r="PJG70" s="12"/>
      <c r="PJH70" s="12"/>
      <c r="PJI70" s="12"/>
      <c r="PJJ70" s="12"/>
      <c r="PJK70" s="12"/>
      <c r="PJL70" s="12"/>
      <c r="PJM70" s="12"/>
      <c r="PJN70" s="12"/>
      <c r="PJO70" s="12"/>
      <c r="PJP70" s="12"/>
      <c r="PJQ70" s="12"/>
      <c r="PJR70" s="12"/>
      <c r="PJS70" s="12"/>
      <c r="PJT70" s="12"/>
      <c r="PJU70" s="12"/>
      <c r="PJV70" s="12"/>
      <c r="PJW70" s="12"/>
      <c r="PJX70" s="12"/>
      <c r="PJY70" s="12"/>
      <c r="PJZ70" s="12"/>
      <c r="PKA70" s="12"/>
      <c r="PKB70" s="12"/>
      <c r="PKC70" s="12"/>
      <c r="PKD70" s="12"/>
      <c r="PKE70" s="12"/>
      <c r="PKF70" s="12"/>
      <c r="PKG70" s="12"/>
      <c r="PKH70" s="12"/>
      <c r="PKI70" s="12"/>
      <c r="PKJ70" s="12"/>
      <c r="PKK70" s="12"/>
      <c r="PKL70" s="12"/>
      <c r="PKM70" s="12"/>
      <c r="PKN70" s="12"/>
      <c r="PKO70" s="12"/>
      <c r="PKP70" s="12"/>
      <c r="PKQ70" s="12"/>
      <c r="PKR70" s="12"/>
      <c r="PKS70" s="12"/>
      <c r="PKT70" s="12"/>
      <c r="PKU70" s="12"/>
      <c r="PKV70" s="12"/>
      <c r="PKW70" s="12"/>
      <c r="PKX70" s="12"/>
      <c r="PKY70" s="12"/>
      <c r="PKZ70" s="12"/>
      <c r="PLA70" s="12"/>
      <c r="PLB70" s="12"/>
      <c r="PLC70" s="12"/>
      <c r="PLD70" s="12"/>
      <c r="PLE70" s="12"/>
      <c r="PLF70" s="12"/>
      <c r="PLG70" s="12"/>
      <c r="PLH70" s="12"/>
      <c r="PLI70" s="12"/>
      <c r="PLJ70" s="12"/>
      <c r="PLK70" s="12"/>
      <c r="PLL70" s="12"/>
      <c r="PLM70" s="12"/>
      <c r="PLN70" s="12"/>
      <c r="PLO70" s="12"/>
      <c r="PLP70" s="12"/>
      <c r="PLQ70" s="12"/>
      <c r="PLR70" s="12"/>
      <c r="PLS70" s="12"/>
      <c r="PLT70" s="12"/>
      <c r="PLU70" s="12"/>
      <c r="PLV70" s="12"/>
      <c r="PLW70" s="12"/>
      <c r="PLX70" s="12"/>
      <c r="PLY70" s="12"/>
      <c r="PLZ70" s="12"/>
      <c r="PMA70" s="12"/>
      <c r="PMB70" s="12"/>
      <c r="PMC70" s="12"/>
      <c r="PMD70" s="12"/>
      <c r="PME70" s="12"/>
      <c r="PMF70" s="12"/>
      <c r="PMG70" s="12"/>
      <c r="PMH70" s="12"/>
      <c r="PMI70" s="12"/>
      <c r="PMJ70" s="12"/>
      <c r="PMK70" s="12"/>
      <c r="PML70" s="12"/>
      <c r="PMM70" s="12"/>
      <c r="PMN70" s="12"/>
      <c r="PMO70" s="12"/>
      <c r="PMP70" s="12"/>
      <c r="PMQ70" s="12"/>
      <c r="PMR70" s="12"/>
      <c r="PMS70" s="12"/>
      <c r="PMT70" s="12"/>
      <c r="PMU70" s="12"/>
      <c r="PMV70" s="12"/>
      <c r="PMW70" s="12"/>
      <c r="PMX70" s="12"/>
      <c r="PMY70" s="12"/>
      <c r="PMZ70" s="12"/>
      <c r="PNA70" s="12"/>
      <c r="PNB70" s="12"/>
      <c r="PNC70" s="12"/>
      <c r="PND70" s="12"/>
      <c r="PNE70" s="12"/>
      <c r="PNF70" s="12"/>
      <c r="PNG70" s="12"/>
      <c r="PNH70" s="12"/>
      <c r="PNI70" s="12"/>
      <c r="PNJ70" s="12"/>
      <c r="PNK70" s="12"/>
      <c r="PNL70" s="12"/>
      <c r="PNM70" s="12"/>
      <c r="PNN70" s="12"/>
      <c r="PNO70" s="12"/>
      <c r="PNP70" s="12"/>
      <c r="PNQ70" s="12"/>
      <c r="PNR70" s="12"/>
      <c r="PNS70" s="12"/>
      <c r="PNT70" s="12"/>
      <c r="PNU70" s="12"/>
      <c r="PNV70" s="12"/>
      <c r="PNW70" s="12"/>
      <c r="PNX70" s="12"/>
      <c r="PNY70" s="12"/>
      <c r="PNZ70" s="12"/>
      <c r="POA70" s="12"/>
      <c r="POB70" s="12"/>
      <c r="POC70" s="12"/>
      <c r="POD70" s="12"/>
      <c r="POE70" s="12"/>
      <c r="POF70" s="12"/>
      <c r="POG70" s="12"/>
      <c r="POH70" s="12"/>
      <c r="POI70" s="12"/>
      <c r="POJ70" s="12"/>
      <c r="POK70" s="12"/>
      <c r="POL70" s="12"/>
      <c r="POM70" s="12"/>
      <c r="PON70" s="12"/>
      <c r="POO70" s="12"/>
      <c r="POP70" s="12"/>
      <c r="POQ70" s="12"/>
      <c r="POR70" s="12"/>
      <c r="POS70" s="12"/>
      <c r="POT70" s="12"/>
      <c r="POU70" s="12"/>
      <c r="POV70" s="12"/>
      <c r="POW70" s="12"/>
      <c r="POX70" s="12"/>
      <c r="POY70" s="12"/>
      <c r="POZ70" s="12"/>
      <c r="PPA70" s="12"/>
      <c r="PPB70" s="12"/>
      <c r="PPC70" s="12"/>
      <c r="PPD70" s="12"/>
      <c r="PPE70" s="12"/>
      <c r="PPF70" s="12"/>
      <c r="PPG70" s="12"/>
      <c r="PPH70" s="12"/>
      <c r="PPI70" s="12"/>
      <c r="PPJ70" s="12"/>
      <c r="PPK70" s="12"/>
      <c r="PPL70" s="12"/>
      <c r="PPM70" s="12"/>
      <c r="PPN70" s="12"/>
      <c r="PPO70" s="12"/>
      <c r="PPP70" s="12"/>
      <c r="PPQ70" s="12"/>
      <c r="PPR70" s="12"/>
      <c r="PPS70" s="12"/>
      <c r="PPT70" s="12"/>
      <c r="PPU70" s="12"/>
      <c r="PPV70" s="12"/>
      <c r="PPW70" s="12"/>
      <c r="PPX70" s="12"/>
      <c r="PPY70" s="12"/>
      <c r="PPZ70" s="12"/>
      <c r="PQA70" s="12"/>
      <c r="PQB70" s="12"/>
      <c r="PQC70" s="12"/>
      <c r="PQD70" s="12"/>
      <c r="PQE70" s="12"/>
      <c r="PQF70" s="12"/>
      <c r="PQG70" s="12"/>
      <c r="PQH70" s="12"/>
      <c r="PQI70" s="12"/>
      <c r="PQJ70" s="12"/>
      <c r="PQK70" s="12"/>
      <c r="PQL70" s="12"/>
      <c r="PQM70" s="12"/>
      <c r="PQN70" s="12"/>
      <c r="PQO70" s="12"/>
      <c r="PQP70" s="12"/>
      <c r="PQQ70" s="12"/>
      <c r="PQR70" s="12"/>
      <c r="PQS70" s="12"/>
      <c r="PQT70" s="12"/>
      <c r="PQU70" s="12"/>
      <c r="PQV70" s="12"/>
      <c r="PQW70" s="12"/>
      <c r="PQX70" s="12"/>
      <c r="PQY70" s="12"/>
      <c r="PQZ70" s="12"/>
      <c r="PRA70" s="12"/>
      <c r="PRB70" s="12"/>
      <c r="PRC70" s="12"/>
      <c r="PRD70" s="12"/>
      <c r="PRE70" s="12"/>
      <c r="PRF70" s="12"/>
      <c r="PRG70" s="12"/>
      <c r="PRH70" s="12"/>
      <c r="PRI70" s="12"/>
      <c r="PRJ70" s="12"/>
      <c r="PRK70" s="12"/>
      <c r="PRL70" s="12"/>
      <c r="PRM70" s="12"/>
      <c r="PRN70" s="12"/>
      <c r="PRO70" s="12"/>
      <c r="PRP70" s="12"/>
      <c r="PRQ70" s="12"/>
      <c r="PRR70" s="12"/>
      <c r="PRS70" s="12"/>
      <c r="PRT70" s="12"/>
      <c r="PRU70" s="12"/>
      <c r="PRV70" s="12"/>
      <c r="PRW70" s="12"/>
      <c r="PRX70" s="12"/>
      <c r="PRY70" s="12"/>
      <c r="PRZ70" s="12"/>
      <c r="PSA70" s="12"/>
      <c r="PSB70" s="12"/>
      <c r="PSC70" s="12"/>
      <c r="PSD70" s="12"/>
      <c r="PSE70" s="12"/>
      <c r="PSF70" s="12"/>
      <c r="PSG70" s="12"/>
      <c r="PSH70" s="12"/>
      <c r="PSI70" s="12"/>
      <c r="PSJ70" s="12"/>
      <c r="PSK70" s="12"/>
      <c r="PSL70" s="12"/>
      <c r="PSM70" s="12"/>
      <c r="PSN70" s="12"/>
      <c r="PSO70" s="12"/>
      <c r="PSP70" s="12"/>
      <c r="PSQ70" s="12"/>
      <c r="PSR70" s="12"/>
      <c r="PSS70" s="12"/>
      <c r="PST70" s="12"/>
      <c r="PSU70" s="12"/>
      <c r="PSV70" s="12"/>
      <c r="PSW70" s="12"/>
      <c r="PSX70" s="12"/>
      <c r="PSY70" s="12"/>
      <c r="PSZ70" s="12"/>
      <c r="PTA70" s="12"/>
      <c r="PTB70" s="12"/>
      <c r="PTC70" s="12"/>
      <c r="PTD70" s="12"/>
      <c r="PTE70" s="12"/>
      <c r="PTF70" s="12"/>
      <c r="PTG70" s="12"/>
      <c r="PTH70" s="12"/>
      <c r="PTI70" s="12"/>
      <c r="PTJ70" s="12"/>
      <c r="PTK70" s="12"/>
      <c r="PTL70" s="12"/>
      <c r="PTM70" s="12"/>
      <c r="PTN70" s="12"/>
      <c r="PTO70" s="12"/>
      <c r="PTP70" s="12"/>
      <c r="PTQ70" s="12"/>
      <c r="PTR70" s="12"/>
      <c r="PTS70" s="12"/>
      <c r="PTT70" s="12"/>
      <c r="PTU70" s="12"/>
      <c r="PTV70" s="12"/>
      <c r="PTW70" s="12"/>
      <c r="PTX70" s="12"/>
      <c r="PTY70" s="12"/>
      <c r="PTZ70" s="12"/>
      <c r="PUA70" s="12"/>
      <c r="PUB70" s="12"/>
      <c r="PUC70" s="12"/>
      <c r="PUD70" s="12"/>
      <c r="PUE70" s="12"/>
      <c r="PUF70" s="12"/>
      <c r="PUG70" s="12"/>
      <c r="PUH70" s="12"/>
      <c r="PUI70" s="12"/>
      <c r="PUJ70" s="12"/>
      <c r="PUK70" s="12"/>
      <c r="PUL70" s="12"/>
      <c r="PUM70" s="12"/>
      <c r="PUN70" s="12"/>
      <c r="PUO70" s="12"/>
      <c r="PUP70" s="12"/>
      <c r="PUQ70" s="12"/>
      <c r="PUR70" s="12"/>
      <c r="PUS70" s="12"/>
      <c r="PUT70" s="12"/>
      <c r="PUU70" s="12"/>
      <c r="PUV70" s="12"/>
      <c r="PUW70" s="12"/>
      <c r="PUX70" s="12"/>
      <c r="PUY70" s="12"/>
      <c r="PUZ70" s="12"/>
      <c r="PVA70" s="12"/>
      <c r="PVB70" s="12"/>
      <c r="PVC70" s="12"/>
      <c r="PVD70" s="12"/>
      <c r="PVE70" s="12"/>
      <c r="PVF70" s="12"/>
      <c r="PVG70" s="12"/>
      <c r="PVH70" s="12"/>
      <c r="PVI70" s="12"/>
      <c r="PVJ70" s="12"/>
      <c r="PVK70" s="12"/>
      <c r="PVL70" s="12"/>
      <c r="PVM70" s="12"/>
      <c r="PVN70" s="12"/>
      <c r="PVO70" s="12"/>
      <c r="PVP70" s="12"/>
      <c r="PVQ70" s="12"/>
      <c r="PVR70" s="12"/>
      <c r="PVS70" s="12"/>
      <c r="PVT70" s="12"/>
      <c r="PVU70" s="12"/>
      <c r="PVV70" s="12"/>
      <c r="PVW70" s="12"/>
      <c r="PVX70" s="12"/>
      <c r="PVY70" s="12"/>
      <c r="PVZ70" s="12"/>
      <c r="PWA70" s="12"/>
      <c r="PWB70" s="12"/>
      <c r="PWC70" s="12"/>
      <c r="PWD70" s="12"/>
      <c r="PWE70" s="12"/>
      <c r="PWF70" s="12"/>
      <c r="PWG70" s="12"/>
      <c r="PWH70" s="12"/>
      <c r="PWI70" s="12"/>
      <c r="PWJ70" s="12"/>
      <c r="PWK70" s="12"/>
      <c r="PWL70" s="12"/>
      <c r="PWM70" s="12"/>
      <c r="PWN70" s="12"/>
      <c r="PWO70" s="12"/>
      <c r="PWP70" s="12"/>
      <c r="PWQ70" s="12"/>
      <c r="PWR70" s="12"/>
      <c r="PWS70" s="12"/>
      <c r="PWT70" s="12"/>
      <c r="PWU70" s="12"/>
      <c r="PWV70" s="12"/>
      <c r="PWW70" s="12"/>
      <c r="PWX70" s="12"/>
      <c r="PWY70" s="12"/>
      <c r="PWZ70" s="12"/>
      <c r="PXA70" s="12"/>
      <c r="PXB70" s="12"/>
      <c r="PXC70" s="12"/>
      <c r="PXD70" s="12"/>
      <c r="PXE70" s="12"/>
      <c r="PXF70" s="12"/>
      <c r="PXG70" s="12"/>
      <c r="PXH70" s="12"/>
      <c r="PXI70" s="12"/>
      <c r="PXJ70" s="12"/>
      <c r="PXK70" s="12"/>
      <c r="PXL70" s="12"/>
      <c r="PXM70" s="12"/>
      <c r="PXN70" s="12"/>
      <c r="PXO70" s="12"/>
      <c r="PXP70" s="12"/>
      <c r="PXQ70" s="12"/>
      <c r="PXR70" s="12"/>
      <c r="PXS70" s="12"/>
      <c r="PXT70" s="12"/>
      <c r="PXU70" s="12"/>
      <c r="PXV70" s="12"/>
      <c r="PXW70" s="12"/>
      <c r="PXX70" s="12"/>
      <c r="PXY70" s="12"/>
      <c r="PXZ70" s="12"/>
      <c r="PYA70" s="12"/>
      <c r="PYB70" s="12"/>
      <c r="PYC70" s="12"/>
      <c r="PYD70" s="12"/>
      <c r="PYE70" s="12"/>
      <c r="PYF70" s="12"/>
      <c r="PYG70" s="12"/>
      <c r="PYH70" s="12"/>
      <c r="PYI70" s="12"/>
      <c r="PYJ70" s="12"/>
      <c r="PYK70" s="12"/>
      <c r="PYL70" s="12"/>
      <c r="PYM70" s="12"/>
      <c r="PYN70" s="12"/>
      <c r="PYO70" s="12"/>
      <c r="PYP70" s="12"/>
      <c r="PYQ70" s="12"/>
      <c r="PYR70" s="12"/>
      <c r="PYS70" s="12"/>
      <c r="PYT70" s="12"/>
      <c r="PYU70" s="12"/>
      <c r="PYV70" s="12"/>
      <c r="PYW70" s="12"/>
      <c r="PYX70" s="12"/>
      <c r="PYY70" s="12"/>
      <c r="PYZ70" s="12"/>
      <c r="PZA70" s="12"/>
      <c r="PZB70" s="12"/>
      <c r="PZC70" s="12"/>
      <c r="PZD70" s="12"/>
      <c r="PZE70" s="12"/>
      <c r="PZF70" s="12"/>
      <c r="PZG70" s="12"/>
      <c r="PZH70" s="12"/>
      <c r="PZI70" s="12"/>
      <c r="PZJ70" s="12"/>
      <c r="PZK70" s="12"/>
      <c r="PZL70" s="12"/>
      <c r="PZM70" s="12"/>
      <c r="PZN70" s="12"/>
      <c r="PZO70" s="12"/>
      <c r="PZP70" s="12"/>
      <c r="PZQ70" s="12"/>
      <c r="PZR70" s="12"/>
      <c r="PZS70" s="12"/>
      <c r="PZT70" s="12"/>
      <c r="PZU70" s="12"/>
      <c r="PZV70" s="12"/>
      <c r="PZW70" s="12"/>
      <c r="PZX70" s="12"/>
      <c r="PZY70" s="12"/>
      <c r="PZZ70" s="12"/>
      <c r="QAA70" s="12"/>
      <c r="QAB70" s="12"/>
      <c r="QAC70" s="12"/>
      <c r="QAD70" s="12"/>
      <c r="QAE70" s="12"/>
      <c r="QAF70" s="12"/>
      <c r="QAG70" s="12"/>
      <c r="QAH70" s="12"/>
      <c r="QAI70" s="12"/>
      <c r="QAJ70" s="12"/>
      <c r="QAK70" s="12"/>
      <c r="QAL70" s="12"/>
      <c r="QAM70" s="12"/>
      <c r="QAN70" s="12"/>
      <c r="QAO70" s="12"/>
      <c r="QAP70" s="12"/>
      <c r="QAQ70" s="12"/>
      <c r="QAR70" s="12"/>
      <c r="QAS70" s="12"/>
      <c r="QAT70" s="12"/>
      <c r="QAU70" s="12"/>
      <c r="QAV70" s="12"/>
      <c r="QAW70" s="12"/>
      <c r="QAX70" s="12"/>
      <c r="QAY70" s="12"/>
      <c r="QAZ70" s="12"/>
      <c r="QBA70" s="12"/>
      <c r="QBB70" s="12"/>
      <c r="QBC70" s="12"/>
      <c r="QBD70" s="12"/>
      <c r="QBE70" s="12"/>
      <c r="QBF70" s="12"/>
      <c r="QBG70" s="12"/>
      <c r="QBH70" s="12"/>
      <c r="QBI70" s="12"/>
      <c r="QBJ70" s="12"/>
      <c r="QBK70" s="12"/>
      <c r="QBL70" s="12"/>
      <c r="QBM70" s="12"/>
      <c r="QBN70" s="12"/>
      <c r="QBO70" s="12"/>
      <c r="QBP70" s="12"/>
      <c r="QBQ70" s="12"/>
      <c r="QBR70" s="12"/>
      <c r="QBS70" s="12"/>
      <c r="QBT70" s="12"/>
      <c r="QBU70" s="12"/>
      <c r="QBV70" s="12"/>
      <c r="QBW70" s="12"/>
      <c r="QBX70" s="12"/>
      <c r="QBY70" s="12"/>
      <c r="QBZ70" s="12"/>
      <c r="QCA70" s="12"/>
      <c r="QCB70" s="12"/>
      <c r="QCC70" s="12"/>
      <c r="QCD70" s="12"/>
      <c r="QCE70" s="12"/>
      <c r="QCF70" s="12"/>
      <c r="QCG70" s="12"/>
      <c r="QCH70" s="12"/>
      <c r="QCI70" s="12"/>
      <c r="QCJ70" s="12"/>
      <c r="QCK70" s="12"/>
      <c r="QCL70" s="12"/>
      <c r="QCM70" s="12"/>
      <c r="QCN70" s="12"/>
      <c r="QCO70" s="12"/>
      <c r="QCP70" s="12"/>
      <c r="QCQ70" s="12"/>
      <c r="QCR70" s="12"/>
      <c r="QCS70" s="12"/>
      <c r="QCT70" s="12"/>
      <c r="QCU70" s="12"/>
      <c r="QCV70" s="12"/>
      <c r="QCW70" s="12"/>
      <c r="QCX70" s="12"/>
      <c r="QCY70" s="12"/>
      <c r="QCZ70" s="12"/>
      <c r="QDA70" s="12"/>
      <c r="QDB70" s="12"/>
      <c r="QDC70" s="12"/>
      <c r="QDD70" s="12"/>
      <c r="QDE70" s="12"/>
      <c r="QDF70" s="12"/>
      <c r="QDG70" s="12"/>
      <c r="QDH70" s="12"/>
      <c r="QDI70" s="12"/>
      <c r="QDJ70" s="12"/>
      <c r="QDK70" s="12"/>
      <c r="QDL70" s="12"/>
      <c r="QDM70" s="12"/>
      <c r="QDN70" s="12"/>
      <c r="QDO70" s="12"/>
      <c r="QDP70" s="12"/>
      <c r="QDQ70" s="12"/>
      <c r="QDR70" s="12"/>
      <c r="QDS70" s="12"/>
      <c r="QDT70" s="12"/>
      <c r="QDU70" s="12"/>
      <c r="QDV70" s="12"/>
      <c r="QDW70" s="12"/>
      <c r="QDX70" s="12"/>
      <c r="QDY70" s="12"/>
      <c r="QDZ70" s="12"/>
      <c r="QEA70" s="12"/>
      <c r="QEB70" s="12"/>
      <c r="QEC70" s="12"/>
      <c r="QED70" s="12"/>
      <c r="QEE70" s="12"/>
      <c r="QEF70" s="12"/>
      <c r="QEG70" s="12"/>
      <c r="QEH70" s="12"/>
      <c r="QEI70" s="12"/>
      <c r="QEJ70" s="12"/>
      <c r="QEK70" s="12"/>
      <c r="QEL70" s="12"/>
      <c r="QEM70" s="12"/>
      <c r="QEN70" s="12"/>
      <c r="QEO70" s="12"/>
      <c r="QEP70" s="12"/>
      <c r="QEQ70" s="12"/>
      <c r="QER70" s="12"/>
      <c r="QES70" s="12"/>
      <c r="QET70" s="12"/>
      <c r="QEU70" s="12"/>
      <c r="QEV70" s="12"/>
      <c r="QEW70" s="12"/>
      <c r="QEX70" s="12"/>
      <c r="QEY70" s="12"/>
      <c r="QEZ70" s="12"/>
      <c r="QFA70" s="12"/>
      <c r="QFB70" s="12"/>
      <c r="QFC70" s="12"/>
      <c r="QFD70" s="12"/>
      <c r="QFE70" s="12"/>
      <c r="QFF70" s="12"/>
      <c r="QFG70" s="12"/>
      <c r="QFH70" s="12"/>
      <c r="QFI70" s="12"/>
      <c r="QFJ70" s="12"/>
      <c r="QFK70" s="12"/>
      <c r="QFL70" s="12"/>
      <c r="QFM70" s="12"/>
      <c r="QFN70" s="12"/>
      <c r="QFO70" s="12"/>
      <c r="QFP70" s="12"/>
      <c r="QFQ70" s="12"/>
      <c r="QFR70" s="12"/>
      <c r="QFS70" s="12"/>
      <c r="QFT70" s="12"/>
      <c r="QFU70" s="12"/>
      <c r="QFV70" s="12"/>
      <c r="QFW70" s="12"/>
      <c r="QFX70" s="12"/>
      <c r="QFY70" s="12"/>
      <c r="QFZ70" s="12"/>
      <c r="QGA70" s="12"/>
      <c r="QGB70" s="12"/>
      <c r="QGC70" s="12"/>
      <c r="QGD70" s="12"/>
      <c r="QGE70" s="12"/>
      <c r="QGF70" s="12"/>
      <c r="QGG70" s="12"/>
      <c r="QGH70" s="12"/>
      <c r="QGI70" s="12"/>
      <c r="QGJ70" s="12"/>
      <c r="QGK70" s="12"/>
      <c r="QGL70" s="12"/>
      <c r="QGM70" s="12"/>
      <c r="QGN70" s="12"/>
      <c r="QGO70" s="12"/>
      <c r="QGP70" s="12"/>
      <c r="QGQ70" s="12"/>
      <c r="QGR70" s="12"/>
      <c r="QGS70" s="12"/>
      <c r="QGT70" s="12"/>
      <c r="QGU70" s="12"/>
      <c r="QGV70" s="12"/>
      <c r="QGW70" s="12"/>
      <c r="QGX70" s="12"/>
      <c r="QGY70" s="12"/>
      <c r="QGZ70" s="12"/>
      <c r="QHA70" s="12"/>
      <c r="QHB70" s="12"/>
      <c r="QHC70" s="12"/>
      <c r="QHD70" s="12"/>
      <c r="QHE70" s="12"/>
      <c r="QHF70" s="12"/>
      <c r="QHG70" s="12"/>
      <c r="QHH70" s="12"/>
      <c r="QHI70" s="12"/>
      <c r="QHJ70" s="12"/>
      <c r="QHK70" s="12"/>
      <c r="QHL70" s="12"/>
      <c r="QHM70" s="12"/>
      <c r="QHN70" s="12"/>
      <c r="QHO70" s="12"/>
      <c r="QHP70" s="12"/>
      <c r="QHQ70" s="12"/>
      <c r="QHR70" s="12"/>
      <c r="QHS70" s="12"/>
      <c r="QHT70" s="12"/>
      <c r="QHU70" s="12"/>
      <c r="QHV70" s="12"/>
      <c r="QHW70" s="12"/>
      <c r="QHX70" s="12"/>
      <c r="QHY70" s="12"/>
      <c r="QHZ70" s="12"/>
      <c r="QIA70" s="12"/>
      <c r="QIB70" s="12"/>
      <c r="QIC70" s="12"/>
      <c r="QID70" s="12"/>
      <c r="QIE70" s="12"/>
      <c r="QIF70" s="12"/>
      <c r="QIG70" s="12"/>
      <c r="QIH70" s="12"/>
      <c r="QII70" s="12"/>
      <c r="QIJ70" s="12"/>
      <c r="QIK70" s="12"/>
      <c r="QIL70" s="12"/>
      <c r="QIM70" s="12"/>
      <c r="QIN70" s="12"/>
      <c r="QIO70" s="12"/>
      <c r="QIP70" s="12"/>
      <c r="QIQ70" s="12"/>
      <c r="QIR70" s="12"/>
      <c r="QIS70" s="12"/>
      <c r="QIT70" s="12"/>
      <c r="QIU70" s="12"/>
      <c r="QIV70" s="12"/>
      <c r="QIW70" s="12"/>
      <c r="QIX70" s="12"/>
      <c r="QIY70" s="12"/>
      <c r="QIZ70" s="12"/>
      <c r="QJA70" s="12"/>
      <c r="QJB70" s="12"/>
      <c r="QJC70" s="12"/>
      <c r="QJD70" s="12"/>
      <c r="QJE70" s="12"/>
      <c r="QJF70" s="12"/>
      <c r="QJG70" s="12"/>
      <c r="QJH70" s="12"/>
      <c r="QJI70" s="12"/>
      <c r="QJJ70" s="12"/>
      <c r="QJK70" s="12"/>
      <c r="QJL70" s="12"/>
      <c r="QJM70" s="12"/>
      <c r="QJN70" s="12"/>
      <c r="QJO70" s="12"/>
      <c r="QJP70" s="12"/>
      <c r="QJQ70" s="12"/>
      <c r="QJR70" s="12"/>
      <c r="QJS70" s="12"/>
      <c r="QJT70" s="12"/>
      <c r="QJU70" s="12"/>
      <c r="QJV70" s="12"/>
      <c r="QJW70" s="12"/>
      <c r="QJX70" s="12"/>
      <c r="QJY70" s="12"/>
      <c r="QJZ70" s="12"/>
      <c r="QKA70" s="12"/>
      <c r="QKB70" s="12"/>
      <c r="QKC70" s="12"/>
      <c r="QKD70" s="12"/>
      <c r="QKE70" s="12"/>
      <c r="QKF70" s="12"/>
      <c r="QKG70" s="12"/>
      <c r="QKH70" s="12"/>
      <c r="QKI70" s="12"/>
      <c r="QKJ70" s="12"/>
      <c r="QKK70" s="12"/>
      <c r="QKL70" s="12"/>
      <c r="QKM70" s="12"/>
      <c r="QKN70" s="12"/>
      <c r="QKO70" s="12"/>
      <c r="QKP70" s="12"/>
      <c r="QKQ70" s="12"/>
      <c r="QKR70" s="12"/>
      <c r="QKS70" s="12"/>
      <c r="QKT70" s="12"/>
      <c r="QKU70" s="12"/>
      <c r="QKV70" s="12"/>
      <c r="QKW70" s="12"/>
      <c r="QKX70" s="12"/>
      <c r="QKY70" s="12"/>
      <c r="QKZ70" s="12"/>
      <c r="QLA70" s="12"/>
      <c r="QLB70" s="12"/>
      <c r="QLC70" s="12"/>
      <c r="QLD70" s="12"/>
      <c r="QLE70" s="12"/>
      <c r="QLF70" s="12"/>
      <c r="QLG70" s="12"/>
      <c r="QLH70" s="12"/>
      <c r="QLI70" s="12"/>
      <c r="QLJ70" s="12"/>
      <c r="QLK70" s="12"/>
      <c r="QLL70" s="12"/>
      <c r="QLM70" s="12"/>
      <c r="QLN70" s="12"/>
      <c r="QLO70" s="12"/>
      <c r="QLP70" s="12"/>
      <c r="QLQ70" s="12"/>
      <c r="QLR70" s="12"/>
      <c r="QLS70" s="12"/>
      <c r="QLT70" s="12"/>
      <c r="QLU70" s="12"/>
      <c r="QLV70" s="12"/>
      <c r="QLW70" s="12"/>
      <c r="QLX70" s="12"/>
      <c r="QLY70" s="12"/>
      <c r="QLZ70" s="12"/>
      <c r="QMA70" s="12"/>
      <c r="QMB70" s="12"/>
      <c r="QMC70" s="12"/>
      <c r="QMD70" s="12"/>
      <c r="QME70" s="12"/>
      <c r="QMF70" s="12"/>
      <c r="QMG70" s="12"/>
      <c r="QMH70" s="12"/>
      <c r="QMI70" s="12"/>
      <c r="QMJ70" s="12"/>
      <c r="QMK70" s="12"/>
      <c r="QML70" s="12"/>
      <c r="QMM70" s="12"/>
      <c r="QMN70" s="12"/>
      <c r="QMO70" s="12"/>
      <c r="QMP70" s="12"/>
      <c r="QMQ70" s="12"/>
      <c r="QMR70" s="12"/>
      <c r="QMS70" s="12"/>
      <c r="QMT70" s="12"/>
      <c r="QMU70" s="12"/>
      <c r="QMV70" s="12"/>
      <c r="QMW70" s="12"/>
      <c r="QMX70" s="12"/>
      <c r="QMY70" s="12"/>
      <c r="QMZ70" s="12"/>
      <c r="QNA70" s="12"/>
      <c r="QNB70" s="12"/>
      <c r="QNC70" s="12"/>
      <c r="QND70" s="12"/>
      <c r="QNE70" s="12"/>
      <c r="QNF70" s="12"/>
      <c r="QNG70" s="12"/>
      <c r="QNH70" s="12"/>
      <c r="QNI70" s="12"/>
      <c r="QNJ70" s="12"/>
      <c r="QNK70" s="12"/>
      <c r="QNL70" s="12"/>
      <c r="QNM70" s="12"/>
      <c r="QNN70" s="12"/>
      <c r="QNO70" s="12"/>
      <c r="QNP70" s="12"/>
      <c r="QNQ70" s="12"/>
      <c r="QNR70" s="12"/>
      <c r="QNS70" s="12"/>
      <c r="QNT70" s="12"/>
      <c r="QNU70" s="12"/>
      <c r="QNV70" s="12"/>
      <c r="QNW70" s="12"/>
      <c r="QNX70" s="12"/>
      <c r="QNY70" s="12"/>
      <c r="QNZ70" s="12"/>
      <c r="QOA70" s="12"/>
      <c r="QOB70" s="12"/>
      <c r="QOC70" s="12"/>
      <c r="QOD70" s="12"/>
      <c r="QOE70" s="12"/>
      <c r="QOF70" s="12"/>
      <c r="QOG70" s="12"/>
      <c r="QOH70" s="12"/>
      <c r="QOI70" s="12"/>
      <c r="QOJ70" s="12"/>
      <c r="QOK70" s="12"/>
      <c r="QOL70" s="12"/>
      <c r="QOM70" s="12"/>
      <c r="QON70" s="12"/>
      <c r="QOO70" s="12"/>
      <c r="QOP70" s="12"/>
      <c r="QOQ70" s="12"/>
      <c r="QOR70" s="12"/>
      <c r="QOS70" s="12"/>
      <c r="QOT70" s="12"/>
      <c r="QOU70" s="12"/>
      <c r="QOV70" s="12"/>
      <c r="QOW70" s="12"/>
      <c r="QOX70" s="12"/>
      <c r="QOY70" s="12"/>
      <c r="QOZ70" s="12"/>
      <c r="QPA70" s="12"/>
      <c r="QPB70" s="12"/>
      <c r="QPC70" s="12"/>
      <c r="QPD70" s="12"/>
      <c r="QPE70" s="12"/>
      <c r="QPF70" s="12"/>
      <c r="QPG70" s="12"/>
      <c r="QPH70" s="12"/>
      <c r="QPI70" s="12"/>
      <c r="QPJ70" s="12"/>
      <c r="QPK70" s="12"/>
      <c r="QPL70" s="12"/>
      <c r="QPM70" s="12"/>
      <c r="QPN70" s="12"/>
      <c r="QPO70" s="12"/>
      <c r="QPP70" s="12"/>
      <c r="QPQ70" s="12"/>
      <c r="QPR70" s="12"/>
      <c r="QPS70" s="12"/>
      <c r="QPT70" s="12"/>
      <c r="QPU70" s="12"/>
      <c r="QPV70" s="12"/>
      <c r="QPW70" s="12"/>
      <c r="QPX70" s="12"/>
      <c r="QPY70" s="12"/>
      <c r="QPZ70" s="12"/>
      <c r="QQA70" s="12"/>
      <c r="QQB70" s="12"/>
      <c r="QQC70" s="12"/>
      <c r="QQD70" s="12"/>
      <c r="QQE70" s="12"/>
      <c r="QQF70" s="12"/>
      <c r="QQG70" s="12"/>
      <c r="QQH70" s="12"/>
      <c r="QQI70" s="12"/>
      <c r="QQJ70" s="12"/>
      <c r="QQK70" s="12"/>
      <c r="QQL70" s="12"/>
      <c r="QQM70" s="12"/>
      <c r="QQN70" s="12"/>
      <c r="QQO70" s="12"/>
      <c r="QQP70" s="12"/>
      <c r="QQQ70" s="12"/>
      <c r="QQR70" s="12"/>
      <c r="QQS70" s="12"/>
      <c r="QQT70" s="12"/>
      <c r="QQU70" s="12"/>
      <c r="QQV70" s="12"/>
      <c r="QQW70" s="12"/>
      <c r="QQX70" s="12"/>
      <c r="QQY70" s="12"/>
      <c r="QQZ70" s="12"/>
      <c r="QRA70" s="12"/>
      <c r="QRB70" s="12"/>
      <c r="QRC70" s="12"/>
      <c r="QRD70" s="12"/>
      <c r="QRE70" s="12"/>
      <c r="QRF70" s="12"/>
      <c r="QRG70" s="12"/>
      <c r="QRH70" s="12"/>
      <c r="QRI70" s="12"/>
      <c r="QRJ70" s="12"/>
      <c r="QRK70" s="12"/>
      <c r="QRL70" s="12"/>
      <c r="QRM70" s="12"/>
      <c r="QRN70" s="12"/>
      <c r="QRO70" s="12"/>
      <c r="QRP70" s="12"/>
      <c r="QRQ70" s="12"/>
      <c r="QRR70" s="12"/>
      <c r="QRS70" s="12"/>
      <c r="QRT70" s="12"/>
      <c r="QRU70" s="12"/>
      <c r="QRV70" s="12"/>
      <c r="QRW70" s="12"/>
      <c r="QRX70" s="12"/>
      <c r="QRY70" s="12"/>
      <c r="QRZ70" s="12"/>
      <c r="QSA70" s="12"/>
      <c r="QSB70" s="12"/>
      <c r="QSC70" s="12"/>
      <c r="QSD70" s="12"/>
      <c r="QSE70" s="12"/>
      <c r="QSF70" s="12"/>
      <c r="QSG70" s="12"/>
      <c r="QSH70" s="12"/>
      <c r="QSI70" s="12"/>
      <c r="QSJ70" s="12"/>
      <c r="QSK70" s="12"/>
      <c r="QSL70" s="12"/>
      <c r="QSM70" s="12"/>
      <c r="QSN70" s="12"/>
      <c r="QSO70" s="12"/>
      <c r="QSP70" s="12"/>
      <c r="QSQ70" s="12"/>
      <c r="QSR70" s="12"/>
      <c r="QSS70" s="12"/>
      <c r="QST70" s="12"/>
      <c r="QSU70" s="12"/>
      <c r="QSV70" s="12"/>
      <c r="QSW70" s="12"/>
      <c r="QSX70" s="12"/>
      <c r="QSY70" s="12"/>
      <c r="QSZ70" s="12"/>
      <c r="QTA70" s="12"/>
      <c r="QTB70" s="12"/>
      <c r="QTC70" s="12"/>
      <c r="QTD70" s="12"/>
      <c r="QTE70" s="12"/>
      <c r="QTF70" s="12"/>
      <c r="QTG70" s="12"/>
      <c r="QTH70" s="12"/>
      <c r="QTI70" s="12"/>
      <c r="QTJ70" s="12"/>
      <c r="QTK70" s="12"/>
      <c r="QTL70" s="12"/>
      <c r="QTM70" s="12"/>
      <c r="QTN70" s="12"/>
      <c r="QTO70" s="12"/>
      <c r="QTP70" s="12"/>
      <c r="QTQ70" s="12"/>
      <c r="QTR70" s="12"/>
      <c r="QTS70" s="12"/>
      <c r="QTT70" s="12"/>
      <c r="QTU70" s="12"/>
      <c r="QTV70" s="12"/>
      <c r="QTW70" s="12"/>
      <c r="QTX70" s="12"/>
      <c r="QTY70" s="12"/>
      <c r="QTZ70" s="12"/>
      <c r="QUA70" s="12"/>
      <c r="QUB70" s="12"/>
      <c r="QUC70" s="12"/>
      <c r="QUD70" s="12"/>
      <c r="QUE70" s="12"/>
      <c r="QUF70" s="12"/>
      <c r="QUG70" s="12"/>
      <c r="QUH70" s="12"/>
      <c r="QUI70" s="12"/>
      <c r="QUJ70" s="12"/>
      <c r="QUK70" s="12"/>
      <c r="QUL70" s="12"/>
      <c r="QUM70" s="12"/>
      <c r="QUN70" s="12"/>
      <c r="QUO70" s="12"/>
      <c r="QUP70" s="12"/>
      <c r="QUQ70" s="12"/>
      <c r="QUR70" s="12"/>
      <c r="QUS70" s="12"/>
      <c r="QUT70" s="12"/>
      <c r="QUU70" s="12"/>
      <c r="QUV70" s="12"/>
      <c r="QUW70" s="12"/>
      <c r="QUX70" s="12"/>
      <c r="QUY70" s="12"/>
      <c r="QUZ70" s="12"/>
      <c r="QVA70" s="12"/>
      <c r="QVB70" s="12"/>
      <c r="QVC70" s="12"/>
      <c r="QVD70" s="12"/>
      <c r="QVE70" s="12"/>
      <c r="QVF70" s="12"/>
      <c r="QVG70" s="12"/>
      <c r="QVH70" s="12"/>
      <c r="QVI70" s="12"/>
      <c r="QVJ70" s="12"/>
      <c r="QVK70" s="12"/>
      <c r="QVL70" s="12"/>
      <c r="QVM70" s="12"/>
      <c r="QVN70" s="12"/>
      <c r="QVO70" s="12"/>
      <c r="QVP70" s="12"/>
      <c r="QVQ70" s="12"/>
      <c r="QVR70" s="12"/>
      <c r="QVS70" s="12"/>
      <c r="QVT70" s="12"/>
      <c r="QVU70" s="12"/>
      <c r="QVV70" s="12"/>
      <c r="QVW70" s="12"/>
      <c r="QVX70" s="12"/>
      <c r="QVY70" s="12"/>
      <c r="QVZ70" s="12"/>
      <c r="QWA70" s="12"/>
      <c r="QWB70" s="12"/>
      <c r="QWC70" s="12"/>
      <c r="QWD70" s="12"/>
      <c r="QWE70" s="12"/>
      <c r="QWF70" s="12"/>
      <c r="QWG70" s="12"/>
      <c r="QWH70" s="12"/>
      <c r="QWI70" s="12"/>
      <c r="QWJ70" s="12"/>
      <c r="QWK70" s="12"/>
      <c r="QWL70" s="12"/>
      <c r="QWM70" s="12"/>
      <c r="QWN70" s="12"/>
      <c r="QWO70" s="12"/>
      <c r="QWP70" s="12"/>
      <c r="QWQ70" s="12"/>
      <c r="QWR70" s="12"/>
      <c r="QWS70" s="12"/>
      <c r="QWT70" s="12"/>
      <c r="QWU70" s="12"/>
      <c r="QWV70" s="12"/>
      <c r="QWW70" s="12"/>
      <c r="QWX70" s="12"/>
      <c r="QWY70" s="12"/>
      <c r="QWZ70" s="12"/>
      <c r="QXA70" s="12"/>
      <c r="QXB70" s="12"/>
      <c r="QXC70" s="12"/>
      <c r="QXD70" s="12"/>
      <c r="QXE70" s="12"/>
      <c r="QXF70" s="12"/>
      <c r="QXG70" s="12"/>
      <c r="QXH70" s="12"/>
      <c r="QXI70" s="12"/>
      <c r="QXJ70" s="12"/>
      <c r="QXK70" s="12"/>
      <c r="QXL70" s="12"/>
      <c r="QXM70" s="12"/>
      <c r="QXN70" s="12"/>
      <c r="QXO70" s="12"/>
      <c r="QXP70" s="12"/>
      <c r="QXQ70" s="12"/>
      <c r="QXR70" s="12"/>
      <c r="QXS70" s="12"/>
      <c r="QXT70" s="12"/>
      <c r="QXU70" s="12"/>
      <c r="QXV70" s="12"/>
      <c r="QXW70" s="12"/>
      <c r="QXX70" s="12"/>
      <c r="QXY70" s="12"/>
      <c r="QXZ70" s="12"/>
      <c r="QYA70" s="12"/>
      <c r="QYB70" s="12"/>
      <c r="QYC70" s="12"/>
      <c r="QYD70" s="12"/>
      <c r="QYE70" s="12"/>
      <c r="QYF70" s="12"/>
      <c r="QYG70" s="12"/>
      <c r="QYH70" s="12"/>
      <c r="QYI70" s="12"/>
      <c r="QYJ70" s="12"/>
      <c r="QYK70" s="12"/>
      <c r="QYL70" s="12"/>
      <c r="QYM70" s="12"/>
      <c r="QYN70" s="12"/>
      <c r="QYO70" s="12"/>
      <c r="QYP70" s="12"/>
      <c r="QYQ70" s="12"/>
      <c r="QYR70" s="12"/>
      <c r="QYS70" s="12"/>
      <c r="QYT70" s="12"/>
      <c r="QYU70" s="12"/>
      <c r="QYV70" s="12"/>
      <c r="QYW70" s="12"/>
      <c r="QYX70" s="12"/>
      <c r="QYY70" s="12"/>
      <c r="QYZ70" s="12"/>
      <c r="QZA70" s="12"/>
      <c r="QZB70" s="12"/>
      <c r="QZC70" s="12"/>
      <c r="QZD70" s="12"/>
      <c r="QZE70" s="12"/>
      <c r="QZF70" s="12"/>
      <c r="QZG70" s="12"/>
      <c r="QZH70" s="12"/>
      <c r="QZI70" s="12"/>
      <c r="QZJ70" s="12"/>
      <c r="QZK70" s="12"/>
      <c r="QZL70" s="12"/>
      <c r="QZM70" s="12"/>
      <c r="QZN70" s="12"/>
      <c r="QZO70" s="12"/>
      <c r="QZP70" s="12"/>
      <c r="QZQ70" s="12"/>
      <c r="QZR70" s="12"/>
      <c r="QZS70" s="12"/>
      <c r="QZT70" s="12"/>
      <c r="QZU70" s="12"/>
      <c r="QZV70" s="12"/>
      <c r="QZW70" s="12"/>
      <c r="QZX70" s="12"/>
      <c r="QZY70" s="12"/>
      <c r="QZZ70" s="12"/>
      <c r="RAA70" s="12"/>
      <c r="RAB70" s="12"/>
      <c r="RAC70" s="12"/>
      <c r="RAD70" s="12"/>
      <c r="RAE70" s="12"/>
      <c r="RAF70" s="12"/>
      <c r="RAG70" s="12"/>
      <c r="RAH70" s="12"/>
      <c r="RAI70" s="12"/>
      <c r="RAJ70" s="12"/>
      <c r="RAK70" s="12"/>
      <c r="RAL70" s="12"/>
      <c r="RAM70" s="12"/>
      <c r="RAN70" s="12"/>
      <c r="RAO70" s="12"/>
      <c r="RAP70" s="12"/>
      <c r="RAQ70" s="12"/>
      <c r="RAR70" s="12"/>
      <c r="RAS70" s="12"/>
      <c r="RAT70" s="12"/>
      <c r="RAU70" s="12"/>
      <c r="RAV70" s="12"/>
      <c r="RAW70" s="12"/>
      <c r="RAX70" s="12"/>
      <c r="RAY70" s="12"/>
      <c r="RAZ70" s="12"/>
      <c r="RBA70" s="12"/>
      <c r="RBB70" s="12"/>
      <c r="RBC70" s="12"/>
      <c r="RBD70" s="12"/>
      <c r="RBE70" s="12"/>
      <c r="RBF70" s="12"/>
      <c r="RBG70" s="12"/>
      <c r="RBH70" s="12"/>
      <c r="RBI70" s="12"/>
      <c r="RBJ70" s="12"/>
      <c r="RBK70" s="12"/>
      <c r="RBL70" s="12"/>
      <c r="RBM70" s="12"/>
      <c r="RBN70" s="12"/>
      <c r="RBO70" s="12"/>
      <c r="RBP70" s="12"/>
      <c r="RBQ70" s="12"/>
      <c r="RBR70" s="12"/>
      <c r="RBS70" s="12"/>
      <c r="RBT70" s="12"/>
      <c r="RBU70" s="12"/>
      <c r="RBV70" s="12"/>
      <c r="RBW70" s="12"/>
      <c r="RBX70" s="12"/>
      <c r="RBY70" s="12"/>
      <c r="RBZ70" s="12"/>
      <c r="RCA70" s="12"/>
      <c r="RCB70" s="12"/>
      <c r="RCC70" s="12"/>
      <c r="RCD70" s="12"/>
      <c r="RCE70" s="12"/>
      <c r="RCF70" s="12"/>
      <c r="RCG70" s="12"/>
      <c r="RCH70" s="12"/>
      <c r="RCI70" s="12"/>
      <c r="RCJ70" s="12"/>
      <c r="RCK70" s="12"/>
      <c r="RCL70" s="12"/>
      <c r="RCM70" s="12"/>
      <c r="RCN70" s="12"/>
      <c r="RCO70" s="12"/>
      <c r="RCP70" s="12"/>
      <c r="RCQ70" s="12"/>
      <c r="RCR70" s="12"/>
      <c r="RCS70" s="12"/>
      <c r="RCT70" s="12"/>
      <c r="RCU70" s="12"/>
      <c r="RCV70" s="12"/>
      <c r="RCW70" s="12"/>
      <c r="RCX70" s="12"/>
      <c r="RCY70" s="12"/>
      <c r="RCZ70" s="12"/>
      <c r="RDA70" s="12"/>
      <c r="RDB70" s="12"/>
      <c r="RDC70" s="12"/>
      <c r="RDD70" s="12"/>
      <c r="RDE70" s="12"/>
      <c r="RDF70" s="12"/>
      <c r="RDG70" s="12"/>
      <c r="RDH70" s="12"/>
      <c r="RDI70" s="12"/>
      <c r="RDJ70" s="12"/>
      <c r="RDK70" s="12"/>
      <c r="RDL70" s="12"/>
      <c r="RDM70" s="12"/>
      <c r="RDN70" s="12"/>
      <c r="RDO70" s="12"/>
      <c r="RDP70" s="12"/>
      <c r="RDQ70" s="12"/>
      <c r="RDR70" s="12"/>
      <c r="RDS70" s="12"/>
      <c r="RDT70" s="12"/>
      <c r="RDU70" s="12"/>
      <c r="RDV70" s="12"/>
      <c r="RDW70" s="12"/>
      <c r="RDX70" s="12"/>
      <c r="RDY70" s="12"/>
      <c r="RDZ70" s="12"/>
      <c r="REA70" s="12"/>
      <c r="REB70" s="12"/>
      <c r="REC70" s="12"/>
      <c r="RED70" s="12"/>
      <c r="REE70" s="12"/>
      <c r="REF70" s="12"/>
      <c r="REG70" s="12"/>
      <c r="REH70" s="12"/>
      <c r="REI70" s="12"/>
      <c r="REJ70" s="12"/>
      <c r="REK70" s="12"/>
      <c r="REL70" s="12"/>
      <c r="REM70" s="12"/>
      <c r="REN70" s="12"/>
      <c r="REO70" s="12"/>
      <c r="REP70" s="12"/>
      <c r="REQ70" s="12"/>
      <c r="RER70" s="12"/>
      <c r="RES70" s="12"/>
      <c r="RET70" s="12"/>
      <c r="REU70" s="12"/>
      <c r="REV70" s="12"/>
      <c r="REW70" s="12"/>
      <c r="REX70" s="12"/>
      <c r="REY70" s="12"/>
      <c r="REZ70" s="12"/>
      <c r="RFA70" s="12"/>
      <c r="RFB70" s="12"/>
      <c r="RFC70" s="12"/>
      <c r="RFD70" s="12"/>
      <c r="RFE70" s="12"/>
      <c r="RFF70" s="12"/>
      <c r="RFG70" s="12"/>
      <c r="RFH70" s="12"/>
      <c r="RFI70" s="12"/>
      <c r="RFJ70" s="12"/>
      <c r="RFK70" s="12"/>
      <c r="RFL70" s="12"/>
      <c r="RFM70" s="12"/>
      <c r="RFN70" s="12"/>
      <c r="RFO70" s="12"/>
      <c r="RFP70" s="12"/>
      <c r="RFQ70" s="12"/>
      <c r="RFR70" s="12"/>
      <c r="RFS70" s="12"/>
      <c r="RFT70" s="12"/>
      <c r="RFU70" s="12"/>
      <c r="RFV70" s="12"/>
      <c r="RFW70" s="12"/>
      <c r="RFX70" s="12"/>
      <c r="RFY70" s="12"/>
      <c r="RFZ70" s="12"/>
      <c r="RGA70" s="12"/>
      <c r="RGB70" s="12"/>
      <c r="RGC70" s="12"/>
      <c r="RGD70" s="12"/>
      <c r="RGE70" s="12"/>
      <c r="RGF70" s="12"/>
      <c r="RGG70" s="12"/>
      <c r="RGH70" s="12"/>
      <c r="RGI70" s="12"/>
      <c r="RGJ70" s="12"/>
      <c r="RGK70" s="12"/>
      <c r="RGL70" s="12"/>
      <c r="RGM70" s="12"/>
      <c r="RGN70" s="12"/>
      <c r="RGO70" s="12"/>
      <c r="RGP70" s="12"/>
      <c r="RGQ70" s="12"/>
      <c r="RGR70" s="12"/>
      <c r="RGS70" s="12"/>
      <c r="RGT70" s="12"/>
      <c r="RGU70" s="12"/>
      <c r="RGV70" s="12"/>
      <c r="RGW70" s="12"/>
      <c r="RGX70" s="12"/>
      <c r="RGY70" s="12"/>
      <c r="RGZ70" s="12"/>
      <c r="RHA70" s="12"/>
      <c r="RHB70" s="12"/>
      <c r="RHC70" s="12"/>
      <c r="RHD70" s="12"/>
      <c r="RHE70" s="12"/>
      <c r="RHF70" s="12"/>
      <c r="RHG70" s="12"/>
      <c r="RHH70" s="12"/>
      <c r="RHI70" s="12"/>
      <c r="RHJ70" s="12"/>
      <c r="RHK70" s="12"/>
      <c r="RHL70" s="12"/>
      <c r="RHM70" s="12"/>
      <c r="RHN70" s="12"/>
      <c r="RHO70" s="12"/>
      <c r="RHP70" s="12"/>
      <c r="RHQ70" s="12"/>
      <c r="RHR70" s="12"/>
      <c r="RHS70" s="12"/>
      <c r="RHT70" s="12"/>
      <c r="RHU70" s="12"/>
      <c r="RHV70" s="12"/>
      <c r="RHW70" s="12"/>
      <c r="RHX70" s="12"/>
      <c r="RHY70" s="12"/>
      <c r="RHZ70" s="12"/>
      <c r="RIA70" s="12"/>
      <c r="RIB70" s="12"/>
      <c r="RIC70" s="12"/>
      <c r="RID70" s="12"/>
      <c r="RIE70" s="12"/>
      <c r="RIF70" s="12"/>
      <c r="RIG70" s="12"/>
      <c r="RIH70" s="12"/>
      <c r="RII70" s="12"/>
      <c r="RIJ70" s="12"/>
      <c r="RIK70" s="12"/>
      <c r="RIL70" s="12"/>
      <c r="RIM70" s="12"/>
      <c r="RIN70" s="12"/>
      <c r="RIO70" s="12"/>
      <c r="RIP70" s="12"/>
      <c r="RIQ70" s="12"/>
      <c r="RIR70" s="12"/>
      <c r="RIS70" s="12"/>
      <c r="RIT70" s="12"/>
      <c r="RIU70" s="12"/>
      <c r="RIV70" s="12"/>
      <c r="RIW70" s="12"/>
      <c r="RIX70" s="12"/>
      <c r="RIY70" s="12"/>
      <c r="RIZ70" s="12"/>
      <c r="RJA70" s="12"/>
      <c r="RJB70" s="12"/>
      <c r="RJC70" s="12"/>
      <c r="RJD70" s="12"/>
      <c r="RJE70" s="12"/>
      <c r="RJF70" s="12"/>
      <c r="RJG70" s="12"/>
      <c r="RJH70" s="12"/>
      <c r="RJI70" s="12"/>
      <c r="RJJ70" s="12"/>
      <c r="RJK70" s="12"/>
      <c r="RJL70" s="12"/>
      <c r="RJM70" s="12"/>
      <c r="RJN70" s="12"/>
      <c r="RJO70" s="12"/>
      <c r="RJP70" s="12"/>
      <c r="RJQ70" s="12"/>
      <c r="RJR70" s="12"/>
      <c r="RJS70" s="12"/>
      <c r="RJT70" s="12"/>
      <c r="RJU70" s="12"/>
      <c r="RJV70" s="12"/>
      <c r="RJW70" s="12"/>
      <c r="RJX70" s="12"/>
      <c r="RJY70" s="12"/>
      <c r="RJZ70" s="12"/>
      <c r="RKA70" s="12"/>
      <c r="RKB70" s="12"/>
      <c r="RKC70" s="12"/>
      <c r="RKD70" s="12"/>
      <c r="RKE70" s="12"/>
      <c r="RKF70" s="12"/>
      <c r="RKG70" s="12"/>
      <c r="RKH70" s="12"/>
      <c r="RKI70" s="12"/>
      <c r="RKJ70" s="12"/>
      <c r="RKK70" s="12"/>
      <c r="RKL70" s="12"/>
      <c r="RKM70" s="12"/>
      <c r="RKN70" s="12"/>
      <c r="RKO70" s="12"/>
      <c r="RKP70" s="12"/>
      <c r="RKQ70" s="12"/>
      <c r="RKR70" s="12"/>
      <c r="RKS70" s="12"/>
      <c r="RKT70" s="12"/>
      <c r="RKU70" s="12"/>
      <c r="RKV70" s="12"/>
      <c r="RKW70" s="12"/>
      <c r="RKX70" s="12"/>
      <c r="RKY70" s="12"/>
      <c r="RKZ70" s="12"/>
      <c r="RLA70" s="12"/>
      <c r="RLB70" s="12"/>
      <c r="RLC70" s="12"/>
      <c r="RLD70" s="12"/>
      <c r="RLE70" s="12"/>
      <c r="RLF70" s="12"/>
      <c r="RLG70" s="12"/>
      <c r="RLH70" s="12"/>
      <c r="RLI70" s="12"/>
      <c r="RLJ70" s="12"/>
      <c r="RLK70" s="12"/>
      <c r="RLL70" s="12"/>
      <c r="RLM70" s="12"/>
      <c r="RLN70" s="12"/>
      <c r="RLO70" s="12"/>
      <c r="RLP70" s="12"/>
      <c r="RLQ70" s="12"/>
      <c r="RLR70" s="12"/>
      <c r="RLS70" s="12"/>
      <c r="RLT70" s="12"/>
      <c r="RLU70" s="12"/>
      <c r="RLV70" s="12"/>
      <c r="RLW70" s="12"/>
      <c r="RLX70" s="12"/>
      <c r="RLY70" s="12"/>
      <c r="RLZ70" s="12"/>
      <c r="RMA70" s="12"/>
      <c r="RMB70" s="12"/>
      <c r="RMC70" s="12"/>
      <c r="RMD70" s="12"/>
      <c r="RME70" s="12"/>
      <c r="RMF70" s="12"/>
      <c r="RMG70" s="12"/>
      <c r="RMH70" s="12"/>
      <c r="RMI70" s="12"/>
      <c r="RMJ70" s="12"/>
      <c r="RMK70" s="12"/>
      <c r="RML70" s="12"/>
      <c r="RMM70" s="12"/>
      <c r="RMN70" s="12"/>
      <c r="RMO70" s="12"/>
      <c r="RMP70" s="12"/>
      <c r="RMQ70" s="12"/>
      <c r="RMR70" s="12"/>
      <c r="RMS70" s="12"/>
      <c r="RMT70" s="12"/>
      <c r="RMU70" s="12"/>
      <c r="RMV70" s="12"/>
      <c r="RMW70" s="12"/>
      <c r="RMX70" s="12"/>
      <c r="RMY70" s="12"/>
      <c r="RMZ70" s="12"/>
      <c r="RNA70" s="12"/>
      <c r="RNB70" s="12"/>
      <c r="RNC70" s="12"/>
      <c r="RND70" s="12"/>
      <c r="RNE70" s="12"/>
      <c r="RNF70" s="12"/>
      <c r="RNG70" s="12"/>
      <c r="RNH70" s="12"/>
      <c r="RNI70" s="12"/>
      <c r="RNJ70" s="12"/>
      <c r="RNK70" s="12"/>
      <c r="RNL70" s="12"/>
      <c r="RNM70" s="12"/>
      <c r="RNN70" s="12"/>
      <c r="RNO70" s="12"/>
      <c r="RNP70" s="12"/>
      <c r="RNQ70" s="12"/>
      <c r="RNR70" s="12"/>
      <c r="RNS70" s="12"/>
      <c r="RNT70" s="12"/>
      <c r="RNU70" s="12"/>
      <c r="RNV70" s="12"/>
      <c r="RNW70" s="12"/>
      <c r="RNX70" s="12"/>
      <c r="RNY70" s="12"/>
      <c r="RNZ70" s="12"/>
      <c r="ROA70" s="12"/>
      <c r="ROB70" s="12"/>
      <c r="ROC70" s="12"/>
      <c r="ROD70" s="12"/>
      <c r="ROE70" s="12"/>
      <c r="ROF70" s="12"/>
      <c r="ROG70" s="12"/>
      <c r="ROH70" s="12"/>
      <c r="ROI70" s="12"/>
      <c r="ROJ70" s="12"/>
      <c r="ROK70" s="12"/>
      <c r="ROL70" s="12"/>
      <c r="ROM70" s="12"/>
      <c r="RON70" s="12"/>
      <c r="ROO70" s="12"/>
      <c r="ROP70" s="12"/>
      <c r="ROQ70" s="12"/>
      <c r="ROR70" s="12"/>
      <c r="ROS70" s="12"/>
      <c r="ROT70" s="12"/>
      <c r="ROU70" s="12"/>
      <c r="ROV70" s="12"/>
      <c r="ROW70" s="12"/>
      <c r="ROX70" s="12"/>
      <c r="ROY70" s="12"/>
      <c r="ROZ70" s="12"/>
      <c r="RPA70" s="12"/>
      <c r="RPB70" s="12"/>
      <c r="RPC70" s="12"/>
      <c r="RPD70" s="12"/>
      <c r="RPE70" s="12"/>
      <c r="RPF70" s="12"/>
      <c r="RPG70" s="12"/>
      <c r="RPH70" s="12"/>
      <c r="RPI70" s="12"/>
      <c r="RPJ70" s="12"/>
      <c r="RPK70" s="12"/>
      <c r="RPL70" s="12"/>
      <c r="RPM70" s="12"/>
      <c r="RPN70" s="12"/>
      <c r="RPO70" s="12"/>
      <c r="RPP70" s="12"/>
      <c r="RPQ70" s="12"/>
      <c r="RPR70" s="12"/>
      <c r="RPS70" s="12"/>
      <c r="RPT70" s="12"/>
      <c r="RPU70" s="12"/>
      <c r="RPV70" s="12"/>
      <c r="RPW70" s="12"/>
      <c r="RPX70" s="12"/>
      <c r="RPY70" s="12"/>
      <c r="RPZ70" s="12"/>
      <c r="RQA70" s="12"/>
      <c r="RQB70" s="12"/>
      <c r="RQC70" s="12"/>
      <c r="RQD70" s="12"/>
      <c r="RQE70" s="12"/>
      <c r="RQF70" s="12"/>
      <c r="RQG70" s="12"/>
      <c r="RQH70" s="12"/>
      <c r="RQI70" s="12"/>
      <c r="RQJ70" s="12"/>
      <c r="RQK70" s="12"/>
      <c r="RQL70" s="12"/>
      <c r="RQM70" s="12"/>
      <c r="RQN70" s="12"/>
      <c r="RQO70" s="12"/>
      <c r="RQP70" s="12"/>
      <c r="RQQ70" s="12"/>
      <c r="RQR70" s="12"/>
      <c r="RQS70" s="12"/>
      <c r="RQT70" s="12"/>
      <c r="RQU70" s="12"/>
      <c r="RQV70" s="12"/>
      <c r="RQW70" s="12"/>
      <c r="RQX70" s="12"/>
      <c r="RQY70" s="12"/>
      <c r="RQZ70" s="12"/>
      <c r="RRA70" s="12"/>
      <c r="RRB70" s="12"/>
      <c r="RRC70" s="12"/>
      <c r="RRD70" s="12"/>
      <c r="RRE70" s="12"/>
      <c r="RRF70" s="12"/>
      <c r="RRG70" s="12"/>
      <c r="RRH70" s="12"/>
      <c r="RRI70" s="12"/>
      <c r="RRJ70" s="12"/>
      <c r="RRK70" s="12"/>
      <c r="RRL70" s="12"/>
      <c r="RRM70" s="12"/>
      <c r="RRN70" s="12"/>
      <c r="RRO70" s="12"/>
      <c r="RRP70" s="12"/>
      <c r="RRQ70" s="12"/>
      <c r="RRR70" s="12"/>
      <c r="RRS70" s="12"/>
      <c r="RRT70" s="12"/>
      <c r="RRU70" s="12"/>
      <c r="RRV70" s="12"/>
      <c r="RRW70" s="12"/>
      <c r="RRX70" s="12"/>
      <c r="RRY70" s="12"/>
      <c r="RRZ70" s="12"/>
      <c r="RSA70" s="12"/>
      <c r="RSB70" s="12"/>
      <c r="RSC70" s="12"/>
      <c r="RSD70" s="12"/>
      <c r="RSE70" s="12"/>
      <c r="RSF70" s="12"/>
      <c r="RSG70" s="12"/>
      <c r="RSH70" s="12"/>
      <c r="RSI70" s="12"/>
      <c r="RSJ70" s="12"/>
      <c r="RSK70" s="12"/>
      <c r="RSL70" s="12"/>
      <c r="RSM70" s="12"/>
      <c r="RSN70" s="12"/>
      <c r="RSO70" s="12"/>
      <c r="RSP70" s="12"/>
      <c r="RSQ70" s="12"/>
      <c r="RSR70" s="12"/>
      <c r="RSS70" s="12"/>
      <c r="RST70" s="12"/>
      <c r="RSU70" s="12"/>
      <c r="RSV70" s="12"/>
      <c r="RSW70" s="12"/>
      <c r="RSX70" s="12"/>
      <c r="RSY70" s="12"/>
      <c r="RSZ70" s="12"/>
      <c r="RTA70" s="12"/>
      <c r="RTB70" s="12"/>
      <c r="RTC70" s="12"/>
      <c r="RTD70" s="12"/>
      <c r="RTE70" s="12"/>
      <c r="RTF70" s="12"/>
      <c r="RTG70" s="12"/>
      <c r="RTH70" s="12"/>
      <c r="RTI70" s="12"/>
      <c r="RTJ70" s="12"/>
      <c r="RTK70" s="12"/>
      <c r="RTL70" s="12"/>
      <c r="RTM70" s="12"/>
      <c r="RTN70" s="12"/>
      <c r="RTO70" s="12"/>
      <c r="RTP70" s="12"/>
      <c r="RTQ70" s="12"/>
      <c r="RTR70" s="12"/>
      <c r="RTS70" s="12"/>
      <c r="RTT70" s="12"/>
      <c r="RTU70" s="12"/>
      <c r="RTV70" s="12"/>
      <c r="RTW70" s="12"/>
      <c r="RTX70" s="12"/>
      <c r="RTY70" s="12"/>
      <c r="RTZ70" s="12"/>
      <c r="RUA70" s="12"/>
      <c r="RUB70" s="12"/>
      <c r="RUC70" s="12"/>
      <c r="RUD70" s="12"/>
      <c r="RUE70" s="12"/>
      <c r="RUF70" s="12"/>
      <c r="RUG70" s="12"/>
      <c r="RUH70" s="12"/>
      <c r="RUI70" s="12"/>
      <c r="RUJ70" s="12"/>
      <c r="RUK70" s="12"/>
      <c r="RUL70" s="12"/>
      <c r="RUM70" s="12"/>
      <c r="RUN70" s="12"/>
      <c r="RUO70" s="12"/>
      <c r="RUP70" s="12"/>
      <c r="RUQ70" s="12"/>
      <c r="RUR70" s="12"/>
      <c r="RUS70" s="12"/>
      <c r="RUT70" s="12"/>
      <c r="RUU70" s="12"/>
      <c r="RUV70" s="12"/>
      <c r="RUW70" s="12"/>
      <c r="RUX70" s="12"/>
      <c r="RUY70" s="12"/>
      <c r="RUZ70" s="12"/>
      <c r="RVA70" s="12"/>
      <c r="RVB70" s="12"/>
      <c r="RVC70" s="12"/>
      <c r="RVD70" s="12"/>
      <c r="RVE70" s="12"/>
      <c r="RVF70" s="12"/>
      <c r="RVG70" s="12"/>
      <c r="RVH70" s="12"/>
      <c r="RVI70" s="12"/>
      <c r="RVJ70" s="12"/>
      <c r="RVK70" s="12"/>
      <c r="RVL70" s="12"/>
      <c r="RVM70" s="12"/>
      <c r="RVN70" s="12"/>
      <c r="RVO70" s="12"/>
      <c r="RVP70" s="12"/>
      <c r="RVQ70" s="12"/>
      <c r="RVR70" s="12"/>
      <c r="RVS70" s="12"/>
      <c r="RVT70" s="12"/>
      <c r="RVU70" s="12"/>
      <c r="RVV70" s="12"/>
      <c r="RVW70" s="12"/>
      <c r="RVX70" s="12"/>
      <c r="RVY70" s="12"/>
      <c r="RVZ70" s="12"/>
      <c r="RWA70" s="12"/>
      <c r="RWB70" s="12"/>
      <c r="RWC70" s="12"/>
      <c r="RWD70" s="12"/>
      <c r="RWE70" s="12"/>
      <c r="RWF70" s="12"/>
      <c r="RWG70" s="12"/>
      <c r="RWH70" s="12"/>
      <c r="RWI70" s="12"/>
      <c r="RWJ70" s="12"/>
      <c r="RWK70" s="12"/>
      <c r="RWL70" s="12"/>
      <c r="RWM70" s="12"/>
      <c r="RWN70" s="12"/>
      <c r="RWO70" s="12"/>
      <c r="RWP70" s="12"/>
      <c r="RWQ70" s="12"/>
      <c r="RWR70" s="12"/>
      <c r="RWS70" s="12"/>
      <c r="RWT70" s="12"/>
      <c r="RWU70" s="12"/>
      <c r="RWV70" s="12"/>
      <c r="RWW70" s="12"/>
      <c r="RWX70" s="12"/>
      <c r="RWY70" s="12"/>
      <c r="RWZ70" s="12"/>
      <c r="RXA70" s="12"/>
      <c r="RXB70" s="12"/>
      <c r="RXC70" s="12"/>
      <c r="RXD70" s="12"/>
      <c r="RXE70" s="12"/>
      <c r="RXF70" s="12"/>
      <c r="RXG70" s="12"/>
      <c r="RXH70" s="12"/>
      <c r="RXI70" s="12"/>
      <c r="RXJ70" s="12"/>
      <c r="RXK70" s="12"/>
      <c r="RXL70" s="12"/>
      <c r="RXM70" s="12"/>
      <c r="RXN70" s="12"/>
      <c r="RXO70" s="12"/>
      <c r="RXP70" s="12"/>
      <c r="RXQ70" s="12"/>
      <c r="RXR70" s="12"/>
      <c r="RXS70" s="12"/>
      <c r="RXT70" s="12"/>
      <c r="RXU70" s="12"/>
      <c r="RXV70" s="12"/>
      <c r="RXW70" s="12"/>
      <c r="RXX70" s="12"/>
      <c r="RXY70" s="12"/>
      <c r="RXZ70" s="12"/>
      <c r="RYA70" s="12"/>
      <c r="RYB70" s="12"/>
      <c r="RYC70" s="12"/>
      <c r="RYD70" s="12"/>
      <c r="RYE70" s="12"/>
      <c r="RYF70" s="12"/>
      <c r="RYG70" s="12"/>
      <c r="RYH70" s="12"/>
      <c r="RYI70" s="12"/>
      <c r="RYJ70" s="12"/>
      <c r="RYK70" s="12"/>
      <c r="RYL70" s="12"/>
      <c r="RYM70" s="12"/>
      <c r="RYN70" s="12"/>
      <c r="RYO70" s="12"/>
      <c r="RYP70" s="12"/>
      <c r="RYQ70" s="12"/>
      <c r="RYR70" s="12"/>
      <c r="RYS70" s="12"/>
      <c r="RYT70" s="12"/>
      <c r="RYU70" s="12"/>
      <c r="RYV70" s="12"/>
      <c r="RYW70" s="12"/>
      <c r="RYX70" s="12"/>
      <c r="RYY70" s="12"/>
      <c r="RYZ70" s="12"/>
      <c r="RZA70" s="12"/>
      <c r="RZB70" s="12"/>
      <c r="RZC70" s="12"/>
      <c r="RZD70" s="12"/>
      <c r="RZE70" s="12"/>
      <c r="RZF70" s="12"/>
      <c r="RZG70" s="12"/>
      <c r="RZH70" s="12"/>
      <c r="RZI70" s="12"/>
      <c r="RZJ70" s="12"/>
      <c r="RZK70" s="12"/>
      <c r="RZL70" s="12"/>
      <c r="RZM70" s="12"/>
      <c r="RZN70" s="12"/>
      <c r="RZO70" s="12"/>
      <c r="RZP70" s="12"/>
      <c r="RZQ70" s="12"/>
      <c r="RZR70" s="12"/>
      <c r="RZS70" s="12"/>
      <c r="RZT70" s="12"/>
      <c r="RZU70" s="12"/>
      <c r="RZV70" s="12"/>
      <c r="RZW70" s="12"/>
      <c r="RZX70" s="12"/>
      <c r="RZY70" s="12"/>
      <c r="RZZ70" s="12"/>
      <c r="SAA70" s="12"/>
      <c r="SAB70" s="12"/>
      <c r="SAC70" s="12"/>
      <c r="SAD70" s="12"/>
      <c r="SAE70" s="12"/>
      <c r="SAF70" s="12"/>
      <c r="SAG70" s="12"/>
      <c r="SAH70" s="12"/>
      <c r="SAI70" s="12"/>
      <c r="SAJ70" s="12"/>
      <c r="SAK70" s="12"/>
      <c r="SAL70" s="12"/>
      <c r="SAM70" s="12"/>
      <c r="SAN70" s="12"/>
      <c r="SAO70" s="12"/>
      <c r="SAP70" s="12"/>
      <c r="SAQ70" s="12"/>
      <c r="SAR70" s="12"/>
      <c r="SAS70" s="12"/>
      <c r="SAT70" s="12"/>
      <c r="SAU70" s="12"/>
      <c r="SAV70" s="12"/>
      <c r="SAW70" s="12"/>
      <c r="SAX70" s="12"/>
      <c r="SAY70" s="12"/>
      <c r="SAZ70" s="12"/>
      <c r="SBA70" s="12"/>
      <c r="SBB70" s="12"/>
      <c r="SBC70" s="12"/>
      <c r="SBD70" s="12"/>
      <c r="SBE70" s="12"/>
      <c r="SBF70" s="12"/>
      <c r="SBG70" s="12"/>
      <c r="SBH70" s="12"/>
      <c r="SBI70" s="12"/>
      <c r="SBJ70" s="12"/>
      <c r="SBK70" s="12"/>
      <c r="SBL70" s="12"/>
      <c r="SBM70" s="12"/>
      <c r="SBN70" s="12"/>
      <c r="SBO70" s="12"/>
      <c r="SBP70" s="12"/>
      <c r="SBQ70" s="12"/>
      <c r="SBR70" s="12"/>
      <c r="SBS70" s="12"/>
      <c r="SBT70" s="12"/>
      <c r="SBU70" s="12"/>
      <c r="SBV70" s="12"/>
      <c r="SBW70" s="12"/>
      <c r="SBX70" s="12"/>
      <c r="SBY70" s="12"/>
      <c r="SBZ70" s="12"/>
      <c r="SCA70" s="12"/>
      <c r="SCB70" s="12"/>
      <c r="SCC70" s="12"/>
      <c r="SCD70" s="12"/>
      <c r="SCE70" s="12"/>
      <c r="SCF70" s="12"/>
      <c r="SCG70" s="12"/>
      <c r="SCH70" s="12"/>
      <c r="SCI70" s="12"/>
      <c r="SCJ70" s="12"/>
      <c r="SCK70" s="12"/>
      <c r="SCL70" s="12"/>
      <c r="SCM70" s="12"/>
      <c r="SCN70" s="12"/>
      <c r="SCO70" s="12"/>
      <c r="SCP70" s="12"/>
      <c r="SCQ70" s="12"/>
      <c r="SCR70" s="12"/>
      <c r="SCS70" s="12"/>
      <c r="SCT70" s="12"/>
      <c r="SCU70" s="12"/>
      <c r="SCV70" s="12"/>
      <c r="SCW70" s="12"/>
      <c r="SCX70" s="12"/>
      <c r="SCY70" s="12"/>
      <c r="SCZ70" s="12"/>
      <c r="SDA70" s="12"/>
      <c r="SDB70" s="12"/>
      <c r="SDC70" s="12"/>
      <c r="SDD70" s="12"/>
      <c r="SDE70" s="12"/>
      <c r="SDF70" s="12"/>
      <c r="SDG70" s="12"/>
      <c r="SDH70" s="12"/>
      <c r="SDI70" s="12"/>
      <c r="SDJ70" s="12"/>
      <c r="SDK70" s="12"/>
      <c r="SDL70" s="12"/>
      <c r="SDM70" s="12"/>
      <c r="SDN70" s="12"/>
      <c r="SDO70" s="12"/>
      <c r="SDP70" s="12"/>
      <c r="SDQ70" s="12"/>
      <c r="SDR70" s="12"/>
      <c r="SDS70" s="12"/>
      <c r="SDT70" s="12"/>
      <c r="SDU70" s="12"/>
      <c r="SDV70" s="12"/>
      <c r="SDW70" s="12"/>
      <c r="SDX70" s="12"/>
      <c r="SDY70" s="12"/>
      <c r="SDZ70" s="12"/>
      <c r="SEA70" s="12"/>
      <c r="SEB70" s="12"/>
      <c r="SEC70" s="12"/>
      <c r="SED70" s="12"/>
      <c r="SEE70" s="12"/>
      <c r="SEF70" s="12"/>
      <c r="SEG70" s="12"/>
      <c r="SEH70" s="12"/>
      <c r="SEI70" s="12"/>
      <c r="SEJ70" s="12"/>
      <c r="SEK70" s="12"/>
      <c r="SEL70" s="12"/>
      <c r="SEM70" s="12"/>
      <c r="SEN70" s="12"/>
      <c r="SEO70" s="12"/>
      <c r="SEP70" s="12"/>
      <c r="SEQ70" s="12"/>
      <c r="SER70" s="12"/>
      <c r="SES70" s="12"/>
      <c r="SET70" s="12"/>
      <c r="SEU70" s="12"/>
      <c r="SEV70" s="12"/>
      <c r="SEW70" s="12"/>
      <c r="SEX70" s="12"/>
      <c r="SEY70" s="12"/>
      <c r="SEZ70" s="12"/>
      <c r="SFA70" s="12"/>
      <c r="SFB70" s="12"/>
      <c r="SFC70" s="12"/>
      <c r="SFD70" s="12"/>
      <c r="SFE70" s="12"/>
      <c r="SFF70" s="12"/>
      <c r="SFG70" s="12"/>
      <c r="SFH70" s="12"/>
      <c r="SFI70" s="12"/>
      <c r="SFJ70" s="12"/>
      <c r="SFK70" s="12"/>
      <c r="SFL70" s="12"/>
      <c r="SFM70" s="12"/>
      <c r="SFN70" s="12"/>
      <c r="SFO70" s="12"/>
      <c r="SFP70" s="12"/>
      <c r="SFQ70" s="12"/>
      <c r="SFR70" s="12"/>
      <c r="SFS70" s="12"/>
      <c r="SFT70" s="12"/>
      <c r="SFU70" s="12"/>
      <c r="SFV70" s="12"/>
      <c r="SFW70" s="12"/>
      <c r="SFX70" s="12"/>
      <c r="SFY70" s="12"/>
      <c r="SFZ70" s="12"/>
      <c r="SGA70" s="12"/>
      <c r="SGB70" s="12"/>
      <c r="SGC70" s="12"/>
      <c r="SGD70" s="12"/>
      <c r="SGE70" s="12"/>
      <c r="SGF70" s="12"/>
      <c r="SGG70" s="12"/>
      <c r="SGH70" s="12"/>
      <c r="SGI70" s="12"/>
      <c r="SGJ70" s="12"/>
      <c r="SGK70" s="12"/>
      <c r="SGL70" s="12"/>
      <c r="SGM70" s="12"/>
      <c r="SGN70" s="12"/>
      <c r="SGO70" s="12"/>
      <c r="SGP70" s="12"/>
      <c r="SGQ70" s="12"/>
      <c r="SGR70" s="12"/>
      <c r="SGS70" s="12"/>
      <c r="SGT70" s="12"/>
      <c r="SGU70" s="12"/>
      <c r="SGV70" s="12"/>
      <c r="SGW70" s="12"/>
      <c r="SGX70" s="12"/>
      <c r="SGY70" s="12"/>
      <c r="SGZ70" s="12"/>
      <c r="SHA70" s="12"/>
      <c r="SHB70" s="12"/>
      <c r="SHC70" s="12"/>
      <c r="SHD70" s="12"/>
      <c r="SHE70" s="12"/>
      <c r="SHF70" s="12"/>
      <c r="SHG70" s="12"/>
      <c r="SHH70" s="12"/>
      <c r="SHI70" s="12"/>
      <c r="SHJ70" s="12"/>
      <c r="SHK70" s="12"/>
      <c r="SHL70" s="12"/>
      <c r="SHM70" s="12"/>
      <c r="SHN70" s="12"/>
      <c r="SHO70" s="12"/>
      <c r="SHP70" s="12"/>
      <c r="SHQ70" s="12"/>
      <c r="SHR70" s="12"/>
      <c r="SHS70" s="12"/>
      <c r="SHT70" s="12"/>
      <c r="SHU70" s="12"/>
      <c r="SHV70" s="12"/>
      <c r="SHW70" s="12"/>
      <c r="SHX70" s="12"/>
      <c r="SHY70" s="12"/>
      <c r="SHZ70" s="12"/>
      <c r="SIA70" s="12"/>
      <c r="SIB70" s="12"/>
      <c r="SIC70" s="12"/>
      <c r="SID70" s="12"/>
      <c r="SIE70" s="12"/>
      <c r="SIF70" s="12"/>
      <c r="SIG70" s="12"/>
      <c r="SIH70" s="12"/>
      <c r="SII70" s="12"/>
      <c r="SIJ70" s="12"/>
      <c r="SIK70" s="12"/>
      <c r="SIL70" s="12"/>
      <c r="SIM70" s="12"/>
      <c r="SIN70" s="12"/>
      <c r="SIO70" s="12"/>
      <c r="SIP70" s="12"/>
      <c r="SIQ70" s="12"/>
      <c r="SIR70" s="12"/>
      <c r="SIS70" s="12"/>
      <c r="SIT70" s="12"/>
      <c r="SIU70" s="12"/>
      <c r="SIV70" s="12"/>
      <c r="SIW70" s="12"/>
      <c r="SIX70" s="12"/>
      <c r="SIY70" s="12"/>
      <c r="SIZ70" s="12"/>
      <c r="SJA70" s="12"/>
      <c r="SJB70" s="12"/>
      <c r="SJC70" s="12"/>
      <c r="SJD70" s="12"/>
      <c r="SJE70" s="12"/>
      <c r="SJF70" s="12"/>
      <c r="SJG70" s="12"/>
      <c r="SJH70" s="12"/>
      <c r="SJI70" s="12"/>
      <c r="SJJ70" s="12"/>
      <c r="SJK70" s="12"/>
      <c r="SJL70" s="12"/>
      <c r="SJM70" s="12"/>
      <c r="SJN70" s="12"/>
      <c r="SJO70" s="12"/>
      <c r="SJP70" s="12"/>
      <c r="SJQ70" s="12"/>
      <c r="SJR70" s="12"/>
      <c r="SJS70" s="12"/>
      <c r="SJT70" s="12"/>
      <c r="SJU70" s="12"/>
      <c r="SJV70" s="12"/>
      <c r="SJW70" s="12"/>
      <c r="SJX70" s="12"/>
      <c r="SJY70" s="12"/>
      <c r="SJZ70" s="12"/>
      <c r="SKA70" s="12"/>
      <c r="SKB70" s="12"/>
      <c r="SKC70" s="12"/>
      <c r="SKD70" s="12"/>
      <c r="SKE70" s="12"/>
      <c r="SKF70" s="12"/>
      <c r="SKG70" s="12"/>
      <c r="SKH70" s="12"/>
      <c r="SKI70" s="12"/>
      <c r="SKJ70" s="12"/>
      <c r="SKK70" s="12"/>
      <c r="SKL70" s="12"/>
      <c r="SKM70" s="12"/>
      <c r="SKN70" s="12"/>
      <c r="SKO70" s="12"/>
      <c r="SKP70" s="12"/>
      <c r="SKQ70" s="12"/>
      <c r="SKR70" s="12"/>
      <c r="SKS70" s="12"/>
      <c r="SKT70" s="12"/>
      <c r="SKU70" s="12"/>
      <c r="SKV70" s="12"/>
      <c r="SKW70" s="12"/>
      <c r="SKX70" s="12"/>
      <c r="SKY70" s="12"/>
      <c r="SKZ70" s="12"/>
      <c r="SLA70" s="12"/>
      <c r="SLB70" s="12"/>
      <c r="SLC70" s="12"/>
      <c r="SLD70" s="12"/>
      <c r="SLE70" s="12"/>
      <c r="SLF70" s="12"/>
      <c r="SLG70" s="12"/>
      <c r="SLH70" s="12"/>
      <c r="SLI70" s="12"/>
      <c r="SLJ70" s="12"/>
      <c r="SLK70" s="12"/>
      <c r="SLL70" s="12"/>
      <c r="SLM70" s="12"/>
      <c r="SLN70" s="12"/>
      <c r="SLO70" s="12"/>
      <c r="SLP70" s="12"/>
      <c r="SLQ70" s="12"/>
      <c r="SLR70" s="12"/>
      <c r="SLS70" s="12"/>
      <c r="SLT70" s="12"/>
      <c r="SLU70" s="12"/>
      <c r="SLV70" s="12"/>
      <c r="SLW70" s="12"/>
      <c r="SLX70" s="12"/>
      <c r="SLY70" s="12"/>
      <c r="SLZ70" s="12"/>
      <c r="SMA70" s="12"/>
      <c r="SMB70" s="12"/>
      <c r="SMC70" s="12"/>
      <c r="SMD70" s="12"/>
      <c r="SME70" s="12"/>
      <c r="SMF70" s="12"/>
      <c r="SMG70" s="12"/>
      <c r="SMH70" s="12"/>
      <c r="SMI70" s="12"/>
      <c r="SMJ70" s="12"/>
      <c r="SMK70" s="12"/>
      <c r="SML70" s="12"/>
      <c r="SMM70" s="12"/>
      <c r="SMN70" s="12"/>
      <c r="SMO70" s="12"/>
      <c r="SMP70" s="12"/>
      <c r="SMQ70" s="12"/>
      <c r="SMR70" s="12"/>
      <c r="SMS70" s="12"/>
      <c r="SMT70" s="12"/>
      <c r="SMU70" s="12"/>
      <c r="SMV70" s="12"/>
      <c r="SMW70" s="12"/>
      <c r="SMX70" s="12"/>
      <c r="SMY70" s="12"/>
      <c r="SMZ70" s="12"/>
      <c r="SNA70" s="12"/>
      <c r="SNB70" s="12"/>
      <c r="SNC70" s="12"/>
      <c r="SND70" s="12"/>
      <c r="SNE70" s="12"/>
      <c r="SNF70" s="12"/>
      <c r="SNG70" s="12"/>
      <c r="SNH70" s="12"/>
      <c r="SNI70" s="12"/>
      <c r="SNJ70" s="12"/>
      <c r="SNK70" s="12"/>
      <c r="SNL70" s="12"/>
      <c r="SNM70" s="12"/>
      <c r="SNN70" s="12"/>
      <c r="SNO70" s="12"/>
      <c r="SNP70" s="12"/>
      <c r="SNQ70" s="12"/>
      <c r="SNR70" s="12"/>
      <c r="SNS70" s="12"/>
      <c r="SNT70" s="12"/>
      <c r="SNU70" s="12"/>
      <c r="SNV70" s="12"/>
      <c r="SNW70" s="12"/>
      <c r="SNX70" s="12"/>
      <c r="SNY70" s="12"/>
      <c r="SNZ70" s="12"/>
      <c r="SOA70" s="12"/>
      <c r="SOB70" s="12"/>
      <c r="SOC70" s="12"/>
      <c r="SOD70" s="12"/>
      <c r="SOE70" s="12"/>
      <c r="SOF70" s="12"/>
      <c r="SOG70" s="12"/>
      <c r="SOH70" s="12"/>
      <c r="SOI70" s="12"/>
      <c r="SOJ70" s="12"/>
      <c r="SOK70" s="12"/>
      <c r="SOL70" s="12"/>
      <c r="SOM70" s="12"/>
      <c r="SON70" s="12"/>
      <c r="SOO70" s="12"/>
      <c r="SOP70" s="12"/>
      <c r="SOQ70" s="12"/>
      <c r="SOR70" s="12"/>
      <c r="SOS70" s="12"/>
      <c r="SOT70" s="12"/>
      <c r="SOU70" s="12"/>
      <c r="SOV70" s="12"/>
      <c r="SOW70" s="12"/>
      <c r="SOX70" s="12"/>
      <c r="SOY70" s="12"/>
      <c r="SOZ70" s="12"/>
      <c r="SPA70" s="12"/>
      <c r="SPB70" s="12"/>
      <c r="SPC70" s="12"/>
      <c r="SPD70" s="12"/>
      <c r="SPE70" s="12"/>
      <c r="SPF70" s="12"/>
      <c r="SPG70" s="12"/>
      <c r="SPH70" s="12"/>
      <c r="SPI70" s="12"/>
      <c r="SPJ70" s="12"/>
      <c r="SPK70" s="12"/>
      <c r="SPL70" s="12"/>
      <c r="SPM70" s="12"/>
      <c r="SPN70" s="12"/>
      <c r="SPO70" s="12"/>
      <c r="SPP70" s="12"/>
      <c r="SPQ70" s="12"/>
      <c r="SPR70" s="12"/>
      <c r="SPS70" s="12"/>
      <c r="SPT70" s="12"/>
      <c r="SPU70" s="12"/>
      <c r="SPV70" s="12"/>
      <c r="SPW70" s="12"/>
      <c r="SPX70" s="12"/>
      <c r="SPY70" s="12"/>
      <c r="SPZ70" s="12"/>
      <c r="SQA70" s="12"/>
      <c r="SQB70" s="12"/>
      <c r="SQC70" s="12"/>
      <c r="SQD70" s="12"/>
      <c r="SQE70" s="12"/>
      <c r="SQF70" s="12"/>
      <c r="SQG70" s="12"/>
      <c r="SQH70" s="12"/>
      <c r="SQI70" s="12"/>
      <c r="SQJ70" s="12"/>
      <c r="SQK70" s="12"/>
      <c r="SQL70" s="12"/>
      <c r="SQM70" s="12"/>
      <c r="SQN70" s="12"/>
      <c r="SQO70" s="12"/>
      <c r="SQP70" s="12"/>
      <c r="SQQ70" s="12"/>
      <c r="SQR70" s="12"/>
      <c r="SQS70" s="12"/>
      <c r="SQT70" s="12"/>
      <c r="SQU70" s="12"/>
      <c r="SQV70" s="12"/>
      <c r="SQW70" s="12"/>
      <c r="SQX70" s="12"/>
      <c r="SQY70" s="12"/>
      <c r="SQZ70" s="12"/>
      <c r="SRA70" s="12"/>
      <c r="SRB70" s="12"/>
      <c r="SRC70" s="12"/>
      <c r="SRD70" s="12"/>
      <c r="SRE70" s="12"/>
      <c r="SRF70" s="12"/>
      <c r="SRG70" s="12"/>
      <c r="SRH70" s="12"/>
      <c r="SRI70" s="12"/>
      <c r="SRJ70" s="12"/>
      <c r="SRK70" s="12"/>
      <c r="SRL70" s="12"/>
      <c r="SRM70" s="12"/>
      <c r="SRN70" s="12"/>
      <c r="SRO70" s="12"/>
      <c r="SRP70" s="12"/>
      <c r="SRQ70" s="12"/>
      <c r="SRR70" s="12"/>
      <c r="SRS70" s="12"/>
      <c r="SRT70" s="12"/>
      <c r="SRU70" s="12"/>
      <c r="SRV70" s="12"/>
      <c r="SRW70" s="12"/>
      <c r="SRX70" s="12"/>
      <c r="SRY70" s="12"/>
      <c r="SRZ70" s="12"/>
      <c r="SSA70" s="12"/>
      <c r="SSB70" s="12"/>
      <c r="SSC70" s="12"/>
      <c r="SSD70" s="12"/>
      <c r="SSE70" s="12"/>
      <c r="SSF70" s="12"/>
      <c r="SSG70" s="12"/>
      <c r="SSH70" s="12"/>
      <c r="SSI70" s="12"/>
      <c r="SSJ70" s="12"/>
      <c r="SSK70" s="12"/>
      <c r="SSL70" s="12"/>
      <c r="SSM70" s="12"/>
      <c r="SSN70" s="12"/>
      <c r="SSO70" s="12"/>
      <c r="SSP70" s="12"/>
      <c r="SSQ70" s="12"/>
      <c r="SSR70" s="12"/>
      <c r="SSS70" s="12"/>
      <c r="SST70" s="12"/>
      <c r="SSU70" s="12"/>
      <c r="SSV70" s="12"/>
      <c r="SSW70" s="12"/>
      <c r="SSX70" s="12"/>
      <c r="SSY70" s="12"/>
      <c r="SSZ70" s="12"/>
      <c r="STA70" s="12"/>
      <c r="STB70" s="12"/>
      <c r="STC70" s="12"/>
      <c r="STD70" s="12"/>
      <c r="STE70" s="12"/>
      <c r="STF70" s="12"/>
      <c r="STG70" s="12"/>
      <c r="STH70" s="12"/>
      <c r="STI70" s="12"/>
      <c r="STJ70" s="12"/>
      <c r="STK70" s="12"/>
      <c r="STL70" s="12"/>
      <c r="STM70" s="12"/>
      <c r="STN70" s="12"/>
      <c r="STO70" s="12"/>
      <c r="STP70" s="12"/>
      <c r="STQ70" s="12"/>
      <c r="STR70" s="12"/>
      <c r="STS70" s="12"/>
      <c r="STT70" s="12"/>
      <c r="STU70" s="12"/>
      <c r="STV70" s="12"/>
      <c r="STW70" s="12"/>
      <c r="STX70" s="12"/>
      <c r="STY70" s="12"/>
      <c r="STZ70" s="12"/>
      <c r="SUA70" s="12"/>
      <c r="SUB70" s="12"/>
      <c r="SUC70" s="12"/>
      <c r="SUD70" s="12"/>
      <c r="SUE70" s="12"/>
      <c r="SUF70" s="12"/>
      <c r="SUG70" s="12"/>
      <c r="SUH70" s="12"/>
      <c r="SUI70" s="12"/>
      <c r="SUJ70" s="12"/>
      <c r="SUK70" s="12"/>
      <c r="SUL70" s="12"/>
      <c r="SUM70" s="12"/>
      <c r="SUN70" s="12"/>
      <c r="SUO70" s="12"/>
      <c r="SUP70" s="12"/>
      <c r="SUQ70" s="12"/>
      <c r="SUR70" s="12"/>
      <c r="SUS70" s="12"/>
      <c r="SUT70" s="12"/>
      <c r="SUU70" s="12"/>
      <c r="SUV70" s="12"/>
      <c r="SUW70" s="12"/>
      <c r="SUX70" s="12"/>
      <c r="SUY70" s="12"/>
      <c r="SUZ70" s="12"/>
      <c r="SVA70" s="12"/>
      <c r="SVB70" s="12"/>
      <c r="SVC70" s="12"/>
      <c r="SVD70" s="12"/>
      <c r="SVE70" s="12"/>
      <c r="SVF70" s="12"/>
      <c r="SVG70" s="12"/>
      <c r="SVH70" s="12"/>
      <c r="SVI70" s="12"/>
      <c r="SVJ70" s="12"/>
      <c r="SVK70" s="12"/>
      <c r="SVL70" s="12"/>
      <c r="SVM70" s="12"/>
      <c r="SVN70" s="12"/>
      <c r="SVO70" s="12"/>
      <c r="SVP70" s="12"/>
      <c r="SVQ70" s="12"/>
      <c r="SVR70" s="12"/>
      <c r="SVS70" s="12"/>
      <c r="SVT70" s="12"/>
      <c r="SVU70" s="12"/>
      <c r="SVV70" s="12"/>
      <c r="SVW70" s="12"/>
      <c r="SVX70" s="12"/>
      <c r="SVY70" s="12"/>
      <c r="SVZ70" s="12"/>
      <c r="SWA70" s="12"/>
      <c r="SWB70" s="12"/>
      <c r="SWC70" s="12"/>
      <c r="SWD70" s="12"/>
      <c r="SWE70" s="12"/>
      <c r="SWF70" s="12"/>
      <c r="SWG70" s="12"/>
      <c r="SWH70" s="12"/>
      <c r="SWI70" s="12"/>
      <c r="SWJ70" s="12"/>
      <c r="SWK70" s="12"/>
      <c r="SWL70" s="12"/>
      <c r="SWM70" s="12"/>
      <c r="SWN70" s="12"/>
      <c r="SWO70" s="12"/>
      <c r="SWP70" s="12"/>
      <c r="SWQ70" s="12"/>
      <c r="SWR70" s="12"/>
      <c r="SWS70" s="12"/>
      <c r="SWT70" s="12"/>
      <c r="SWU70" s="12"/>
      <c r="SWV70" s="12"/>
      <c r="SWW70" s="12"/>
      <c r="SWX70" s="12"/>
      <c r="SWY70" s="12"/>
      <c r="SWZ70" s="12"/>
      <c r="SXA70" s="12"/>
      <c r="SXB70" s="12"/>
      <c r="SXC70" s="12"/>
      <c r="SXD70" s="12"/>
      <c r="SXE70" s="12"/>
      <c r="SXF70" s="12"/>
      <c r="SXG70" s="12"/>
      <c r="SXH70" s="12"/>
      <c r="SXI70" s="12"/>
      <c r="SXJ70" s="12"/>
      <c r="SXK70" s="12"/>
      <c r="SXL70" s="12"/>
      <c r="SXM70" s="12"/>
      <c r="SXN70" s="12"/>
      <c r="SXO70" s="12"/>
      <c r="SXP70" s="12"/>
      <c r="SXQ70" s="12"/>
      <c r="SXR70" s="12"/>
      <c r="SXS70" s="12"/>
      <c r="SXT70" s="12"/>
      <c r="SXU70" s="12"/>
      <c r="SXV70" s="12"/>
      <c r="SXW70" s="12"/>
      <c r="SXX70" s="12"/>
      <c r="SXY70" s="12"/>
      <c r="SXZ70" s="12"/>
      <c r="SYA70" s="12"/>
      <c r="SYB70" s="12"/>
      <c r="SYC70" s="12"/>
      <c r="SYD70" s="12"/>
      <c r="SYE70" s="12"/>
      <c r="SYF70" s="12"/>
      <c r="SYG70" s="12"/>
      <c r="SYH70" s="12"/>
      <c r="SYI70" s="12"/>
      <c r="SYJ70" s="12"/>
      <c r="SYK70" s="12"/>
      <c r="SYL70" s="12"/>
      <c r="SYM70" s="12"/>
      <c r="SYN70" s="12"/>
      <c r="SYO70" s="12"/>
      <c r="SYP70" s="12"/>
      <c r="SYQ70" s="12"/>
      <c r="SYR70" s="12"/>
      <c r="SYS70" s="12"/>
      <c r="SYT70" s="12"/>
      <c r="SYU70" s="12"/>
      <c r="SYV70" s="12"/>
      <c r="SYW70" s="12"/>
      <c r="SYX70" s="12"/>
      <c r="SYY70" s="12"/>
      <c r="SYZ70" s="12"/>
      <c r="SZA70" s="12"/>
      <c r="SZB70" s="12"/>
      <c r="SZC70" s="12"/>
      <c r="SZD70" s="12"/>
      <c r="SZE70" s="12"/>
      <c r="SZF70" s="12"/>
      <c r="SZG70" s="12"/>
      <c r="SZH70" s="12"/>
      <c r="SZI70" s="12"/>
      <c r="SZJ70" s="12"/>
      <c r="SZK70" s="12"/>
      <c r="SZL70" s="12"/>
      <c r="SZM70" s="12"/>
      <c r="SZN70" s="12"/>
      <c r="SZO70" s="12"/>
      <c r="SZP70" s="12"/>
      <c r="SZQ70" s="12"/>
      <c r="SZR70" s="12"/>
      <c r="SZS70" s="12"/>
      <c r="SZT70" s="12"/>
      <c r="SZU70" s="12"/>
      <c r="SZV70" s="12"/>
      <c r="SZW70" s="12"/>
      <c r="SZX70" s="12"/>
      <c r="SZY70" s="12"/>
      <c r="SZZ70" s="12"/>
      <c r="TAA70" s="12"/>
      <c r="TAB70" s="12"/>
      <c r="TAC70" s="12"/>
      <c r="TAD70" s="12"/>
      <c r="TAE70" s="12"/>
      <c r="TAF70" s="12"/>
      <c r="TAG70" s="12"/>
      <c r="TAH70" s="12"/>
      <c r="TAI70" s="12"/>
      <c r="TAJ70" s="12"/>
      <c r="TAK70" s="12"/>
      <c r="TAL70" s="12"/>
      <c r="TAM70" s="12"/>
      <c r="TAN70" s="12"/>
      <c r="TAO70" s="12"/>
      <c r="TAP70" s="12"/>
      <c r="TAQ70" s="12"/>
      <c r="TAR70" s="12"/>
      <c r="TAS70" s="12"/>
      <c r="TAT70" s="12"/>
      <c r="TAU70" s="12"/>
      <c r="TAV70" s="12"/>
      <c r="TAW70" s="12"/>
      <c r="TAX70" s="12"/>
      <c r="TAY70" s="12"/>
      <c r="TAZ70" s="12"/>
      <c r="TBA70" s="12"/>
      <c r="TBB70" s="12"/>
      <c r="TBC70" s="12"/>
      <c r="TBD70" s="12"/>
      <c r="TBE70" s="12"/>
      <c r="TBF70" s="12"/>
      <c r="TBG70" s="12"/>
      <c r="TBH70" s="12"/>
      <c r="TBI70" s="12"/>
      <c r="TBJ70" s="12"/>
      <c r="TBK70" s="12"/>
      <c r="TBL70" s="12"/>
      <c r="TBM70" s="12"/>
      <c r="TBN70" s="12"/>
      <c r="TBO70" s="12"/>
      <c r="TBP70" s="12"/>
      <c r="TBQ70" s="12"/>
      <c r="TBR70" s="12"/>
      <c r="TBS70" s="12"/>
      <c r="TBT70" s="12"/>
      <c r="TBU70" s="12"/>
      <c r="TBV70" s="12"/>
      <c r="TBW70" s="12"/>
      <c r="TBX70" s="12"/>
      <c r="TBY70" s="12"/>
      <c r="TBZ70" s="12"/>
      <c r="TCA70" s="12"/>
      <c r="TCB70" s="12"/>
      <c r="TCC70" s="12"/>
      <c r="TCD70" s="12"/>
      <c r="TCE70" s="12"/>
      <c r="TCF70" s="12"/>
      <c r="TCG70" s="12"/>
      <c r="TCH70" s="12"/>
      <c r="TCI70" s="12"/>
      <c r="TCJ70" s="12"/>
      <c r="TCK70" s="12"/>
      <c r="TCL70" s="12"/>
      <c r="TCM70" s="12"/>
      <c r="TCN70" s="12"/>
      <c r="TCO70" s="12"/>
      <c r="TCP70" s="12"/>
      <c r="TCQ70" s="12"/>
      <c r="TCR70" s="12"/>
      <c r="TCS70" s="12"/>
      <c r="TCT70" s="12"/>
      <c r="TCU70" s="12"/>
      <c r="TCV70" s="12"/>
      <c r="TCW70" s="12"/>
      <c r="TCX70" s="12"/>
      <c r="TCY70" s="12"/>
      <c r="TCZ70" s="12"/>
      <c r="TDA70" s="12"/>
      <c r="TDB70" s="12"/>
      <c r="TDC70" s="12"/>
      <c r="TDD70" s="12"/>
      <c r="TDE70" s="12"/>
      <c r="TDF70" s="12"/>
      <c r="TDG70" s="12"/>
      <c r="TDH70" s="12"/>
      <c r="TDI70" s="12"/>
      <c r="TDJ70" s="12"/>
      <c r="TDK70" s="12"/>
      <c r="TDL70" s="12"/>
      <c r="TDM70" s="12"/>
      <c r="TDN70" s="12"/>
      <c r="TDO70" s="12"/>
      <c r="TDP70" s="12"/>
      <c r="TDQ70" s="12"/>
      <c r="TDR70" s="12"/>
      <c r="TDS70" s="12"/>
      <c r="TDT70" s="12"/>
      <c r="TDU70" s="12"/>
      <c r="TDV70" s="12"/>
      <c r="TDW70" s="12"/>
      <c r="TDX70" s="12"/>
      <c r="TDY70" s="12"/>
      <c r="TDZ70" s="12"/>
      <c r="TEA70" s="12"/>
      <c r="TEB70" s="12"/>
      <c r="TEC70" s="12"/>
      <c r="TED70" s="12"/>
      <c r="TEE70" s="12"/>
      <c r="TEF70" s="12"/>
      <c r="TEG70" s="12"/>
      <c r="TEH70" s="12"/>
      <c r="TEI70" s="12"/>
      <c r="TEJ70" s="12"/>
      <c r="TEK70" s="12"/>
      <c r="TEL70" s="12"/>
      <c r="TEM70" s="12"/>
      <c r="TEN70" s="12"/>
      <c r="TEO70" s="12"/>
      <c r="TEP70" s="12"/>
      <c r="TEQ70" s="12"/>
      <c r="TER70" s="12"/>
      <c r="TES70" s="12"/>
      <c r="TET70" s="12"/>
      <c r="TEU70" s="12"/>
      <c r="TEV70" s="12"/>
      <c r="TEW70" s="12"/>
      <c r="TEX70" s="12"/>
      <c r="TEY70" s="12"/>
      <c r="TEZ70" s="12"/>
      <c r="TFA70" s="12"/>
      <c r="TFB70" s="12"/>
      <c r="TFC70" s="12"/>
      <c r="TFD70" s="12"/>
      <c r="TFE70" s="12"/>
      <c r="TFF70" s="12"/>
      <c r="TFG70" s="12"/>
      <c r="TFH70" s="12"/>
      <c r="TFI70" s="12"/>
      <c r="TFJ70" s="12"/>
      <c r="TFK70" s="12"/>
      <c r="TFL70" s="12"/>
      <c r="TFM70" s="12"/>
      <c r="TFN70" s="12"/>
      <c r="TFO70" s="12"/>
      <c r="TFP70" s="12"/>
      <c r="TFQ70" s="12"/>
      <c r="TFR70" s="12"/>
      <c r="TFS70" s="12"/>
      <c r="TFT70" s="12"/>
      <c r="TFU70" s="12"/>
      <c r="TFV70" s="12"/>
      <c r="TFW70" s="12"/>
      <c r="TFX70" s="12"/>
      <c r="TFY70" s="12"/>
      <c r="TFZ70" s="12"/>
      <c r="TGA70" s="12"/>
      <c r="TGB70" s="12"/>
      <c r="TGC70" s="12"/>
      <c r="TGD70" s="12"/>
      <c r="TGE70" s="12"/>
      <c r="TGF70" s="12"/>
      <c r="TGG70" s="12"/>
      <c r="TGH70" s="12"/>
      <c r="TGI70" s="12"/>
      <c r="TGJ70" s="12"/>
      <c r="TGK70" s="12"/>
      <c r="TGL70" s="12"/>
      <c r="TGM70" s="12"/>
      <c r="TGN70" s="12"/>
      <c r="TGO70" s="12"/>
      <c r="TGP70" s="12"/>
      <c r="TGQ70" s="12"/>
      <c r="TGR70" s="12"/>
      <c r="TGS70" s="12"/>
      <c r="TGT70" s="12"/>
      <c r="TGU70" s="12"/>
      <c r="TGV70" s="12"/>
      <c r="TGW70" s="12"/>
      <c r="TGX70" s="12"/>
      <c r="TGY70" s="12"/>
      <c r="TGZ70" s="12"/>
      <c r="THA70" s="12"/>
      <c r="THB70" s="12"/>
      <c r="THC70" s="12"/>
      <c r="THD70" s="12"/>
      <c r="THE70" s="12"/>
      <c r="THF70" s="12"/>
      <c r="THG70" s="12"/>
      <c r="THH70" s="12"/>
      <c r="THI70" s="12"/>
      <c r="THJ70" s="12"/>
      <c r="THK70" s="12"/>
      <c r="THL70" s="12"/>
      <c r="THM70" s="12"/>
      <c r="THN70" s="12"/>
      <c r="THO70" s="12"/>
      <c r="THP70" s="12"/>
      <c r="THQ70" s="12"/>
      <c r="THR70" s="12"/>
      <c r="THS70" s="12"/>
      <c r="THT70" s="12"/>
      <c r="THU70" s="12"/>
      <c r="THV70" s="12"/>
      <c r="THW70" s="12"/>
      <c r="THX70" s="12"/>
      <c r="THY70" s="12"/>
      <c r="THZ70" s="12"/>
      <c r="TIA70" s="12"/>
      <c r="TIB70" s="12"/>
      <c r="TIC70" s="12"/>
      <c r="TID70" s="12"/>
      <c r="TIE70" s="12"/>
      <c r="TIF70" s="12"/>
      <c r="TIG70" s="12"/>
      <c r="TIH70" s="12"/>
      <c r="TII70" s="12"/>
      <c r="TIJ70" s="12"/>
      <c r="TIK70" s="12"/>
      <c r="TIL70" s="12"/>
      <c r="TIM70" s="12"/>
      <c r="TIN70" s="12"/>
      <c r="TIO70" s="12"/>
      <c r="TIP70" s="12"/>
      <c r="TIQ70" s="12"/>
      <c r="TIR70" s="12"/>
      <c r="TIS70" s="12"/>
      <c r="TIT70" s="12"/>
      <c r="TIU70" s="12"/>
      <c r="TIV70" s="12"/>
      <c r="TIW70" s="12"/>
      <c r="TIX70" s="12"/>
      <c r="TIY70" s="12"/>
      <c r="TIZ70" s="12"/>
      <c r="TJA70" s="12"/>
      <c r="TJB70" s="12"/>
      <c r="TJC70" s="12"/>
      <c r="TJD70" s="12"/>
      <c r="TJE70" s="12"/>
      <c r="TJF70" s="12"/>
      <c r="TJG70" s="12"/>
      <c r="TJH70" s="12"/>
      <c r="TJI70" s="12"/>
      <c r="TJJ70" s="12"/>
      <c r="TJK70" s="12"/>
      <c r="TJL70" s="12"/>
      <c r="TJM70" s="12"/>
      <c r="TJN70" s="12"/>
      <c r="TJO70" s="12"/>
      <c r="TJP70" s="12"/>
      <c r="TJQ70" s="12"/>
      <c r="TJR70" s="12"/>
      <c r="TJS70" s="12"/>
      <c r="TJT70" s="12"/>
      <c r="TJU70" s="12"/>
      <c r="TJV70" s="12"/>
      <c r="TJW70" s="12"/>
      <c r="TJX70" s="12"/>
      <c r="TJY70" s="12"/>
      <c r="TJZ70" s="12"/>
      <c r="TKA70" s="12"/>
      <c r="TKB70" s="12"/>
      <c r="TKC70" s="12"/>
      <c r="TKD70" s="12"/>
      <c r="TKE70" s="12"/>
      <c r="TKF70" s="12"/>
      <c r="TKG70" s="12"/>
      <c r="TKH70" s="12"/>
      <c r="TKI70" s="12"/>
      <c r="TKJ70" s="12"/>
      <c r="TKK70" s="12"/>
      <c r="TKL70" s="12"/>
      <c r="TKM70" s="12"/>
      <c r="TKN70" s="12"/>
      <c r="TKO70" s="12"/>
      <c r="TKP70" s="12"/>
      <c r="TKQ70" s="12"/>
      <c r="TKR70" s="12"/>
      <c r="TKS70" s="12"/>
      <c r="TKT70" s="12"/>
      <c r="TKU70" s="12"/>
      <c r="TKV70" s="12"/>
      <c r="TKW70" s="12"/>
      <c r="TKX70" s="12"/>
      <c r="TKY70" s="12"/>
      <c r="TKZ70" s="12"/>
      <c r="TLA70" s="12"/>
      <c r="TLB70" s="12"/>
      <c r="TLC70" s="12"/>
      <c r="TLD70" s="12"/>
      <c r="TLE70" s="12"/>
      <c r="TLF70" s="12"/>
      <c r="TLG70" s="12"/>
      <c r="TLH70" s="12"/>
      <c r="TLI70" s="12"/>
      <c r="TLJ70" s="12"/>
      <c r="TLK70" s="12"/>
      <c r="TLL70" s="12"/>
      <c r="TLM70" s="12"/>
      <c r="TLN70" s="12"/>
      <c r="TLO70" s="12"/>
      <c r="TLP70" s="12"/>
      <c r="TLQ70" s="12"/>
      <c r="TLR70" s="12"/>
      <c r="TLS70" s="12"/>
      <c r="TLT70" s="12"/>
      <c r="TLU70" s="12"/>
      <c r="TLV70" s="12"/>
      <c r="TLW70" s="12"/>
      <c r="TLX70" s="12"/>
      <c r="TLY70" s="12"/>
      <c r="TLZ70" s="12"/>
      <c r="TMA70" s="12"/>
      <c r="TMB70" s="12"/>
      <c r="TMC70" s="12"/>
      <c r="TMD70" s="12"/>
      <c r="TME70" s="12"/>
      <c r="TMF70" s="12"/>
      <c r="TMG70" s="12"/>
      <c r="TMH70" s="12"/>
      <c r="TMI70" s="12"/>
      <c r="TMJ70" s="12"/>
      <c r="TMK70" s="12"/>
      <c r="TML70" s="12"/>
      <c r="TMM70" s="12"/>
      <c r="TMN70" s="12"/>
      <c r="TMO70" s="12"/>
      <c r="TMP70" s="12"/>
      <c r="TMQ70" s="12"/>
      <c r="TMR70" s="12"/>
      <c r="TMS70" s="12"/>
      <c r="TMT70" s="12"/>
      <c r="TMU70" s="12"/>
      <c r="TMV70" s="12"/>
      <c r="TMW70" s="12"/>
      <c r="TMX70" s="12"/>
      <c r="TMY70" s="12"/>
      <c r="TMZ70" s="12"/>
      <c r="TNA70" s="12"/>
      <c r="TNB70" s="12"/>
      <c r="TNC70" s="12"/>
      <c r="TND70" s="12"/>
      <c r="TNE70" s="12"/>
      <c r="TNF70" s="12"/>
      <c r="TNG70" s="12"/>
      <c r="TNH70" s="12"/>
      <c r="TNI70" s="12"/>
      <c r="TNJ70" s="12"/>
      <c r="TNK70" s="12"/>
      <c r="TNL70" s="12"/>
      <c r="TNM70" s="12"/>
      <c r="TNN70" s="12"/>
      <c r="TNO70" s="12"/>
      <c r="TNP70" s="12"/>
      <c r="TNQ70" s="12"/>
      <c r="TNR70" s="12"/>
      <c r="TNS70" s="12"/>
      <c r="TNT70" s="12"/>
      <c r="TNU70" s="12"/>
      <c r="TNV70" s="12"/>
      <c r="TNW70" s="12"/>
      <c r="TNX70" s="12"/>
      <c r="TNY70" s="12"/>
      <c r="TNZ70" s="12"/>
      <c r="TOA70" s="12"/>
      <c r="TOB70" s="12"/>
      <c r="TOC70" s="12"/>
      <c r="TOD70" s="12"/>
      <c r="TOE70" s="12"/>
      <c r="TOF70" s="12"/>
      <c r="TOG70" s="12"/>
      <c r="TOH70" s="12"/>
      <c r="TOI70" s="12"/>
      <c r="TOJ70" s="12"/>
      <c r="TOK70" s="12"/>
      <c r="TOL70" s="12"/>
      <c r="TOM70" s="12"/>
      <c r="TON70" s="12"/>
      <c r="TOO70" s="12"/>
      <c r="TOP70" s="12"/>
      <c r="TOQ70" s="12"/>
      <c r="TOR70" s="12"/>
      <c r="TOS70" s="12"/>
      <c r="TOT70" s="12"/>
      <c r="TOU70" s="12"/>
      <c r="TOV70" s="12"/>
      <c r="TOW70" s="12"/>
      <c r="TOX70" s="12"/>
      <c r="TOY70" s="12"/>
      <c r="TOZ70" s="12"/>
      <c r="TPA70" s="12"/>
      <c r="TPB70" s="12"/>
      <c r="TPC70" s="12"/>
      <c r="TPD70" s="12"/>
      <c r="TPE70" s="12"/>
      <c r="TPF70" s="12"/>
      <c r="TPG70" s="12"/>
      <c r="TPH70" s="12"/>
      <c r="TPI70" s="12"/>
      <c r="TPJ70" s="12"/>
      <c r="TPK70" s="12"/>
      <c r="TPL70" s="12"/>
      <c r="TPM70" s="12"/>
      <c r="TPN70" s="12"/>
      <c r="TPO70" s="12"/>
      <c r="TPP70" s="12"/>
      <c r="TPQ70" s="12"/>
      <c r="TPR70" s="12"/>
      <c r="TPS70" s="12"/>
      <c r="TPT70" s="12"/>
      <c r="TPU70" s="12"/>
      <c r="TPV70" s="12"/>
      <c r="TPW70" s="12"/>
      <c r="TPX70" s="12"/>
      <c r="TPY70" s="12"/>
      <c r="TPZ70" s="12"/>
      <c r="TQA70" s="12"/>
      <c r="TQB70" s="12"/>
      <c r="TQC70" s="12"/>
      <c r="TQD70" s="12"/>
      <c r="TQE70" s="12"/>
      <c r="TQF70" s="12"/>
      <c r="TQG70" s="12"/>
      <c r="TQH70" s="12"/>
      <c r="TQI70" s="12"/>
      <c r="TQJ70" s="12"/>
      <c r="TQK70" s="12"/>
      <c r="TQL70" s="12"/>
      <c r="TQM70" s="12"/>
      <c r="TQN70" s="12"/>
      <c r="TQO70" s="12"/>
      <c r="TQP70" s="12"/>
      <c r="TQQ70" s="12"/>
      <c r="TQR70" s="12"/>
      <c r="TQS70" s="12"/>
      <c r="TQT70" s="12"/>
      <c r="TQU70" s="12"/>
      <c r="TQV70" s="12"/>
      <c r="TQW70" s="12"/>
      <c r="TQX70" s="12"/>
      <c r="TQY70" s="12"/>
      <c r="TQZ70" s="12"/>
      <c r="TRA70" s="12"/>
      <c r="TRB70" s="12"/>
      <c r="TRC70" s="12"/>
      <c r="TRD70" s="12"/>
      <c r="TRE70" s="12"/>
      <c r="TRF70" s="12"/>
      <c r="TRG70" s="12"/>
      <c r="TRH70" s="12"/>
      <c r="TRI70" s="12"/>
      <c r="TRJ70" s="12"/>
      <c r="TRK70" s="12"/>
      <c r="TRL70" s="12"/>
      <c r="TRM70" s="12"/>
      <c r="TRN70" s="12"/>
      <c r="TRO70" s="12"/>
      <c r="TRP70" s="12"/>
      <c r="TRQ70" s="12"/>
      <c r="TRR70" s="12"/>
      <c r="TRS70" s="12"/>
      <c r="TRT70" s="12"/>
      <c r="TRU70" s="12"/>
      <c r="TRV70" s="12"/>
      <c r="TRW70" s="12"/>
      <c r="TRX70" s="12"/>
      <c r="TRY70" s="12"/>
      <c r="TRZ70" s="12"/>
      <c r="TSA70" s="12"/>
      <c r="TSB70" s="12"/>
      <c r="TSC70" s="12"/>
      <c r="TSD70" s="12"/>
      <c r="TSE70" s="12"/>
      <c r="TSF70" s="12"/>
      <c r="TSG70" s="12"/>
      <c r="TSH70" s="12"/>
      <c r="TSI70" s="12"/>
      <c r="TSJ70" s="12"/>
      <c r="TSK70" s="12"/>
      <c r="TSL70" s="12"/>
      <c r="TSM70" s="12"/>
      <c r="TSN70" s="12"/>
      <c r="TSO70" s="12"/>
      <c r="TSP70" s="12"/>
      <c r="TSQ70" s="12"/>
      <c r="TSR70" s="12"/>
      <c r="TSS70" s="12"/>
      <c r="TST70" s="12"/>
      <c r="TSU70" s="12"/>
      <c r="TSV70" s="12"/>
      <c r="TSW70" s="12"/>
      <c r="TSX70" s="12"/>
      <c r="TSY70" s="12"/>
      <c r="TSZ70" s="12"/>
      <c r="TTA70" s="12"/>
      <c r="TTB70" s="12"/>
      <c r="TTC70" s="12"/>
      <c r="TTD70" s="12"/>
      <c r="TTE70" s="12"/>
      <c r="TTF70" s="12"/>
      <c r="TTG70" s="12"/>
      <c r="TTH70" s="12"/>
      <c r="TTI70" s="12"/>
      <c r="TTJ70" s="12"/>
      <c r="TTK70" s="12"/>
      <c r="TTL70" s="12"/>
      <c r="TTM70" s="12"/>
      <c r="TTN70" s="12"/>
      <c r="TTO70" s="12"/>
      <c r="TTP70" s="12"/>
      <c r="TTQ70" s="12"/>
      <c r="TTR70" s="12"/>
      <c r="TTS70" s="12"/>
      <c r="TTT70" s="12"/>
      <c r="TTU70" s="12"/>
      <c r="TTV70" s="12"/>
      <c r="TTW70" s="12"/>
      <c r="TTX70" s="12"/>
      <c r="TTY70" s="12"/>
      <c r="TTZ70" s="12"/>
      <c r="TUA70" s="12"/>
      <c r="TUB70" s="12"/>
      <c r="TUC70" s="12"/>
      <c r="TUD70" s="12"/>
      <c r="TUE70" s="12"/>
      <c r="TUF70" s="12"/>
      <c r="TUG70" s="12"/>
      <c r="TUH70" s="12"/>
      <c r="TUI70" s="12"/>
      <c r="TUJ70" s="12"/>
      <c r="TUK70" s="12"/>
      <c r="TUL70" s="12"/>
      <c r="TUM70" s="12"/>
      <c r="TUN70" s="12"/>
      <c r="TUO70" s="12"/>
      <c r="TUP70" s="12"/>
      <c r="TUQ70" s="12"/>
      <c r="TUR70" s="12"/>
      <c r="TUS70" s="12"/>
      <c r="TUT70" s="12"/>
      <c r="TUU70" s="12"/>
      <c r="TUV70" s="12"/>
      <c r="TUW70" s="12"/>
      <c r="TUX70" s="12"/>
      <c r="TUY70" s="12"/>
      <c r="TUZ70" s="12"/>
      <c r="TVA70" s="12"/>
      <c r="TVB70" s="12"/>
      <c r="TVC70" s="12"/>
      <c r="TVD70" s="12"/>
      <c r="TVE70" s="12"/>
      <c r="TVF70" s="12"/>
      <c r="TVG70" s="12"/>
      <c r="TVH70" s="12"/>
      <c r="TVI70" s="12"/>
      <c r="TVJ70" s="12"/>
      <c r="TVK70" s="12"/>
      <c r="TVL70" s="12"/>
      <c r="TVM70" s="12"/>
      <c r="TVN70" s="12"/>
      <c r="TVO70" s="12"/>
      <c r="TVP70" s="12"/>
      <c r="TVQ70" s="12"/>
      <c r="TVR70" s="12"/>
      <c r="TVS70" s="12"/>
      <c r="TVT70" s="12"/>
      <c r="TVU70" s="12"/>
      <c r="TVV70" s="12"/>
      <c r="TVW70" s="12"/>
      <c r="TVX70" s="12"/>
      <c r="TVY70" s="12"/>
      <c r="TVZ70" s="12"/>
      <c r="TWA70" s="12"/>
      <c r="TWB70" s="12"/>
      <c r="TWC70" s="12"/>
      <c r="TWD70" s="12"/>
      <c r="TWE70" s="12"/>
      <c r="TWF70" s="12"/>
      <c r="TWG70" s="12"/>
      <c r="TWH70" s="12"/>
      <c r="TWI70" s="12"/>
      <c r="TWJ70" s="12"/>
      <c r="TWK70" s="12"/>
      <c r="TWL70" s="12"/>
      <c r="TWM70" s="12"/>
      <c r="TWN70" s="12"/>
      <c r="TWO70" s="12"/>
      <c r="TWP70" s="12"/>
      <c r="TWQ70" s="12"/>
      <c r="TWR70" s="12"/>
      <c r="TWS70" s="12"/>
      <c r="TWT70" s="12"/>
      <c r="TWU70" s="12"/>
      <c r="TWV70" s="12"/>
      <c r="TWW70" s="12"/>
      <c r="TWX70" s="12"/>
      <c r="TWY70" s="12"/>
      <c r="TWZ70" s="12"/>
      <c r="TXA70" s="12"/>
      <c r="TXB70" s="12"/>
      <c r="TXC70" s="12"/>
      <c r="TXD70" s="12"/>
      <c r="TXE70" s="12"/>
      <c r="TXF70" s="12"/>
      <c r="TXG70" s="12"/>
      <c r="TXH70" s="12"/>
      <c r="TXI70" s="12"/>
      <c r="TXJ70" s="12"/>
      <c r="TXK70" s="12"/>
      <c r="TXL70" s="12"/>
      <c r="TXM70" s="12"/>
      <c r="TXN70" s="12"/>
      <c r="TXO70" s="12"/>
      <c r="TXP70" s="12"/>
      <c r="TXQ70" s="12"/>
      <c r="TXR70" s="12"/>
      <c r="TXS70" s="12"/>
      <c r="TXT70" s="12"/>
      <c r="TXU70" s="12"/>
      <c r="TXV70" s="12"/>
      <c r="TXW70" s="12"/>
      <c r="TXX70" s="12"/>
      <c r="TXY70" s="12"/>
      <c r="TXZ70" s="12"/>
      <c r="TYA70" s="12"/>
      <c r="TYB70" s="12"/>
      <c r="TYC70" s="12"/>
      <c r="TYD70" s="12"/>
      <c r="TYE70" s="12"/>
      <c r="TYF70" s="12"/>
      <c r="TYG70" s="12"/>
      <c r="TYH70" s="12"/>
      <c r="TYI70" s="12"/>
      <c r="TYJ70" s="12"/>
      <c r="TYK70" s="12"/>
      <c r="TYL70" s="12"/>
      <c r="TYM70" s="12"/>
      <c r="TYN70" s="12"/>
      <c r="TYO70" s="12"/>
      <c r="TYP70" s="12"/>
      <c r="TYQ70" s="12"/>
      <c r="TYR70" s="12"/>
      <c r="TYS70" s="12"/>
      <c r="TYT70" s="12"/>
      <c r="TYU70" s="12"/>
      <c r="TYV70" s="12"/>
      <c r="TYW70" s="12"/>
      <c r="TYX70" s="12"/>
      <c r="TYY70" s="12"/>
      <c r="TYZ70" s="12"/>
      <c r="TZA70" s="12"/>
      <c r="TZB70" s="12"/>
      <c r="TZC70" s="12"/>
      <c r="TZD70" s="12"/>
      <c r="TZE70" s="12"/>
      <c r="TZF70" s="12"/>
      <c r="TZG70" s="12"/>
      <c r="TZH70" s="12"/>
      <c r="TZI70" s="12"/>
      <c r="TZJ70" s="12"/>
      <c r="TZK70" s="12"/>
      <c r="TZL70" s="12"/>
      <c r="TZM70" s="12"/>
      <c r="TZN70" s="12"/>
      <c r="TZO70" s="12"/>
      <c r="TZP70" s="12"/>
      <c r="TZQ70" s="12"/>
      <c r="TZR70" s="12"/>
      <c r="TZS70" s="12"/>
      <c r="TZT70" s="12"/>
      <c r="TZU70" s="12"/>
      <c r="TZV70" s="12"/>
      <c r="TZW70" s="12"/>
      <c r="TZX70" s="12"/>
      <c r="TZY70" s="12"/>
      <c r="TZZ70" s="12"/>
      <c r="UAA70" s="12"/>
      <c r="UAB70" s="12"/>
      <c r="UAC70" s="12"/>
      <c r="UAD70" s="12"/>
      <c r="UAE70" s="12"/>
      <c r="UAF70" s="12"/>
      <c r="UAG70" s="12"/>
      <c r="UAH70" s="12"/>
      <c r="UAI70" s="12"/>
      <c r="UAJ70" s="12"/>
      <c r="UAK70" s="12"/>
      <c r="UAL70" s="12"/>
      <c r="UAM70" s="12"/>
      <c r="UAN70" s="12"/>
      <c r="UAO70" s="12"/>
      <c r="UAP70" s="12"/>
      <c r="UAQ70" s="12"/>
      <c r="UAR70" s="12"/>
      <c r="UAS70" s="12"/>
      <c r="UAT70" s="12"/>
      <c r="UAU70" s="12"/>
      <c r="UAV70" s="12"/>
      <c r="UAW70" s="12"/>
      <c r="UAX70" s="12"/>
      <c r="UAY70" s="12"/>
      <c r="UAZ70" s="12"/>
      <c r="UBA70" s="12"/>
      <c r="UBB70" s="12"/>
      <c r="UBC70" s="12"/>
      <c r="UBD70" s="12"/>
      <c r="UBE70" s="12"/>
      <c r="UBF70" s="12"/>
      <c r="UBG70" s="12"/>
      <c r="UBH70" s="12"/>
      <c r="UBI70" s="12"/>
      <c r="UBJ70" s="12"/>
      <c r="UBK70" s="12"/>
      <c r="UBL70" s="12"/>
      <c r="UBM70" s="12"/>
      <c r="UBN70" s="12"/>
      <c r="UBO70" s="12"/>
      <c r="UBP70" s="12"/>
      <c r="UBQ70" s="12"/>
      <c r="UBR70" s="12"/>
      <c r="UBS70" s="12"/>
      <c r="UBT70" s="12"/>
      <c r="UBU70" s="12"/>
      <c r="UBV70" s="12"/>
      <c r="UBW70" s="12"/>
      <c r="UBX70" s="12"/>
      <c r="UBY70" s="12"/>
      <c r="UBZ70" s="12"/>
      <c r="UCA70" s="12"/>
      <c r="UCB70" s="12"/>
      <c r="UCC70" s="12"/>
      <c r="UCD70" s="12"/>
      <c r="UCE70" s="12"/>
      <c r="UCF70" s="12"/>
      <c r="UCG70" s="12"/>
      <c r="UCH70" s="12"/>
      <c r="UCI70" s="12"/>
      <c r="UCJ70" s="12"/>
      <c r="UCK70" s="12"/>
      <c r="UCL70" s="12"/>
      <c r="UCM70" s="12"/>
      <c r="UCN70" s="12"/>
      <c r="UCO70" s="12"/>
      <c r="UCP70" s="12"/>
      <c r="UCQ70" s="12"/>
      <c r="UCR70" s="12"/>
      <c r="UCS70" s="12"/>
      <c r="UCT70" s="12"/>
      <c r="UCU70" s="12"/>
      <c r="UCV70" s="12"/>
      <c r="UCW70" s="12"/>
      <c r="UCX70" s="12"/>
      <c r="UCY70" s="12"/>
      <c r="UCZ70" s="12"/>
      <c r="UDA70" s="12"/>
      <c r="UDB70" s="12"/>
      <c r="UDC70" s="12"/>
      <c r="UDD70" s="12"/>
      <c r="UDE70" s="12"/>
      <c r="UDF70" s="12"/>
      <c r="UDG70" s="12"/>
      <c r="UDH70" s="12"/>
      <c r="UDI70" s="12"/>
      <c r="UDJ70" s="12"/>
      <c r="UDK70" s="12"/>
      <c r="UDL70" s="12"/>
      <c r="UDM70" s="12"/>
      <c r="UDN70" s="12"/>
      <c r="UDO70" s="12"/>
      <c r="UDP70" s="12"/>
      <c r="UDQ70" s="12"/>
      <c r="UDR70" s="12"/>
      <c r="UDS70" s="12"/>
      <c r="UDT70" s="12"/>
      <c r="UDU70" s="12"/>
      <c r="UDV70" s="12"/>
      <c r="UDW70" s="12"/>
      <c r="UDX70" s="12"/>
      <c r="UDY70" s="12"/>
      <c r="UDZ70" s="12"/>
      <c r="UEA70" s="12"/>
      <c r="UEB70" s="12"/>
      <c r="UEC70" s="12"/>
      <c r="UED70" s="12"/>
      <c r="UEE70" s="12"/>
      <c r="UEF70" s="12"/>
      <c r="UEG70" s="12"/>
      <c r="UEH70" s="12"/>
      <c r="UEI70" s="12"/>
      <c r="UEJ70" s="12"/>
      <c r="UEK70" s="12"/>
      <c r="UEL70" s="12"/>
      <c r="UEM70" s="12"/>
      <c r="UEN70" s="12"/>
      <c r="UEO70" s="12"/>
      <c r="UEP70" s="12"/>
      <c r="UEQ70" s="12"/>
      <c r="UER70" s="12"/>
      <c r="UES70" s="12"/>
      <c r="UET70" s="12"/>
      <c r="UEU70" s="12"/>
      <c r="UEV70" s="12"/>
      <c r="UEW70" s="12"/>
      <c r="UEX70" s="12"/>
      <c r="UEY70" s="12"/>
      <c r="UEZ70" s="12"/>
      <c r="UFA70" s="12"/>
      <c r="UFB70" s="12"/>
      <c r="UFC70" s="12"/>
      <c r="UFD70" s="12"/>
      <c r="UFE70" s="12"/>
      <c r="UFF70" s="12"/>
      <c r="UFG70" s="12"/>
      <c r="UFH70" s="12"/>
      <c r="UFI70" s="12"/>
      <c r="UFJ70" s="12"/>
      <c r="UFK70" s="12"/>
      <c r="UFL70" s="12"/>
      <c r="UFM70" s="12"/>
      <c r="UFN70" s="12"/>
      <c r="UFO70" s="12"/>
      <c r="UFP70" s="12"/>
      <c r="UFQ70" s="12"/>
      <c r="UFR70" s="12"/>
      <c r="UFS70" s="12"/>
      <c r="UFT70" s="12"/>
      <c r="UFU70" s="12"/>
      <c r="UFV70" s="12"/>
      <c r="UFW70" s="12"/>
      <c r="UFX70" s="12"/>
      <c r="UFY70" s="12"/>
      <c r="UFZ70" s="12"/>
      <c r="UGA70" s="12"/>
      <c r="UGB70" s="12"/>
      <c r="UGC70" s="12"/>
      <c r="UGD70" s="12"/>
      <c r="UGE70" s="12"/>
      <c r="UGF70" s="12"/>
      <c r="UGG70" s="12"/>
      <c r="UGH70" s="12"/>
      <c r="UGI70" s="12"/>
      <c r="UGJ70" s="12"/>
      <c r="UGK70" s="12"/>
      <c r="UGL70" s="12"/>
      <c r="UGM70" s="12"/>
      <c r="UGN70" s="12"/>
      <c r="UGO70" s="12"/>
      <c r="UGP70" s="12"/>
      <c r="UGQ70" s="12"/>
      <c r="UGR70" s="12"/>
      <c r="UGS70" s="12"/>
      <c r="UGT70" s="12"/>
      <c r="UGU70" s="12"/>
      <c r="UGV70" s="12"/>
      <c r="UGW70" s="12"/>
      <c r="UGX70" s="12"/>
      <c r="UGY70" s="12"/>
      <c r="UGZ70" s="12"/>
      <c r="UHA70" s="12"/>
      <c r="UHB70" s="12"/>
      <c r="UHC70" s="12"/>
      <c r="UHD70" s="12"/>
      <c r="UHE70" s="12"/>
      <c r="UHF70" s="12"/>
      <c r="UHG70" s="12"/>
      <c r="UHH70" s="12"/>
      <c r="UHI70" s="12"/>
      <c r="UHJ70" s="12"/>
      <c r="UHK70" s="12"/>
      <c r="UHL70" s="12"/>
      <c r="UHM70" s="12"/>
      <c r="UHN70" s="12"/>
      <c r="UHO70" s="12"/>
      <c r="UHP70" s="12"/>
      <c r="UHQ70" s="12"/>
      <c r="UHR70" s="12"/>
      <c r="UHS70" s="12"/>
      <c r="UHT70" s="12"/>
      <c r="UHU70" s="12"/>
      <c r="UHV70" s="12"/>
      <c r="UHW70" s="12"/>
      <c r="UHX70" s="12"/>
      <c r="UHY70" s="12"/>
      <c r="UHZ70" s="12"/>
      <c r="UIA70" s="12"/>
      <c r="UIB70" s="12"/>
      <c r="UIC70" s="12"/>
      <c r="UID70" s="12"/>
      <c r="UIE70" s="12"/>
      <c r="UIF70" s="12"/>
      <c r="UIG70" s="12"/>
      <c r="UIH70" s="12"/>
      <c r="UII70" s="12"/>
      <c r="UIJ70" s="12"/>
      <c r="UIK70" s="12"/>
      <c r="UIL70" s="12"/>
      <c r="UIM70" s="12"/>
      <c r="UIN70" s="12"/>
      <c r="UIO70" s="12"/>
      <c r="UIP70" s="12"/>
      <c r="UIQ70" s="12"/>
      <c r="UIR70" s="12"/>
      <c r="UIS70" s="12"/>
      <c r="UIT70" s="12"/>
      <c r="UIU70" s="12"/>
      <c r="UIV70" s="12"/>
      <c r="UIW70" s="12"/>
      <c r="UIX70" s="12"/>
      <c r="UIY70" s="12"/>
      <c r="UIZ70" s="12"/>
      <c r="UJA70" s="12"/>
      <c r="UJB70" s="12"/>
      <c r="UJC70" s="12"/>
      <c r="UJD70" s="12"/>
      <c r="UJE70" s="12"/>
      <c r="UJF70" s="12"/>
      <c r="UJG70" s="12"/>
      <c r="UJH70" s="12"/>
      <c r="UJI70" s="12"/>
      <c r="UJJ70" s="12"/>
      <c r="UJK70" s="12"/>
      <c r="UJL70" s="12"/>
      <c r="UJM70" s="12"/>
      <c r="UJN70" s="12"/>
      <c r="UJO70" s="12"/>
      <c r="UJP70" s="12"/>
      <c r="UJQ70" s="12"/>
      <c r="UJR70" s="12"/>
      <c r="UJS70" s="12"/>
      <c r="UJT70" s="12"/>
      <c r="UJU70" s="12"/>
      <c r="UJV70" s="12"/>
      <c r="UJW70" s="12"/>
      <c r="UJX70" s="12"/>
      <c r="UJY70" s="12"/>
      <c r="UJZ70" s="12"/>
      <c r="UKA70" s="12"/>
      <c r="UKB70" s="12"/>
      <c r="UKC70" s="12"/>
      <c r="UKD70" s="12"/>
      <c r="UKE70" s="12"/>
      <c r="UKF70" s="12"/>
      <c r="UKG70" s="12"/>
      <c r="UKH70" s="12"/>
      <c r="UKI70" s="12"/>
      <c r="UKJ70" s="12"/>
      <c r="UKK70" s="12"/>
      <c r="UKL70" s="12"/>
      <c r="UKM70" s="12"/>
      <c r="UKN70" s="12"/>
      <c r="UKO70" s="12"/>
      <c r="UKP70" s="12"/>
      <c r="UKQ70" s="12"/>
      <c r="UKR70" s="12"/>
      <c r="UKS70" s="12"/>
      <c r="UKT70" s="12"/>
      <c r="UKU70" s="12"/>
      <c r="UKV70" s="12"/>
      <c r="UKW70" s="12"/>
      <c r="UKX70" s="12"/>
      <c r="UKY70" s="12"/>
      <c r="UKZ70" s="12"/>
      <c r="ULA70" s="12"/>
      <c r="ULB70" s="12"/>
      <c r="ULC70" s="12"/>
      <c r="ULD70" s="12"/>
      <c r="ULE70" s="12"/>
      <c r="ULF70" s="12"/>
      <c r="ULG70" s="12"/>
      <c r="ULH70" s="12"/>
      <c r="ULI70" s="12"/>
      <c r="ULJ70" s="12"/>
      <c r="ULK70" s="12"/>
      <c r="ULL70" s="12"/>
      <c r="ULM70" s="12"/>
      <c r="ULN70" s="12"/>
      <c r="ULO70" s="12"/>
      <c r="ULP70" s="12"/>
      <c r="ULQ70" s="12"/>
      <c r="ULR70" s="12"/>
      <c r="ULS70" s="12"/>
      <c r="ULT70" s="12"/>
      <c r="ULU70" s="12"/>
      <c r="ULV70" s="12"/>
      <c r="ULW70" s="12"/>
      <c r="ULX70" s="12"/>
      <c r="ULY70" s="12"/>
      <c r="ULZ70" s="12"/>
      <c r="UMA70" s="12"/>
      <c r="UMB70" s="12"/>
      <c r="UMC70" s="12"/>
      <c r="UMD70" s="12"/>
      <c r="UME70" s="12"/>
      <c r="UMF70" s="12"/>
      <c r="UMG70" s="12"/>
      <c r="UMH70" s="12"/>
      <c r="UMI70" s="12"/>
      <c r="UMJ70" s="12"/>
      <c r="UMK70" s="12"/>
      <c r="UML70" s="12"/>
      <c r="UMM70" s="12"/>
      <c r="UMN70" s="12"/>
      <c r="UMO70" s="12"/>
      <c r="UMP70" s="12"/>
      <c r="UMQ70" s="12"/>
      <c r="UMR70" s="12"/>
      <c r="UMS70" s="12"/>
      <c r="UMT70" s="12"/>
      <c r="UMU70" s="12"/>
      <c r="UMV70" s="12"/>
      <c r="UMW70" s="12"/>
      <c r="UMX70" s="12"/>
      <c r="UMY70" s="12"/>
      <c r="UMZ70" s="12"/>
      <c r="UNA70" s="12"/>
      <c r="UNB70" s="12"/>
      <c r="UNC70" s="12"/>
      <c r="UND70" s="12"/>
      <c r="UNE70" s="12"/>
      <c r="UNF70" s="12"/>
      <c r="UNG70" s="12"/>
      <c r="UNH70" s="12"/>
      <c r="UNI70" s="12"/>
      <c r="UNJ70" s="12"/>
      <c r="UNK70" s="12"/>
      <c r="UNL70" s="12"/>
      <c r="UNM70" s="12"/>
      <c r="UNN70" s="12"/>
      <c r="UNO70" s="12"/>
      <c r="UNP70" s="12"/>
      <c r="UNQ70" s="12"/>
      <c r="UNR70" s="12"/>
      <c r="UNS70" s="12"/>
      <c r="UNT70" s="12"/>
      <c r="UNU70" s="12"/>
      <c r="UNV70" s="12"/>
      <c r="UNW70" s="12"/>
      <c r="UNX70" s="12"/>
      <c r="UNY70" s="12"/>
      <c r="UNZ70" s="12"/>
      <c r="UOA70" s="12"/>
      <c r="UOB70" s="12"/>
      <c r="UOC70" s="12"/>
      <c r="UOD70" s="12"/>
      <c r="UOE70" s="12"/>
      <c r="UOF70" s="12"/>
      <c r="UOG70" s="12"/>
      <c r="UOH70" s="12"/>
      <c r="UOI70" s="12"/>
      <c r="UOJ70" s="12"/>
      <c r="UOK70" s="12"/>
      <c r="UOL70" s="12"/>
      <c r="UOM70" s="12"/>
      <c r="UON70" s="12"/>
      <c r="UOO70" s="12"/>
      <c r="UOP70" s="12"/>
      <c r="UOQ70" s="12"/>
      <c r="UOR70" s="12"/>
      <c r="UOS70" s="12"/>
      <c r="UOT70" s="12"/>
      <c r="UOU70" s="12"/>
      <c r="UOV70" s="12"/>
      <c r="UOW70" s="12"/>
      <c r="UOX70" s="12"/>
      <c r="UOY70" s="12"/>
      <c r="UOZ70" s="12"/>
      <c r="UPA70" s="12"/>
      <c r="UPB70" s="12"/>
      <c r="UPC70" s="12"/>
      <c r="UPD70" s="12"/>
      <c r="UPE70" s="12"/>
      <c r="UPF70" s="12"/>
      <c r="UPG70" s="12"/>
      <c r="UPH70" s="12"/>
      <c r="UPI70" s="12"/>
      <c r="UPJ70" s="12"/>
      <c r="UPK70" s="12"/>
      <c r="UPL70" s="12"/>
      <c r="UPM70" s="12"/>
      <c r="UPN70" s="12"/>
      <c r="UPO70" s="12"/>
      <c r="UPP70" s="12"/>
      <c r="UPQ70" s="12"/>
      <c r="UPR70" s="12"/>
      <c r="UPS70" s="12"/>
      <c r="UPT70" s="12"/>
      <c r="UPU70" s="12"/>
      <c r="UPV70" s="12"/>
      <c r="UPW70" s="12"/>
      <c r="UPX70" s="12"/>
      <c r="UPY70" s="12"/>
      <c r="UPZ70" s="12"/>
      <c r="UQA70" s="12"/>
      <c r="UQB70" s="12"/>
      <c r="UQC70" s="12"/>
      <c r="UQD70" s="12"/>
      <c r="UQE70" s="12"/>
      <c r="UQF70" s="12"/>
      <c r="UQG70" s="12"/>
      <c r="UQH70" s="12"/>
      <c r="UQI70" s="12"/>
      <c r="UQJ70" s="12"/>
      <c r="UQK70" s="12"/>
      <c r="UQL70" s="12"/>
      <c r="UQM70" s="12"/>
      <c r="UQN70" s="12"/>
      <c r="UQO70" s="12"/>
      <c r="UQP70" s="12"/>
      <c r="UQQ70" s="12"/>
      <c r="UQR70" s="12"/>
      <c r="UQS70" s="12"/>
      <c r="UQT70" s="12"/>
      <c r="UQU70" s="12"/>
      <c r="UQV70" s="12"/>
      <c r="UQW70" s="12"/>
      <c r="UQX70" s="12"/>
      <c r="UQY70" s="12"/>
      <c r="UQZ70" s="12"/>
      <c r="URA70" s="12"/>
      <c r="URB70" s="12"/>
      <c r="URC70" s="12"/>
      <c r="URD70" s="12"/>
      <c r="URE70" s="12"/>
      <c r="URF70" s="12"/>
      <c r="URG70" s="12"/>
      <c r="URH70" s="12"/>
      <c r="URI70" s="12"/>
      <c r="URJ70" s="12"/>
      <c r="URK70" s="12"/>
      <c r="URL70" s="12"/>
      <c r="URM70" s="12"/>
      <c r="URN70" s="12"/>
      <c r="URO70" s="12"/>
      <c r="URP70" s="12"/>
      <c r="URQ70" s="12"/>
      <c r="URR70" s="12"/>
      <c r="URS70" s="12"/>
      <c r="URT70" s="12"/>
      <c r="URU70" s="12"/>
      <c r="URV70" s="12"/>
      <c r="URW70" s="12"/>
      <c r="URX70" s="12"/>
      <c r="URY70" s="12"/>
      <c r="URZ70" s="12"/>
      <c r="USA70" s="12"/>
      <c r="USB70" s="12"/>
      <c r="USC70" s="12"/>
      <c r="USD70" s="12"/>
      <c r="USE70" s="12"/>
      <c r="USF70" s="12"/>
      <c r="USG70" s="12"/>
      <c r="USH70" s="12"/>
      <c r="USI70" s="12"/>
      <c r="USJ70" s="12"/>
      <c r="USK70" s="12"/>
      <c r="USL70" s="12"/>
      <c r="USM70" s="12"/>
      <c r="USN70" s="12"/>
      <c r="USO70" s="12"/>
      <c r="USP70" s="12"/>
      <c r="USQ70" s="12"/>
      <c r="USR70" s="12"/>
      <c r="USS70" s="12"/>
      <c r="UST70" s="12"/>
      <c r="USU70" s="12"/>
      <c r="USV70" s="12"/>
      <c r="USW70" s="12"/>
      <c r="USX70" s="12"/>
      <c r="USY70" s="12"/>
      <c r="USZ70" s="12"/>
      <c r="UTA70" s="12"/>
      <c r="UTB70" s="12"/>
      <c r="UTC70" s="12"/>
      <c r="UTD70" s="12"/>
      <c r="UTE70" s="12"/>
      <c r="UTF70" s="12"/>
      <c r="UTG70" s="12"/>
      <c r="UTH70" s="12"/>
      <c r="UTI70" s="12"/>
      <c r="UTJ70" s="12"/>
      <c r="UTK70" s="12"/>
      <c r="UTL70" s="12"/>
      <c r="UTM70" s="12"/>
      <c r="UTN70" s="12"/>
      <c r="UTO70" s="12"/>
      <c r="UTP70" s="12"/>
      <c r="UTQ70" s="12"/>
      <c r="UTR70" s="12"/>
      <c r="UTS70" s="12"/>
      <c r="UTT70" s="12"/>
      <c r="UTU70" s="12"/>
      <c r="UTV70" s="12"/>
      <c r="UTW70" s="12"/>
      <c r="UTX70" s="12"/>
      <c r="UTY70" s="12"/>
      <c r="UTZ70" s="12"/>
      <c r="UUA70" s="12"/>
      <c r="UUB70" s="12"/>
      <c r="UUC70" s="12"/>
      <c r="UUD70" s="12"/>
      <c r="UUE70" s="12"/>
      <c r="UUF70" s="12"/>
      <c r="UUG70" s="12"/>
      <c r="UUH70" s="12"/>
      <c r="UUI70" s="12"/>
      <c r="UUJ70" s="12"/>
      <c r="UUK70" s="12"/>
      <c r="UUL70" s="12"/>
      <c r="UUM70" s="12"/>
      <c r="UUN70" s="12"/>
      <c r="UUO70" s="12"/>
      <c r="UUP70" s="12"/>
      <c r="UUQ70" s="12"/>
      <c r="UUR70" s="12"/>
      <c r="UUS70" s="12"/>
      <c r="UUT70" s="12"/>
      <c r="UUU70" s="12"/>
      <c r="UUV70" s="12"/>
      <c r="UUW70" s="12"/>
      <c r="UUX70" s="12"/>
      <c r="UUY70" s="12"/>
      <c r="UUZ70" s="12"/>
      <c r="UVA70" s="12"/>
      <c r="UVB70" s="12"/>
      <c r="UVC70" s="12"/>
      <c r="UVD70" s="12"/>
      <c r="UVE70" s="12"/>
      <c r="UVF70" s="12"/>
      <c r="UVG70" s="12"/>
      <c r="UVH70" s="12"/>
      <c r="UVI70" s="12"/>
      <c r="UVJ70" s="12"/>
      <c r="UVK70" s="12"/>
      <c r="UVL70" s="12"/>
      <c r="UVM70" s="12"/>
      <c r="UVN70" s="12"/>
      <c r="UVO70" s="12"/>
      <c r="UVP70" s="12"/>
      <c r="UVQ70" s="12"/>
      <c r="UVR70" s="12"/>
      <c r="UVS70" s="12"/>
      <c r="UVT70" s="12"/>
      <c r="UVU70" s="12"/>
      <c r="UVV70" s="12"/>
      <c r="UVW70" s="12"/>
      <c r="UVX70" s="12"/>
      <c r="UVY70" s="12"/>
      <c r="UVZ70" s="12"/>
      <c r="UWA70" s="12"/>
      <c r="UWB70" s="12"/>
      <c r="UWC70" s="12"/>
      <c r="UWD70" s="12"/>
      <c r="UWE70" s="12"/>
      <c r="UWF70" s="12"/>
      <c r="UWG70" s="12"/>
      <c r="UWH70" s="12"/>
      <c r="UWI70" s="12"/>
      <c r="UWJ70" s="12"/>
      <c r="UWK70" s="12"/>
      <c r="UWL70" s="12"/>
      <c r="UWM70" s="12"/>
      <c r="UWN70" s="12"/>
      <c r="UWO70" s="12"/>
      <c r="UWP70" s="12"/>
      <c r="UWQ70" s="12"/>
      <c r="UWR70" s="12"/>
      <c r="UWS70" s="12"/>
      <c r="UWT70" s="12"/>
      <c r="UWU70" s="12"/>
      <c r="UWV70" s="12"/>
      <c r="UWW70" s="12"/>
      <c r="UWX70" s="12"/>
      <c r="UWY70" s="12"/>
      <c r="UWZ70" s="12"/>
      <c r="UXA70" s="12"/>
      <c r="UXB70" s="12"/>
      <c r="UXC70" s="12"/>
      <c r="UXD70" s="12"/>
      <c r="UXE70" s="12"/>
      <c r="UXF70" s="12"/>
      <c r="UXG70" s="12"/>
      <c r="UXH70" s="12"/>
      <c r="UXI70" s="12"/>
      <c r="UXJ70" s="12"/>
      <c r="UXK70" s="12"/>
      <c r="UXL70" s="12"/>
      <c r="UXM70" s="12"/>
      <c r="UXN70" s="12"/>
      <c r="UXO70" s="12"/>
      <c r="UXP70" s="12"/>
      <c r="UXQ70" s="12"/>
      <c r="UXR70" s="12"/>
      <c r="UXS70" s="12"/>
      <c r="UXT70" s="12"/>
      <c r="UXU70" s="12"/>
      <c r="UXV70" s="12"/>
      <c r="UXW70" s="12"/>
      <c r="UXX70" s="12"/>
      <c r="UXY70" s="12"/>
      <c r="UXZ70" s="12"/>
      <c r="UYA70" s="12"/>
      <c r="UYB70" s="12"/>
      <c r="UYC70" s="12"/>
      <c r="UYD70" s="12"/>
      <c r="UYE70" s="12"/>
      <c r="UYF70" s="12"/>
      <c r="UYG70" s="12"/>
      <c r="UYH70" s="12"/>
      <c r="UYI70" s="12"/>
      <c r="UYJ70" s="12"/>
      <c r="UYK70" s="12"/>
      <c r="UYL70" s="12"/>
      <c r="UYM70" s="12"/>
      <c r="UYN70" s="12"/>
      <c r="UYO70" s="12"/>
      <c r="UYP70" s="12"/>
      <c r="UYQ70" s="12"/>
      <c r="UYR70" s="12"/>
      <c r="UYS70" s="12"/>
      <c r="UYT70" s="12"/>
      <c r="UYU70" s="12"/>
      <c r="UYV70" s="12"/>
      <c r="UYW70" s="12"/>
      <c r="UYX70" s="12"/>
      <c r="UYY70" s="12"/>
      <c r="UYZ70" s="12"/>
      <c r="UZA70" s="12"/>
      <c r="UZB70" s="12"/>
      <c r="UZC70" s="12"/>
      <c r="UZD70" s="12"/>
      <c r="UZE70" s="12"/>
      <c r="UZF70" s="12"/>
      <c r="UZG70" s="12"/>
      <c r="UZH70" s="12"/>
      <c r="UZI70" s="12"/>
      <c r="UZJ70" s="12"/>
      <c r="UZK70" s="12"/>
      <c r="UZL70" s="12"/>
      <c r="UZM70" s="12"/>
      <c r="UZN70" s="12"/>
      <c r="UZO70" s="12"/>
      <c r="UZP70" s="12"/>
      <c r="UZQ70" s="12"/>
      <c r="UZR70" s="12"/>
      <c r="UZS70" s="12"/>
      <c r="UZT70" s="12"/>
      <c r="UZU70" s="12"/>
      <c r="UZV70" s="12"/>
      <c r="UZW70" s="12"/>
      <c r="UZX70" s="12"/>
      <c r="UZY70" s="12"/>
      <c r="UZZ70" s="12"/>
      <c r="VAA70" s="12"/>
      <c r="VAB70" s="12"/>
      <c r="VAC70" s="12"/>
      <c r="VAD70" s="12"/>
      <c r="VAE70" s="12"/>
      <c r="VAF70" s="12"/>
      <c r="VAG70" s="12"/>
      <c r="VAH70" s="12"/>
      <c r="VAI70" s="12"/>
      <c r="VAJ70" s="12"/>
      <c r="VAK70" s="12"/>
      <c r="VAL70" s="12"/>
      <c r="VAM70" s="12"/>
      <c r="VAN70" s="12"/>
      <c r="VAO70" s="12"/>
      <c r="VAP70" s="12"/>
      <c r="VAQ70" s="12"/>
      <c r="VAR70" s="12"/>
      <c r="VAS70" s="12"/>
      <c r="VAT70" s="12"/>
      <c r="VAU70" s="12"/>
      <c r="VAV70" s="12"/>
      <c r="VAW70" s="12"/>
      <c r="VAX70" s="12"/>
      <c r="VAY70" s="12"/>
      <c r="VAZ70" s="12"/>
      <c r="VBA70" s="12"/>
      <c r="VBB70" s="12"/>
      <c r="VBC70" s="12"/>
      <c r="VBD70" s="12"/>
      <c r="VBE70" s="12"/>
      <c r="VBF70" s="12"/>
      <c r="VBG70" s="12"/>
      <c r="VBH70" s="12"/>
      <c r="VBI70" s="12"/>
      <c r="VBJ70" s="12"/>
      <c r="VBK70" s="12"/>
      <c r="VBL70" s="12"/>
      <c r="VBM70" s="12"/>
      <c r="VBN70" s="12"/>
      <c r="VBO70" s="12"/>
      <c r="VBP70" s="12"/>
      <c r="VBQ70" s="12"/>
      <c r="VBR70" s="12"/>
      <c r="VBS70" s="12"/>
      <c r="VBT70" s="12"/>
      <c r="VBU70" s="12"/>
      <c r="VBV70" s="12"/>
      <c r="VBW70" s="12"/>
      <c r="VBX70" s="12"/>
      <c r="VBY70" s="12"/>
      <c r="VBZ70" s="12"/>
      <c r="VCA70" s="12"/>
      <c r="VCB70" s="12"/>
      <c r="VCC70" s="12"/>
      <c r="VCD70" s="12"/>
      <c r="VCE70" s="12"/>
      <c r="VCF70" s="12"/>
      <c r="VCG70" s="12"/>
      <c r="VCH70" s="12"/>
      <c r="VCI70" s="12"/>
      <c r="VCJ70" s="12"/>
      <c r="VCK70" s="12"/>
      <c r="VCL70" s="12"/>
      <c r="VCM70" s="12"/>
      <c r="VCN70" s="12"/>
      <c r="VCO70" s="12"/>
      <c r="VCP70" s="12"/>
      <c r="VCQ70" s="12"/>
      <c r="VCR70" s="12"/>
      <c r="VCS70" s="12"/>
      <c r="VCT70" s="12"/>
      <c r="VCU70" s="12"/>
      <c r="VCV70" s="12"/>
      <c r="VCW70" s="12"/>
      <c r="VCX70" s="12"/>
      <c r="VCY70" s="12"/>
      <c r="VCZ70" s="12"/>
      <c r="VDA70" s="12"/>
      <c r="VDB70" s="12"/>
      <c r="VDC70" s="12"/>
      <c r="VDD70" s="12"/>
      <c r="VDE70" s="12"/>
      <c r="VDF70" s="12"/>
      <c r="VDG70" s="12"/>
      <c r="VDH70" s="12"/>
      <c r="VDI70" s="12"/>
      <c r="VDJ70" s="12"/>
      <c r="VDK70" s="12"/>
      <c r="VDL70" s="12"/>
      <c r="VDM70" s="12"/>
      <c r="VDN70" s="12"/>
      <c r="VDO70" s="12"/>
      <c r="VDP70" s="12"/>
      <c r="VDQ70" s="12"/>
      <c r="VDR70" s="12"/>
      <c r="VDS70" s="12"/>
      <c r="VDT70" s="12"/>
      <c r="VDU70" s="12"/>
      <c r="VDV70" s="12"/>
      <c r="VDW70" s="12"/>
      <c r="VDX70" s="12"/>
      <c r="VDY70" s="12"/>
      <c r="VDZ70" s="12"/>
      <c r="VEA70" s="12"/>
      <c r="VEB70" s="12"/>
      <c r="VEC70" s="12"/>
      <c r="VED70" s="12"/>
      <c r="VEE70" s="12"/>
      <c r="VEF70" s="12"/>
      <c r="VEG70" s="12"/>
      <c r="VEH70" s="12"/>
      <c r="VEI70" s="12"/>
      <c r="VEJ70" s="12"/>
      <c r="VEK70" s="12"/>
      <c r="VEL70" s="12"/>
      <c r="VEM70" s="12"/>
      <c r="VEN70" s="12"/>
      <c r="VEO70" s="12"/>
      <c r="VEP70" s="12"/>
      <c r="VEQ70" s="12"/>
      <c r="VER70" s="12"/>
      <c r="VES70" s="12"/>
      <c r="VET70" s="12"/>
      <c r="VEU70" s="12"/>
      <c r="VEV70" s="12"/>
      <c r="VEW70" s="12"/>
      <c r="VEX70" s="12"/>
      <c r="VEY70" s="12"/>
      <c r="VEZ70" s="12"/>
      <c r="VFA70" s="12"/>
      <c r="VFB70" s="12"/>
      <c r="VFC70" s="12"/>
      <c r="VFD70" s="12"/>
      <c r="VFE70" s="12"/>
      <c r="VFF70" s="12"/>
      <c r="VFG70" s="12"/>
      <c r="VFH70" s="12"/>
      <c r="VFI70" s="12"/>
      <c r="VFJ70" s="12"/>
      <c r="VFK70" s="12"/>
      <c r="VFL70" s="12"/>
      <c r="VFM70" s="12"/>
      <c r="VFN70" s="12"/>
      <c r="VFO70" s="12"/>
      <c r="VFP70" s="12"/>
      <c r="VFQ70" s="12"/>
      <c r="VFR70" s="12"/>
      <c r="VFS70" s="12"/>
      <c r="VFT70" s="12"/>
      <c r="VFU70" s="12"/>
      <c r="VFV70" s="12"/>
      <c r="VFW70" s="12"/>
      <c r="VFX70" s="12"/>
      <c r="VFY70" s="12"/>
      <c r="VFZ70" s="12"/>
      <c r="VGA70" s="12"/>
      <c r="VGB70" s="12"/>
      <c r="VGC70" s="12"/>
      <c r="VGD70" s="12"/>
      <c r="VGE70" s="12"/>
      <c r="VGF70" s="12"/>
      <c r="VGG70" s="12"/>
      <c r="VGH70" s="12"/>
      <c r="VGI70" s="12"/>
      <c r="VGJ70" s="12"/>
      <c r="VGK70" s="12"/>
      <c r="VGL70" s="12"/>
      <c r="VGM70" s="12"/>
      <c r="VGN70" s="12"/>
      <c r="VGO70" s="12"/>
      <c r="VGP70" s="12"/>
      <c r="VGQ70" s="12"/>
      <c r="VGR70" s="12"/>
      <c r="VGS70" s="12"/>
      <c r="VGT70" s="12"/>
      <c r="VGU70" s="12"/>
      <c r="VGV70" s="12"/>
      <c r="VGW70" s="12"/>
      <c r="VGX70" s="12"/>
      <c r="VGY70" s="12"/>
      <c r="VGZ70" s="12"/>
      <c r="VHA70" s="12"/>
      <c r="VHB70" s="12"/>
      <c r="VHC70" s="12"/>
      <c r="VHD70" s="12"/>
      <c r="VHE70" s="12"/>
      <c r="VHF70" s="12"/>
      <c r="VHG70" s="12"/>
      <c r="VHH70" s="12"/>
      <c r="VHI70" s="12"/>
      <c r="VHJ70" s="12"/>
      <c r="VHK70" s="12"/>
      <c r="VHL70" s="12"/>
      <c r="VHM70" s="12"/>
      <c r="VHN70" s="12"/>
      <c r="VHO70" s="12"/>
      <c r="VHP70" s="12"/>
      <c r="VHQ70" s="12"/>
      <c r="VHR70" s="12"/>
      <c r="VHS70" s="12"/>
      <c r="VHT70" s="12"/>
      <c r="VHU70" s="12"/>
      <c r="VHV70" s="12"/>
      <c r="VHW70" s="12"/>
      <c r="VHX70" s="12"/>
      <c r="VHY70" s="12"/>
      <c r="VHZ70" s="12"/>
      <c r="VIA70" s="12"/>
      <c r="VIB70" s="12"/>
      <c r="VIC70" s="12"/>
      <c r="VID70" s="12"/>
      <c r="VIE70" s="12"/>
      <c r="VIF70" s="12"/>
      <c r="VIG70" s="12"/>
      <c r="VIH70" s="12"/>
      <c r="VII70" s="12"/>
      <c r="VIJ70" s="12"/>
      <c r="VIK70" s="12"/>
      <c r="VIL70" s="12"/>
      <c r="VIM70" s="12"/>
      <c r="VIN70" s="12"/>
      <c r="VIO70" s="12"/>
      <c r="VIP70" s="12"/>
      <c r="VIQ70" s="12"/>
      <c r="VIR70" s="12"/>
      <c r="VIS70" s="12"/>
      <c r="VIT70" s="12"/>
      <c r="VIU70" s="12"/>
      <c r="VIV70" s="12"/>
      <c r="VIW70" s="12"/>
      <c r="VIX70" s="12"/>
      <c r="VIY70" s="12"/>
      <c r="VIZ70" s="12"/>
      <c r="VJA70" s="12"/>
      <c r="VJB70" s="12"/>
      <c r="VJC70" s="12"/>
      <c r="VJD70" s="12"/>
      <c r="VJE70" s="12"/>
      <c r="VJF70" s="12"/>
      <c r="VJG70" s="12"/>
      <c r="VJH70" s="12"/>
      <c r="VJI70" s="12"/>
      <c r="VJJ70" s="12"/>
      <c r="VJK70" s="12"/>
      <c r="VJL70" s="12"/>
      <c r="VJM70" s="12"/>
      <c r="VJN70" s="12"/>
      <c r="VJO70" s="12"/>
      <c r="VJP70" s="12"/>
      <c r="VJQ70" s="12"/>
      <c r="VJR70" s="12"/>
      <c r="VJS70" s="12"/>
      <c r="VJT70" s="12"/>
      <c r="VJU70" s="12"/>
      <c r="VJV70" s="12"/>
      <c r="VJW70" s="12"/>
      <c r="VJX70" s="12"/>
      <c r="VJY70" s="12"/>
      <c r="VJZ70" s="12"/>
      <c r="VKA70" s="12"/>
      <c r="VKB70" s="12"/>
      <c r="VKC70" s="12"/>
      <c r="VKD70" s="12"/>
      <c r="VKE70" s="12"/>
      <c r="VKF70" s="12"/>
      <c r="VKG70" s="12"/>
      <c r="VKH70" s="12"/>
      <c r="VKI70" s="12"/>
      <c r="VKJ70" s="12"/>
      <c r="VKK70" s="12"/>
      <c r="VKL70" s="12"/>
      <c r="VKM70" s="12"/>
      <c r="VKN70" s="12"/>
      <c r="VKO70" s="12"/>
      <c r="VKP70" s="12"/>
      <c r="VKQ70" s="12"/>
      <c r="VKR70" s="12"/>
      <c r="VKS70" s="12"/>
      <c r="VKT70" s="12"/>
      <c r="VKU70" s="12"/>
      <c r="VKV70" s="12"/>
      <c r="VKW70" s="12"/>
      <c r="VKX70" s="12"/>
      <c r="VKY70" s="12"/>
      <c r="VKZ70" s="12"/>
      <c r="VLA70" s="12"/>
      <c r="VLB70" s="12"/>
      <c r="VLC70" s="12"/>
      <c r="VLD70" s="12"/>
      <c r="VLE70" s="12"/>
      <c r="VLF70" s="12"/>
      <c r="VLG70" s="12"/>
      <c r="VLH70" s="12"/>
      <c r="VLI70" s="12"/>
      <c r="VLJ70" s="12"/>
      <c r="VLK70" s="12"/>
      <c r="VLL70" s="12"/>
      <c r="VLM70" s="12"/>
      <c r="VLN70" s="12"/>
      <c r="VLO70" s="12"/>
      <c r="VLP70" s="12"/>
      <c r="VLQ70" s="12"/>
      <c r="VLR70" s="12"/>
      <c r="VLS70" s="12"/>
      <c r="VLT70" s="12"/>
      <c r="VLU70" s="12"/>
      <c r="VLV70" s="12"/>
      <c r="VLW70" s="12"/>
      <c r="VLX70" s="12"/>
      <c r="VLY70" s="12"/>
      <c r="VLZ70" s="12"/>
      <c r="VMA70" s="12"/>
      <c r="VMB70" s="12"/>
      <c r="VMC70" s="12"/>
      <c r="VMD70" s="12"/>
      <c r="VME70" s="12"/>
      <c r="VMF70" s="12"/>
      <c r="VMG70" s="12"/>
      <c r="VMH70" s="12"/>
      <c r="VMI70" s="12"/>
      <c r="VMJ70" s="12"/>
      <c r="VMK70" s="12"/>
      <c r="VML70" s="12"/>
      <c r="VMM70" s="12"/>
      <c r="VMN70" s="12"/>
      <c r="VMO70" s="12"/>
      <c r="VMP70" s="12"/>
      <c r="VMQ70" s="12"/>
      <c r="VMR70" s="12"/>
      <c r="VMS70" s="12"/>
      <c r="VMT70" s="12"/>
      <c r="VMU70" s="12"/>
      <c r="VMV70" s="12"/>
      <c r="VMW70" s="12"/>
      <c r="VMX70" s="12"/>
      <c r="VMY70" s="12"/>
      <c r="VMZ70" s="12"/>
      <c r="VNA70" s="12"/>
      <c r="VNB70" s="12"/>
      <c r="VNC70" s="12"/>
      <c r="VND70" s="12"/>
      <c r="VNE70" s="12"/>
      <c r="VNF70" s="12"/>
      <c r="VNG70" s="12"/>
      <c r="VNH70" s="12"/>
      <c r="VNI70" s="12"/>
      <c r="VNJ70" s="12"/>
      <c r="VNK70" s="12"/>
      <c r="VNL70" s="12"/>
      <c r="VNM70" s="12"/>
      <c r="VNN70" s="12"/>
      <c r="VNO70" s="12"/>
      <c r="VNP70" s="12"/>
      <c r="VNQ70" s="12"/>
      <c r="VNR70" s="12"/>
      <c r="VNS70" s="12"/>
      <c r="VNT70" s="12"/>
      <c r="VNU70" s="12"/>
      <c r="VNV70" s="12"/>
      <c r="VNW70" s="12"/>
      <c r="VNX70" s="12"/>
      <c r="VNY70" s="12"/>
      <c r="VNZ70" s="12"/>
      <c r="VOA70" s="12"/>
      <c r="VOB70" s="12"/>
      <c r="VOC70" s="12"/>
      <c r="VOD70" s="12"/>
      <c r="VOE70" s="12"/>
      <c r="VOF70" s="12"/>
      <c r="VOG70" s="12"/>
      <c r="VOH70" s="12"/>
      <c r="VOI70" s="12"/>
      <c r="VOJ70" s="12"/>
      <c r="VOK70" s="12"/>
      <c r="VOL70" s="12"/>
      <c r="VOM70" s="12"/>
      <c r="VON70" s="12"/>
      <c r="VOO70" s="12"/>
      <c r="VOP70" s="12"/>
      <c r="VOQ70" s="12"/>
      <c r="VOR70" s="12"/>
      <c r="VOS70" s="12"/>
      <c r="VOT70" s="12"/>
      <c r="VOU70" s="12"/>
      <c r="VOV70" s="12"/>
      <c r="VOW70" s="12"/>
      <c r="VOX70" s="12"/>
      <c r="VOY70" s="12"/>
      <c r="VOZ70" s="12"/>
      <c r="VPA70" s="12"/>
      <c r="VPB70" s="12"/>
      <c r="VPC70" s="12"/>
      <c r="VPD70" s="12"/>
      <c r="VPE70" s="12"/>
      <c r="VPF70" s="12"/>
      <c r="VPG70" s="12"/>
      <c r="VPH70" s="12"/>
      <c r="VPI70" s="12"/>
      <c r="VPJ70" s="12"/>
      <c r="VPK70" s="12"/>
      <c r="VPL70" s="12"/>
      <c r="VPM70" s="12"/>
      <c r="VPN70" s="12"/>
      <c r="VPO70" s="12"/>
      <c r="VPP70" s="12"/>
      <c r="VPQ70" s="12"/>
      <c r="VPR70" s="12"/>
      <c r="VPS70" s="12"/>
      <c r="VPT70" s="12"/>
      <c r="VPU70" s="12"/>
      <c r="VPV70" s="12"/>
      <c r="VPW70" s="12"/>
      <c r="VPX70" s="12"/>
      <c r="VPY70" s="12"/>
      <c r="VPZ70" s="12"/>
      <c r="VQA70" s="12"/>
      <c r="VQB70" s="12"/>
      <c r="VQC70" s="12"/>
      <c r="VQD70" s="12"/>
      <c r="VQE70" s="12"/>
      <c r="VQF70" s="12"/>
      <c r="VQG70" s="12"/>
      <c r="VQH70" s="12"/>
      <c r="VQI70" s="12"/>
      <c r="VQJ70" s="12"/>
      <c r="VQK70" s="12"/>
      <c r="VQL70" s="12"/>
      <c r="VQM70" s="12"/>
      <c r="VQN70" s="12"/>
      <c r="VQO70" s="12"/>
      <c r="VQP70" s="12"/>
      <c r="VQQ70" s="12"/>
      <c r="VQR70" s="12"/>
      <c r="VQS70" s="12"/>
      <c r="VQT70" s="12"/>
      <c r="VQU70" s="12"/>
      <c r="VQV70" s="12"/>
      <c r="VQW70" s="12"/>
      <c r="VQX70" s="12"/>
      <c r="VQY70" s="12"/>
      <c r="VQZ70" s="12"/>
      <c r="VRA70" s="12"/>
      <c r="VRB70" s="12"/>
      <c r="VRC70" s="12"/>
      <c r="VRD70" s="12"/>
      <c r="VRE70" s="12"/>
      <c r="VRF70" s="12"/>
      <c r="VRG70" s="12"/>
      <c r="VRH70" s="12"/>
      <c r="VRI70" s="12"/>
      <c r="VRJ70" s="12"/>
      <c r="VRK70" s="12"/>
      <c r="VRL70" s="12"/>
      <c r="VRM70" s="12"/>
      <c r="VRN70" s="12"/>
      <c r="VRO70" s="12"/>
      <c r="VRP70" s="12"/>
      <c r="VRQ70" s="12"/>
      <c r="VRR70" s="12"/>
      <c r="VRS70" s="12"/>
      <c r="VRT70" s="12"/>
      <c r="VRU70" s="12"/>
      <c r="VRV70" s="12"/>
      <c r="VRW70" s="12"/>
      <c r="VRX70" s="12"/>
      <c r="VRY70" s="12"/>
      <c r="VRZ70" s="12"/>
      <c r="VSA70" s="12"/>
      <c r="VSB70" s="12"/>
      <c r="VSC70" s="12"/>
      <c r="VSD70" s="12"/>
      <c r="VSE70" s="12"/>
      <c r="VSF70" s="12"/>
      <c r="VSG70" s="12"/>
      <c r="VSH70" s="12"/>
      <c r="VSI70" s="12"/>
      <c r="VSJ70" s="12"/>
      <c r="VSK70" s="12"/>
      <c r="VSL70" s="12"/>
      <c r="VSM70" s="12"/>
      <c r="VSN70" s="12"/>
      <c r="VSO70" s="12"/>
      <c r="VSP70" s="12"/>
      <c r="VSQ70" s="12"/>
      <c r="VSR70" s="12"/>
      <c r="VSS70" s="12"/>
      <c r="VST70" s="12"/>
      <c r="VSU70" s="12"/>
      <c r="VSV70" s="12"/>
      <c r="VSW70" s="12"/>
      <c r="VSX70" s="12"/>
      <c r="VSY70" s="12"/>
      <c r="VSZ70" s="12"/>
      <c r="VTA70" s="12"/>
      <c r="VTB70" s="12"/>
      <c r="VTC70" s="12"/>
      <c r="VTD70" s="12"/>
      <c r="VTE70" s="12"/>
      <c r="VTF70" s="12"/>
      <c r="VTG70" s="12"/>
      <c r="VTH70" s="12"/>
      <c r="VTI70" s="12"/>
      <c r="VTJ70" s="12"/>
      <c r="VTK70" s="12"/>
      <c r="VTL70" s="12"/>
      <c r="VTM70" s="12"/>
      <c r="VTN70" s="12"/>
      <c r="VTO70" s="12"/>
      <c r="VTP70" s="12"/>
      <c r="VTQ70" s="12"/>
      <c r="VTR70" s="12"/>
      <c r="VTS70" s="12"/>
      <c r="VTT70" s="12"/>
      <c r="VTU70" s="12"/>
      <c r="VTV70" s="12"/>
      <c r="VTW70" s="12"/>
      <c r="VTX70" s="12"/>
      <c r="VTY70" s="12"/>
      <c r="VTZ70" s="12"/>
      <c r="VUA70" s="12"/>
      <c r="VUB70" s="12"/>
      <c r="VUC70" s="12"/>
      <c r="VUD70" s="12"/>
      <c r="VUE70" s="12"/>
      <c r="VUF70" s="12"/>
      <c r="VUG70" s="12"/>
      <c r="VUH70" s="12"/>
      <c r="VUI70" s="12"/>
      <c r="VUJ70" s="12"/>
      <c r="VUK70" s="12"/>
      <c r="VUL70" s="12"/>
      <c r="VUM70" s="12"/>
      <c r="VUN70" s="12"/>
      <c r="VUO70" s="12"/>
      <c r="VUP70" s="12"/>
      <c r="VUQ70" s="12"/>
      <c r="VUR70" s="12"/>
      <c r="VUS70" s="12"/>
      <c r="VUT70" s="12"/>
      <c r="VUU70" s="12"/>
      <c r="VUV70" s="12"/>
      <c r="VUW70" s="12"/>
      <c r="VUX70" s="12"/>
      <c r="VUY70" s="12"/>
      <c r="VUZ70" s="12"/>
      <c r="VVA70" s="12"/>
      <c r="VVB70" s="12"/>
      <c r="VVC70" s="12"/>
      <c r="VVD70" s="12"/>
      <c r="VVE70" s="12"/>
      <c r="VVF70" s="12"/>
      <c r="VVG70" s="12"/>
      <c r="VVH70" s="12"/>
      <c r="VVI70" s="12"/>
      <c r="VVJ70" s="12"/>
      <c r="VVK70" s="12"/>
      <c r="VVL70" s="12"/>
      <c r="VVM70" s="12"/>
      <c r="VVN70" s="12"/>
      <c r="VVO70" s="12"/>
      <c r="VVP70" s="12"/>
      <c r="VVQ70" s="12"/>
      <c r="VVR70" s="12"/>
      <c r="VVS70" s="12"/>
      <c r="VVT70" s="12"/>
      <c r="VVU70" s="12"/>
      <c r="VVV70" s="12"/>
      <c r="VVW70" s="12"/>
      <c r="VVX70" s="12"/>
      <c r="VVY70" s="12"/>
      <c r="VVZ70" s="12"/>
      <c r="VWA70" s="12"/>
      <c r="VWB70" s="12"/>
      <c r="VWC70" s="12"/>
      <c r="VWD70" s="12"/>
      <c r="VWE70" s="12"/>
      <c r="VWF70" s="12"/>
      <c r="VWG70" s="12"/>
      <c r="VWH70" s="12"/>
      <c r="VWI70" s="12"/>
      <c r="VWJ70" s="12"/>
      <c r="VWK70" s="12"/>
      <c r="VWL70" s="12"/>
      <c r="VWM70" s="12"/>
      <c r="VWN70" s="12"/>
      <c r="VWO70" s="12"/>
      <c r="VWP70" s="12"/>
      <c r="VWQ70" s="12"/>
      <c r="VWR70" s="12"/>
      <c r="VWS70" s="12"/>
      <c r="VWT70" s="12"/>
      <c r="VWU70" s="12"/>
      <c r="VWV70" s="12"/>
      <c r="VWW70" s="12"/>
      <c r="VWX70" s="12"/>
      <c r="VWY70" s="12"/>
      <c r="VWZ70" s="12"/>
      <c r="VXA70" s="12"/>
      <c r="VXB70" s="12"/>
      <c r="VXC70" s="12"/>
      <c r="VXD70" s="12"/>
      <c r="VXE70" s="12"/>
      <c r="VXF70" s="12"/>
      <c r="VXG70" s="12"/>
      <c r="VXH70" s="12"/>
      <c r="VXI70" s="12"/>
      <c r="VXJ70" s="12"/>
      <c r="VXK70" s="12"/>
      <c r="VXL70" s="12"/>
      <c r="VXM70" s="12"/>
      <c r="VXN70" s="12"/>
      <c r="VXO70" s="12"/>
      <c r="VXP70" s="12"/>
      <c r="VXQ70" s="12"/>
      <c r="VXR70" s="12"/>
      <c r="VXS70" s="12"/>
      <c r="VXT70" s="12"/>
      <c r="VXU70" s="12"/>
      <c r="VXV70" s="12"/>
      <c r="VXW70" s="12"/>
      <c r="VXX70" s="12"/>
      <c r="VXY70" s="12"/>
      <c r="VXZ70" s="12"/>
      <c r="VYA70" s="12"/>
      <c r="VYB70" s="12"/>
      <c r="VYC70" s="12"/>
      <c r="VYD70" s="12"/>
      <c r="VYE70" s="12"/>
      <c r="VYF70" s="12"/>
      <c r="VYG70" s="12"/>
      <c r="VYH70" s="12"/>
      <c r="VYI70" s="12"/>
      <c r="VYJ70" s="12"/>
      <c r="VYK70" s="12"/>
      <c r="VYL70" s="12"/>
      <c r="VYM70" s="12"/>
      <c r="VYN70" s="12"/>
      <c r="VYO70" s="12"/>
      <c r="VYP70" s="12"/>
      <c r="VYQ70" s="12"/>
      <c r="VYR70" s="12"/>
      <c r="VYS70" s="12"/>
      <c r="VYT70" s="12"/>
      <c r="VYU70" s="12"/>
      <c r="VYV70" s="12"/>
      <c r="VYW70" s="12"/>
      <c r="VYX70" s="12"/>
      <c r="VYY70" s="12"/>
      <c r="VYZ70" s="12"/>
      <c r="VZA70" s="12"/>
      <c r="VZB70" s="12"/>
      <c r="VZC70" s="12"/>
      <c r="VZD70" s="12"/>
      <c r="VZE70" s="12"/>
      <c r="VZF70" s="12"/>
      <c r="VZG70" s="12"/>
      <c r="VZH70" s="12"/>
      <c r="VZI70" s="12"/>
      <c r="VZJ70" s="12"/>
      <c r="VZK70" s="12"/>
      <c r="VZL70" s="12"/>
      <c r="VZM70" s="12"/>
      <c r="VZN70" s="12"/>
      <c r="VZO70" s="12"/>
      <c r="VZP70" s="12"/>
      <c r="VZQ70" s="12"/>
      <c r="VZR70" s="12"/>
      <c r="VZS70" s="12"/>
      <c r="VZT70" s="12"/>
      <c r="VZU70" s="12"/>
      <c r="VZV70" s="12"/>
      <c r="VZW70" s="12"/>
      <c r="VZX70" s="12"/>
      <c r="VZY70" s="12"/>
      <c r="VZZ70" s="12"/>
      <c r="WAA70" s="12"/>
      <c r="WAB70" s="12"/>
      <c r="WAC70" s="12"/>
      <c r="WAD70" s="12"/>
      <c r="WAE70" s="12"/>
      <c r="WAF70" s="12"/>
      <c r="WAG70" s="12"/>
      <c r="WAH70" s="12"/>
      <c r="WAI70" s="12"/>
      <c r="WAJ70" s="12"/>
      <c r="WAK70" s="12"/>
      <c r="WAL70" s="12"/>
      <c r="WAM70" s="12"/>
      <c r="WAN70" s="12"/>
      <c r="WAO70" s="12"/>
      <c r="WAP70" s="12"/>
      <c r="WAQ70" s="12"/>
      <c r="WAR70" s="12"/>
      <c r="WAS70" s="12"/>
      <c r="WAT70" s="12"/>
      <c r="WAU70" s="12"/>
      <c r="WAV70" s="12"/>
      <c r="WAW70" s="12"/>
      <c r="WAX70" s="12"/>
      <c r="WAY70" s="12"/>
      <c r="WAZ70" s="12"/>
      <c r="WBA70" s="12"/>
      <c r="WBB70" s="12"/>
      <c r="WBC70" s="12"/>
      <c r="WBD70" s="12"/>
      <c r="WBE70" s="12"/>
      <c r="WBF70" s="12"/>
      <c r="WBG70" s="12"/>
      <c r="WBH70" s="12"/>
      <c r="WBI70" s="12"/>
      <c r="WBJ70" s="12"/>
      <c r="WBK70" s="12"/>
      <c r="WBL70" s="12"/>
      <c r="WBM70" s="12"/>
      <c r="WBN70" s="12"/>
      <c r="WBO70" s="12"/>
      <c r="WBP70" s="12"/>
      <c r="WBQ70" s="12"/>
      <c r="WBR70" s="12"/>
      <c r="WBS70" s="12"/>
      <c r="WBT70" s="12"/>
      <c r="WBU70" s="12"/>
      <c r="WBV70" s="12"/>
      <c r="WBW70" s="12"/>
      <c r="WBX70" s="12"/>
      <c r="WBY70" s="12"/>
      <c r="WBZ70" s="12"/>
      <c r="WCA70" s="12"/>
      <c r="WCB70" s="12"/>
      <c r="WCC70" s="12"/>
      <c r="WCD70" s="12"/>
      <c r="WCE70" s="12"/>
      <c r="WCF70" s="12"/>
      <c r="WCG70" s="12"/>
      <c r="WCH70" s="12"/>
      <c r="WCI70" s="12"/>
      <c r="WCJ70" s="12"/>
      <c r="WCK70" s="12"/>
      <c r="WCL70" s="12"/>
      <c r="WCM70" s="12"/>
      <c r="WCN70" s="12"/>
      <c r="WCO70" s="12"/>
      <c r="WCP70" s="12"/>
      <c r="WCQ70" s="12"/>
      <c r="WCR70" s="12"/>
      <c r="WCS70" s="12"/>
      <c r="WCT70" s="12"/>
      <c r="WCU70" s="12"/>
      <c r="WCV70" s="12"/>
      <c r="WCW70" s="12"/>
      <c r="WCX70" s="12"/>
      <c r="WCY70" s="12"/>
      <c r="WCZ70" s="12"/>
      <c r="WDA70" s="12"/>
      <c r="WDB70" s="12"/>
      <c r="WDC70" s="12"/>
      <c r="WDD70" s="12"/>
      <c r="WDE70" s="12"/>
      <c r="WDF70" s="12"/>
      <c r="WDG70" s="12"/>
      <c r="WDH70" s="12"/>
      <c r="WDI70" s="12"/>
      <c r="WDJ70" s="12"/>
      <c r="WDK70" s="12"/>
      <c r="WDL70" s="12"/>
      <c r="WDM70" s="12"/>
      <c r="WDN70" s="12"/>
      <c r="WDO70" s="12"/>
      <c r="WDP70" s="12"/>
      <c r="WDQ70" s="12"/>
      <c r="WDR70" s="12"/>
      <c r="WDS70" s="12"/>
      <c r="WDT70" s="12"/>
      <c r="WDU70" s="12"/>
      <c r="WDV70" s="12"/>
      <c r="WDW70" s="12"/>
      <c r="WDX70" s="12"/>
      <c r="WDY70" s="12"/>
      <c r="WDZ70" s="12"/>
      <c r="WEA70" s="12"/>
      <c r="WEB70" s="12"/>
      <c r="WEC70" s="12"/>
      <c r="WED70" s="12"/>
      <c r="WEE70" s="12"/>
      <c r="WEF70" s="12"/>
      <c r="WEG70" s="12"/>
      <c r="WEH70" s="12"/>
      <c r="WEI70" s="12"/>
      <c r="WEJ70" s="12"/>
      <c r="WEK70" s="12"/>
      <c r="WEL70" s="12"/>
      <c r="WEM70" s="12"/>
      <c r="WEN70" s="12"/>
      <c r="WEO70" s="12"/>
      <c r="WEP70" s="12"/>
      <c r="WEQ70" s="12"/>
      <c r="WER70" s="12"/>
      <c r="WES70" s="12"/>
      <c r="WET70" s="12"/>
      <c r="WEU70" s="12"/>
      <c r="WEV70" s="12"/>
      <c r="WEW70" s="12"/>
      <c r="WEX70" s="12"/>
      <c r="WEY70" s="12"/>
      <c r="WEZ70" s="12"/>
      <c r="WFA70" s="12"/>
      <c r="WFB70" s="12"/>
      <c r="WFC70" s="12"/>
      <c r="WFD70" s="12"/>
      <c r="WFE70" s="12"/>
      <c r="WFF70" s="12"/>
      <c r="WFG70" s="12"/>
      <c r="WFH70" s="12"/>
      <c r="WFI70" s="12"/>
      <c r="WFJ70" s="12"/>
      <c r="WFK70" s="12"/>
      <c r="WFL70" s="12"/>
      <c r="WFM70" s="12"/>
      <c r="WFN70" s="12"/>
      <c r="WFO70" s="12"/>
      <c r="WFP70" s="12"/>
      <c r="WFQ70" s="12"/>
      <c r="WFR70" s="12"/>
      <c r="WFS70" s="12"/>
      <c r="WFT70" s="12"/>
      <c r="WFU70" s="12"/>
      <c r="WFV70" s="12"/>
      <c r="WFW70" s="12"/>
      <c r="WFX70" s="12"/>
      <c r="WFY70" s="12"/>
      <c r="WFZ70" s="12"/>
      <c r="WGA70" s="12"/>
      <c r="WGB70" s="12"/>
      <c r="WGC70" s="12"/>
      <c r="WGD70" s="12"/>
      <c r="WGE70" s="12"/>
      <c r="WGF70" s="12"/>
      <c r="WGG70" s="12"/>
      <c r="WGH70" s="12"/>
      <c r="WGI70" s="12"/>
      <c r="WGJ70" s="12"/>
      <c r="WGK70" s="12"/>
      <c r="WGL70" s="12"/>
      <c r="WGM70" s="12"/>
      <c r="WGN70" s="12"/>
      <c r="WGO70" s="12"/>
      <c r="WGP70" s="12"/>
      <c r="WGQ70" s="12"/>
      <c r="WGR70" s="12"/>
      <c r="WGS70" s="12"/>
      <c r="WGT70" s="12"/>
      <c r="WGU70" s="12"/>
      <c r="WGV70" s="12"/>
      <c r="WGW70" s="12"/>
      <c r="WGX70" s="12"/>
      <c r="WGY70" s="12"/>
      <c r="WGZ70" s="12"/>
      <c r="WHA70" s="12"/>
      <c r="WHB70" s="12"/>
      <c r="WHC70" s="12"/>
      <c r="WHD70" s="12"/>
      <c r="WHE70" s="12"/>
      <c r="WHF70" s="12"/>
      <c r="WHG70" s="12"/>
      <c r="WHH70" s="12"/>
      <c r="WHI70" s="12"/>
      <c r="WHJ70" s="12"/>
      <c r="WHK70" s="12"/>
      <c r="WHL70" s="12"/>
      <c r="WHM70" s="12"/>
      <c r="WHN70" s="12"/>
      <c r="WHO70" s="12"/>
      <c r="WHP70" s="12"/>
      <c r="WHQ70" s="12"/>
      <c r="WHR70" s="12"/>
      <c r="WHS70" s="12"/>
      <c r="WHT70" s="12"/>
      <c r="WHU70" s="12"/>
      <c r="WHV70" s="12"/>
      <c r="WHW70" s="12"/>
      <c r="WHX70" s="12"/>
      <c r="WHY70" s="12"/>
      <c r="WHZ70" s="12"/>
      <c r="WIA70" s="12"/>
      <c r="WIB70" s="12"/>
      <c r="WIC70" s="12"/>
      <c r="WID70" s="12"/>
      <c r="WIE70" s="12"/>
      <c r="WIF70" s="12"/>
      <c r="WIG70" s="12"/>
      <c r="WIH70" s="12"/>
      <c r="WII70" s="12"/>
      <c r="WIJ70" s="12"/>
      <c r="WIK70" s="12"/>
      <c r="WIL70" s="12"/>
      <c r="WIM70" s="12"/>
      <c r="WIN70" s="12"/>
      <c r="WIO70" s="12"/>
      <c r="WIP70" s="12"/>
      <c r="WIQ70" s="12"/>
      <c r="WIR70" s="12"/>
      <c r="WIS70" s="12"/>
      <c r="WIT70" s="12"/>
      <c r="WIU70" s="12"/>
      <c r="WIV70" s="12"/>
      <c r="WIW70" s="12"/>
      <c r="WIX70" s="12"/>
      <c r="WIY70" s="12"/>
      <c r="WIZ70" s="12"/>
      <c r="WJA70" s="12"/>
      <c r="WJB70" s="12"/>
      <c r="WJC70" s="12"/>
      <c r="WJD70" s="12"/>
      <c r="WJE70" s="12"/>
      <c r="WJF70" s="12"/>
      <c r="WJG70" s="12"/>
      <c r="WJH70" s="12"/>
      <c r="WJI70" s="12"/>
      <c r="WJJ70" s="12"/>
      <c r="WJK70" s="12"/>
      <c r="WJL70" s="12"/>
      <c r="WJM70" s="12"/>
      <c r="WJN70" s="12"/>
      <c r="WJO70" s="12"/>
      <c r="WJP70" s="12"/>
      <c r="WJQ70" s="12"/>
      <c r="WJR70" s="12"/>
      <c r="WJS70" s="12"/>
      <c r="WJT70" s="12"/>
      <c r="WJU70" s="12"/>
      <c r="WJV70" s="12"/>
      <c r="WJW70" s="12"/>
      <c r="WJX70" s="12"/>
      <c r="WJY70" s="12"/>
      <c r="WJZ70" s="12"/>
      <c r="WKA70" s="12"/>
      <c r="WKB70" s="12"/>
      <c r="WKC70" s="12"/>
      <c r="WKD70" s="12"/>
      <c r="WKE70" s="12"/>
      <c r="WKF70" s="12"/>
      <c r="WKG70" s="12"/>
      <c r="WKH70" s="12"/>
      <c r="WKI70" s="12"/>
      <c r="WKJ70" s="12"/>
      <c r="WKK70" s="12"/>
      <c r="WKL70" s="12"/>
      <c r="WKM70" s="12"/>
      <c r="WKN70" s="12"/>
      <c r="WKO70" s="12"/>
      <c r="WKP70" s="12"/>
      <c r="WKQ70" s="12"/>
      <c r="WKR70" s="12"/>
      <c r="WKS70" s="12"/>
      <c r="WKT70" s="12"/>
      <c r="WKU70" s="12"/>
      <c r="WKV70" s="12"/>
      <c r="WKW70" s="12"/>
      <c r="WKX70" s="12"/>
      <c r="WKY70" s="12"/>
      <c r="WKZ70" s="12"/>
      <c r="WLA70" s="12"/>
      <c r="WLB70" s="12"/>
      <c r="WLC70" s="12"/>
      <c r="WLD70" s="12"/>
      <c r="WLE70" s="12"/>
      <c r="WLF70" s="12"/>
      <c r="WLG70" s="12"/>
      <c r="WLH70" s="12"/>
      <c r="WLI70" s="12"/>
      <c r="WLJ70" s="12"/>
      <c r="WLK70" s="12"/>
      <c r="WLL70" s="12"/>
      <c r="WLM70" s="12"/>
      <c r="WLN70" s="12"/>
      <c r="WLO70" s="12"/>
      <c r="WLP70" s="12"/>
      <c r="WLQ70" s="12"/>
      <c r="WLR70" s="12"/>
      <c r="WLS70" s="12"/>
      <c r="WLT70" s="12"/>
      <c r="WLU70" s="12"/>
      <c r="WLV70" s="12"/>
      <c r="WLW70" s="12"/>
      <c r="WLX70" s="12"/>
      <c r="WLY70" s="12"/>
      <c r="WLZ70" s="12"/>
      <c r="WMA70" s="12"/>
      <c r="WMB70" s="12"/>
      <c r="WMC70" s="12"/>
      <c r="WMD70" s="12"/>
      <c r="WME70" s="12"/>
      <c r="WMF70" s="12"/>
      <c r="WMG70" s="12"/>
      <c r="WMH70" s="12"/>
      <c r="WMI70" s="12"/>
      <c r="WMJ70" s="12"/>
      <c r="WMK70" s="12"/>
      <c r="WML70" s="12"/>
      <c r="WMM70" s="12"/>
      <c r="WMN70" s="12"/>
      <c r="WMO70" s="12"/>
      <c r="WMP70" s="12"/>
      <c r="WMQ70" s="12"/>
      <c r="WMR70" s="12"/>
      <c r="WMS70" s="12"/>
      <c r="WMT70" s="12"/>
      <c r="WMU70" s="12"/>
      <c r="WMV70" s="12"/>
      <c r="WMW70" s="12"/>
      <c r="WMX70" s="12"/>
      <c r="WMY70" s="12"/>
      <c r="WMZ70" s="12"/>
      <c r="WNA70" s="12"/>
      <c r="WNB70" s="12"/>
      <c r="WNC70" s="12"/>
      <c r="WND70" s="12"/>
      <c r="WNE70" s="12"/>
      <c r="WNF70" s="12"/>
      <c r="WNG70" s="12"/>
      <c r="WNH70" s="12"/>
      <c r="WNI70" s="12"/>
      <c r="WNJ70" s="12"/>
      <c r="WNK70" s="12"/>
      <c r="WNL70" s="12"/>
      <c r="WNM70" s="12"/>
      <c r="WNN70" s="12"/>
      <c r="WNO70" s="12"/>
      <c r="WNP70" s="12"/>
      <c r="WNQ70" s="12"/>
      <c r="WNR70" s="12"/>
      <c r="WNS70" s="12"/>
      <c r="WNT70" s="12"/>
      <c r="WNU70" s="12"/>
      <c r="WNV70" s="12"/>
      <c r="WNW70" s="12"/>
      <c r="WNX70" s="12"/>
      <c r="WNY70" s="12"/>
      <c r="WNZ70" s="12"/>
      <c r="WOA70" s="12"/>
      <c r="WOB70" s="12"/>
      <c r="WOC70" s="12"/>
      <c r="WOD70" s="12"/>
      <c r="WOE70" s="12"/>
      <c r="WOF70" s="12"/>
      <c r="WOG70" s="12"/>
      <c r="WOH70" s="12"/>
      <c r="WOI70" s="12"/>
      <c r="WOJ70" s="12"/>
      <c r="WOK70" s="12"/>
      <c r="WOL70" s="12"/>
      <c r="WOM70" s="12"/>
      <c r="WON70" s="12"/>
      <c r="WOO70" s="12"/>
      <c r="WOP70" s="12"/>
      <c r="WOQ70" s="12"/>
      <c r="WOR70" s="12"/>
      <c r="WOS70" s="12"/>
      <c r="WOT70" s="12"/>
      <c r="WOU70" s="12"/>
      <c r="WOV70" s="12"/>
      <c r="WOW70" s="12"/>
      <c r="WOX70" s="12"/>
      <c r="WOY70" s="12"/>
      <c r="WOZ70" s="12"/>
      <c r="WPA70" s="12"/>
      <c r="WPB70" s="12"/>
      <c r="WPC70" s="12"/>
      <c r="WPD70" s="12"/>
      <c r="WPE70" s="12"/>
      <c r="WPF70" s="12"/>
      <c r="WPG70" s="12"/>
      <c r="WPH70" s="12"/>
      <c r="WPI70" s="12"/>
      <c r="WPJ70" s="12"/>
      <c r="WPK70" s="12"/>
      <c r="WPL70" s="12"/>
      <c r="WPM70" s="12"/>
      <c r="WPN70" s="12"/>
      <c r="WPO70" s="12"/>
      <c r="WPP70" s="12"/>
      <c r="WPQ70" s="12"/>
      <c r="WPR70" s="12"/>
      <c r="WPS70" s="12"/>
      <c r="WPT70" s="12"/>
      <c r="WPU70" s="12"/>
      <c r="WPV70" s="12"/>
      <c r="WPW70" s="12"/>
      <c r="WPX70" s="12"/>
      <c r="WPY70" s="12"/>
      <c r="WPZ70" s="12"/>
      <c r="WQA70" s="12"/>
      <c r="WQB70" s="12"/>
      <c r="WQC70" s="12"/>
      <c r="WQD70" s="12"/>
      <c r="WQE70" s="12"/>
      <c r="WQF70" s="12"/>
      <c r="WQG70" s="12"/>
      <c r="WQH70" s="12"/>
      <c r="WQI70" s="12"/>
      <c r="WQJ70" s="12"/>
      <c r="WQK70" s="12"/>
      <c r="WQL70" s="12"/>
      <c r="WQM70" s="12"/>
      <c r="WQN70" s="12"/>
      <c r="WQO70" s="12"/>
      <c r="WQP70" s="12"/>
      <c r="WQQ70" s="12"/>
      <c r="WQR70" s="12"/>
      <c r="WQS70" s="12"/>
      <c r="WQT70" s="12"/>
      <c r="WQU70" s="12"/>
      <c r="WQV70" s="12"/>
      <c r="WQW70" s="12"/>
      <c r="WQX70" s="12"/>
      <c r="WQY70" s="12"/>
      <c r="WQZ70" s="12"/>
      <c r="WRA70" s="12"/>
      <c r="WRB70" s="12"/>
      <c r="WRC70" s="12"/>
      <c r="WRD70" s="12"/>
      <c r="WRE70" s="12"/>
      <c r="WRF70" s="12"/>
      <c r="WRG70" s="12"/>
      <c r="WRH70" s="12"/>
      <c r="WRI70" s="12"/>
      <c r="WRJ70" s="12"/>
      <c r="WRK70" s="12"/>
      <c r="WRL70" s="12"/>
      <c r="WRM70" s="12"/>
      <c r="WRN70" s="12"/>
      <c r="WRO70" s="12"/>
      <c r="WRP70" s="12"/>
      <c r="WRQ70" s="12"/>
      <c r="WRR70" s="12"/>
      <c r="WRS70" s="12"/>
      <c r="WRT70" s="12"/>
      <c r="WRU70" s="12"/>
      <c r="WRV70" s="12"/>
      <c r="WRW70" s="12"/>
      <c r="WRX70" s="12"/>
      <c r="WRY70" s="12"/>
      <c r="WRZ70" s="12"/>
      <c r="WSA70" s="12"/>
      <c r="WSB70" s="12"/>
      <c r="WSC70" s="12"/>
      <c r="WSD70" s="12"/>
      <c r="WSE70" s="12"/>
      <c r="WSF70" s="12"/>
      <c r="WSG70" s="12"/>
      <c r="WSH70" s="12"/>
      <c r="WSI70" s="12"/>
      <c r="WSJ70" s="12"/>
      <c r="WSK70" s="12"/>
      <c r="WSL70" s="12"/>
      <c r="WSM70" s="12"/>
      <c r="WSN70" s="12"/>
      <c r="WSO70" s="12"/>
      <c r="WSP70" s="12"/>
      <c r="WSQ70" s="12"/>
      <c r="WSR70" s="12"/>
      <c r="WSS70" s="12"/>
      <c r="WST70" s="12"/>
      <c r="WSU70" s="12"/>
      <c r="WSV70" s="12"/>
      <c r="WSW70" s="12"/>
      <c r="WSX70" s="12"/>
      <c r="WSY70" s="12"/>
      <c r="WSZ70" s="12"/>
      <c r="WTA70" s="12"/>
      <c r="WTB70" s="12"/>
      <c r="WTC70" s="12"/>
      <c r="WTD70" s="12"/>
      <c r="WTE70" s="12"/>
      <c r="WTF70" s="12"/>
      <c r="WTG70" s="12"/>
      <c r="WTH70" s="12"/>
      <c r="WTI70" s="12"/>
      <c r="WTJ70" s="12"/>
      <c r="WTK70" s="12"/>
      <c r="WTL70" s="12"/>
      <c r="WTM70" s="12"/>
      <c r="WTN70" s="12"/>
      <c r="WTO70" s="12"/>
      <c r="WTP70" s="12"/>
      <c r="WTQ70" s="12"/>
      <c r="WTR70" s="12"/>
      <c r="WTS70" s="12"/>
      <c r="WTT70" s="12"/>
      <c r="WTU70" s="12"/>
      <c r="WTV70" s="12"/>
      <c r="WTW70" s="12"/>
      <c r="WTX70" s="12"/>
      <c r="WTY70" s="12"/>
      <c r="WTZ70" s="12"/>
      <c r="WUA70" s="12"/>
      <c r="WUB70" s="12"/>
      <c r="WUC70" s="12"/>
      <c r="WUD70" s="12"/>
      <c r="WUE70" s="12"/>
      <c r="WUF70" s="12"/>
      <c r="WUG70" s="12"/>
      <c r="WUH70" s="12"/>
      <c r="WUI70" s="12"/>
      <c r="WUJ70" s="12"/>
      <c r="WUK70" s="12"/>
      <c r="WUL70" s="12"/>
      <c r="WUM70" s="12"/>
      <c r="WUN70" s="12"/>
      <c r="WUO70" s="12"/>
      <c r="WUP70" s="12"/>
      <c r="WUQ70" s="12"/>
      <c r="WUR70" s="12"/>
      <c r="WUS70" s="12"/>
      <c r="WUT70" s="12"/>
      <c r="WUU70" s="12"/>
      <c r="WUV70" s="12"/>
      <c r="WUW70" s="12"/>
      <c r="WUX70" s="12"/>
      <c r="WUY70" s="12"/>
      <c r="WUZ70" s="12"/>
      <c r="WVA70" s="12"/>
      <c r="WVB70" s="12"/>
      <c r="WVC70" s="12"/>
      <c r="WVD70" s="12"/>
      <c r="WVE70" s="12"/>
      <c r="WVF70" s="12"/>
      <c r="WVG70" s="12"/>
      <c r="WVH70" s="12"/>
      <c r="WVI70" s="12"/>
      <c r="WVJ70" s="12"/>
      <c r="WVK70" s="12"/>
      <c r="WVL70" s="12"/>
      <c r="WVM70" s="12"/>
      <c r="WVN70" s="12"/>
      <c r="WVO70" s="12"/>
      <c r="WVP70" s="12"/>
      <c r="WVQ70" s="12"/>
      <c r="WVR70" s="12"/>
      <c r="WVS70" s="12"/>
      <c r="WVT70" s="12"/>
      <c r="WVU70" s="12"/>
      <c r="WVV70" s="12"/>
      <c r="WVW70" s="12"/>
      <c r="WVX70" s="12"/>
      <c r="WVY70" s="12"/>
      <c r="WVZ70" s="12"/>
      <c r="WWA70" s="12"/>
      <c r="WWB70" s="12"/>
      <c r="WWC70" s="12"/>
      <c r="WWD70" s="12"/>
      <c r="WWE70" s="12"/>
      <c r="WWF70" s="12"/>
      <c r="WWG70" s="12"/>
      <c r="WWH70" s="12"/>
      <c r="WWI70" s="12"/>
      <c r="WWJ70" s="12"/>
      <c r="WWK70" s="12"/>
      <c r="WWL70" s="12"/>
      <c r="WWM70" s="12"/>
      <c r="WWN70" s="12"/>
      <c r="WWO70" s="12"/>
      <c r="WWP70" s="12"/>
      <c r="WWQ70" s="12"/>
      <c r="WWR70" s="12"/>
      <c r="WWS70" s="12"/>
      <c r="WWT70" s="12"/>
      <c r="WWU70" s="12"/>
      <c r="WWV70" s="12"/>
      <c r="WWW70" s="12"/>
      <c r="WWX70" s="12"/>
      <c r="WWY70" s="12"/>
      <c r="WWZ70" s="12"/>
      <c r="WXA70" s="12"/>
      <c r="WXB70" s="12"/>
      <c r="WXC70" s="12"/>
      <c r="WXD70" s="12"/>
      <c r="WXE70" s="12"/>
      <c r="WXF70" s="12"/>
      <c r="WXG70" s="12"/>
      <c r="WXH70" s="12"/>
      <c r="WXI70" s="12"/>
      <c r="WXJ70" s="12"/>
      <c r="WXK70" s="12"/>
      <c r="WXL70" s="12"/>
      <c r="WXM70" s="12"/>
      <c r="WXN70" s="12"/>
      <c r="WXO70" s="12"/>
      <c r="WXP70" s="12"/>
      <c r="WXQ70" s="12"/>
      <c r="WXR70" s="12"/>
      <c r="WXS70" s="12"/>
      <c r="WXT70" s="12"/>
      <c r="WXU70" s="12"/>
      <c r="WXV70" s="12"/>
      <c r="WXW70" s="12"/>
      <c r="WXX70" s="12"/>
      <c r="WXY70" s="12"/>
      <c r="WXZ70" s="12"/>
      <c r="WYA70" s="12"/>
      <c r="WYB70" s="12"/>
      <c r="WYC70" s="12"/>
      <c r="WYD70" s="12"/>
      <c r="WYE70" s="12"/>
      <c r="WYF70" s="12"/>
      <c r="WYG70" s="12"/>
      <c r="WYH70" s="12"/>
      <c r="WYI70" s="12"/>
      <c r="WYJ70" s="12"/>
      <c r="WYK70" s="12"/>
      <c r="WYL70" s="12"/>
      <c r="WYM70" s="12"/>
      <c r="WYN70" s="12"/>
      <c r="WYO70" s="12"/>
      <c r="WYP70" s="12"/>
      <c r="WYQ70" s="12"/>
      <c r="WYR70" s="12"/>
      <c r="WYS70" s="12"/>
      <c r="WYT70" s="12"/>
      <c r="WYU70" s="12"/>
      <c r="WYV70" s="12"/>
      <c r="WYW70" s="12"/>
      <c r="WYX70" s="12"/>
      <c r="WYY70" s="12"/>
      <c r="WYZ70" s="12"/>
      <c r="WZA70" s="12"/>
      <c r="WZB70" s="12"/>
      <c r="WZC70" s="12"/>
      <c r="WZD70" s="12"/>
      <c r="WZE70" s="12"/>
      <c r="WZF70" s="12"/>
      <c r="WZG70" s="12"/>
      <c r="WZH70" s="12"/>
      <c r="WZI70" s="12"/>
      <c r="WZJ70" s="12"/>
      <c r="WZK70" s="12"/>
      <c r="WZL70" s="12"/>
      <c r="WZM70" s="12"/>
      <c r="WZN70" s="12"/>
      <c r="WZO70" s="12"/>
      <c r="WZP70" s="12"/>
      <c r="WZQ70" s="12"/>
      <c r="WZR70" s="12"/>
      <c r="WZS70" s="12"/>
      <c r="WZT70" s="12"/>
      <c r="WZU70" s="12"/>
      <c r="WZV70" s="12"/>
      <c r="WZW70" s="12"/>
      <c r="WZX70" s="12"/>
      <c r="WZY70" s="12"/>
      <c r="WZZ70" s="12"/>
      <c r="XAA70" s="12"/>
      <c r="XAB70" s="12"/>
      <c r="XAC70" s="12"/>
      <c r="XAD70" s="12"/>
      <c r="XAE70" s="12"/>
      <c r="XAF70" s="12"/>
      <c r="XAG70" s="12"/>
      <c r="XAH70" s="12"/>
      <c r="XAI70" s="12"/>
      <c r="XAJ70" s="12"/>
      <c r="XAK70" s="12"/>
      <c r="XAL70" s="12"/>
      <c r="XAM70" s="12"/>
      <c r="XAN70" s="12"/>
      <c r="XAO70" s="12"/>
      <c r="XAP70" s="12"/>
      <c r="XAQ70" s="12"/>
      <c r="XAR70" s="12"/>
      <c r="XAS70" s="12"/>
      <c r="XAT70" s="12"/>
      <c r="XAU70" s="12"/>
      <c r="XAV70" s="12"/>
      <c r="XAW70" s="12"/>
      <c r="XAX70" s="12"/>
      <c r="XAY70" s="12"/>
      <c r="XAZ70" s="12"/>
      <c r="XBA70" s="12"/>
      <c r="XBB70" s="12"/>
      <c r="XBC70" s="12"/>
      <c r="XBD70" s="12"/>
      <c r="XBE70" s="12"/>
      <c r="XBF70" s="12"/>
      <c r="XBG70" s="12"/>
      <c r="XBH70" s="12"/>
      <c r="XBI70" s="12"/>
      <c r="XBJ70" s="12"/>
      <c r="XBK70" s="12"/>
      <c r="XBL70" s="12"/>
      <c r="XBM70" s="12"/>
      <c r="XBN70" s="12"/>
      <c r="XBO70" s="12"/>
      <c r="XBP70" s="12"/>
      <c r="XBQ70" s="12"/>
      <c r="XBR70" s="12"/>
      <c r="XBS70" s="12"/>
      <c r="XBT70" s="12"/>
      <c r="XBU70" s="12"/>
      <c r="XBV70" s="12"/>
      <c r="XBW70" s="12"/>
      <c r="XBX70" s="12"/>
      <c r="XBY70" s="12"/>
      <c r="XBZ70" s="12"/>
      <c r="XCA70" s="12"/>
      <c r="XCB70" s="12"/>
      <c r="XCC70" s="12"/>
      <c r="XCD70" s="12"/>
      <c r="XCE70" s="12"/>
      <c r="XCF70" s="12"/>
      <c r="XCG70" s="12"/>
      <c r="XCH70" s="12"/>
      <c r="XCI70" s="12"/>
      <c r="XCJ70" s="12"/>
      <c r="XCK70" s="12"/>
      <c r="XCL70" s="12"/>
      <c r="XCM70" s="12"/>
      <c r="XCN70" s="12"/>
      <c r="XCO70" s="12"/>
      <c r="XCP70" s="12"/>
      <c r="XCQ70" s="12"/>
      <c r="XCR70" s="12"/>
      <c r="XCS70" s="12"/>
      <c r="XCT70" s="12"/>
      <c r="XCU70" s="12"/>
      <c r="XCV70" s="12"/>
      <c r="XCW70" s="12"/>
      <c r="XCX70" s="12"/>
      <c r="XCY70" s="12"/>
      <c r="XCZ70" s="12"/>
      <c r="XDA70" s="12"/>
      <c r="XDB70" s="12"/>
      <c r="XDC70" s="12"/>
      <c r="XDD70" s="12"/>
      <c r="XDE70" s="12"/>
      <c r="XDF70" s="12"/>
      <c r="XDG70" s="12"/>
      <c r="XDH70" s="12"/>
      <c r="XDI70" s="12"/>
      <c r="XDJ70" s="12"/>
      <c r="XDK70" s="12"/>
      <c r="XDL70" s="12"/>
      <c r="XDM70" s="12"/>
      <c r="XDN70" s="12"/>
      <c r="XDO70" s="12"/>
      <c r="XDP70" s="12"/>
      <c r="XDQ70" s="12"/>
      <c r="XDR70" s="12"/>
      <c r="XDS70" s="12"/>
      <c r="XDT70" s="12"/>
      <c r="XDU70" s="12"/>
      <c r="XDV70" s="12"/>
      <c r="XDW70" s="12"/>
      <c r="XDX70" s="12"/>
      <c r="XDY70" s="12"/>
      <c r="XDZ70" s="12"/>
      <c r="XEA70" s="12"/>
      <c r="XEB70" s="12"/>
      <c r="XEC70" s="12"/>
      <c r="XED70" s="12"/>
      <c r="XEE70" s="12"/>
      <c r="XEF70" s="12"/>
      <c r="XEG70" s="12"/>
      <c r="XEH70" s="12"/>
      <c r="XEI70" s="12"/>
      <c r="XEJ70" s="12"/>
      <c r="XEK70" s="12"/>
      <c r="XEL70" s="12"/>
      <c r="XEM70" s="12"/>
      <c r="XEN70" s="12"/>
      <c r="XEO70" s="12"/>
      <c r="XEP70" s="12"/>
      <c r="XEQ70" s="12"/>
      <c r="XER70" s="12"/>
      <c r="XES70" s="12"/>
      <c r="XET70" s="12"/>
      <c r="XEU70" s="12"/>
      <c r="XEV70" s="12"/>
      <c r="XEW70" s="12"/>
      <c r="XEX70" s="12"/>
      <c r="XEY70" s="12"/>
      <c r="XEZ70" s="12"/>
      <c r="XFA70" s="12"/>
      <c r="XFB70" s="12"/>
      <c r="XFC70" s="12"/>
      <c r="XFD70" s="12"/>
    </row>
    <row r="71" spans="1:16384" x14ac:dyDescent="0.2">
      <c r="A71" s="13"/>
      <c r="B71" s="401" t="str">
        <f ca="1">'Vakantie-Feestdagen'!D6</f>
        <v>Herfst</v>
      </c>
      <c r="C71" s="401"/>
      <c r="D71" s="401"/>
      <c r="E71" s="364">
        <f ca="1">'Vakantie-Feestdagen'!B6</f>
        <v>43386</v>
      </c>
      <c r="F71" s="364"/>
      <c r="G71" s="364"/>
      <c r="H71" s="364">
        <f ca="1">'Vakantie-Feestdagen'!C6</f>
        <v>43394</v>
      </c>
      <c r="I71" s="364"/>
      <c r="J71" s="364"/>
      <c r="K71" s="24"/>
      <c r="L71" s="24"/>
      <c r="M71" s="24"/>
      <c r="N71" s="364">
        <f ca="1">'Vakantie-Feestdagen'!T4</f>
        <v>43460</v>
      </c>
      <c r="O71" s="422"/>
      <c r="P71" s="422"/>
      <c r="Q71" s="422"/>
      <c r="R71" s="364" t="str">
        <f>'Vakantie-Feestdagen'!U4</f>
        <v>2e kerstdag</v>
      </c>
      <c r="S71" s="373"/>
      <c r="T71" s="373"/>
      <c r="U71" s="373"/>
      <c r="V71" s="373"/>
      <c r="W71" s="24"/>
      <c r="X71" s="23"/>
    </row>
    <row r="72" spans="1:16384" ht="14.25" x14ac:dyDescent="0.2">
      <c r="A72" s="13"/>
      <c r="B72" s="401" t="str">
        <f ca="1">'Vakantie-Feestdagen'!D7</f>
        <v>Kerst</v>
      </c>
      <c r="C72" s="401"/>
      <c r="D72" s="401"/>
      <c r="E72" s="364">
        <f ca="1">'Vakantie-Feestdagen'!B7</f>
        <v>43456</v>
      </c>
      <c r="F72" s="364"/>
      <c r="G72" s="364"/>
      <c r="H72" s="364">
        <f ca="1">'Vakantie-Feestdagen'!C7</f>
        <v>43471</v>
      </c>
      <c r="I72" s="364"/>
      <c r="J72" s="364"/>
      <c r="K72" s="24"/>
      <c r="L72" s="24"/>
      <c r="M72" s="24"/>
      <c r="N72" s="364">
        <f ca="1">'Vakantie-Feestdagen'!T5</f>
        <v>43466</v>
      </c>
      <c r="O72" s="368"/>
      <c r="P72" s="368"/>
      <c r="Q72" s="368"/>
      <c r="R72" s="364" t="str">
        <f>'Vakantie-Feestdagen'!U5</f>
        <v>nieuwjaar</v>
      </c>
      <c r="S72" s="373"/>
      <c r="T72" s="373"/>
      <c r="U72" s="373"/>
      <c r="V72" s="373"/>
      <c r="W72" s="24"/>
      <c r="X72" s="23"/>
    </row>
    <row r="73" spans="1:16384" ht="14.25" x14ac:dyDescent="0.2">
      <c r="A73" s="13"/>
      <c r="B73" s="401" t="str">
        <f ca="1">'Vakantie-Feestdagen'!D8</f>
        <v>Voorjaar</v>
      </c>
      <c r="C73" s="401"/>
      <c r="D73" s="401"/>
      <c r="E73" s="364">
        <f ca="1">'Vakantie-Feestdagen'!B8</f>
        <v>43526</v>
      </c>
      <c r="F73" s="364"/>
      <c r="G73" s="364"/>
      <c r="H73" s="364">
        <f ca="1">'Vakantie-Feestdagen'!C8</f>
        <v>43534</v>
      </c>
      <c r="I73" s="364"/>
      <c r="J73" s="364"/>
      <c r="K73" s="24"/>
      <c r="L73" s="24"/>
      <c r="M73" s="24"/>
      <c r="N73" s="364">
        <f ca="1">'Vakantie-Feestdagen'!T6</f>
        <v>43577</v>
      </c>
      <c r="O73" s="368"/>
      <c r="P73" s="368"/>
      <c r="Q73" s="368"/>
      <c r="R73" s="364" t="str">
        <f>'Vakantie-Feestdagen'!U6</f>
        <v>2e paasdag</v>
      </c>
      <c r="S73" s="373"/>
      <c r="T73" s="373"/>
      <c r="U73" s="373"/>
      <c r="V73" s="373"/>
      <c r="W73" s="24"/>
      <c r="X73" s="23"/>
    </row>
    <row r="74" spans="1:16384" ht="14.25" x14ac:dyDescent="0.2">
      <c r="A74" s="13"/>
      <c r="B74" s="401" t="str">
        <f ca="1">'Vakantie-Feestdagen'!D9</f>
        <v>Mei</v>
      </c>
      <c r="C74" s="401"/>
      <c r="D74" s="401"/>
      <c r="E74" s="364">
        <f ca="1">'Vakantie-Feestdagen'!B9</f>
        <v>43582</v>
      </c>
      <c r="F74" s="364"/>
      <c r="G74" s="364"/>
      <c r="H74" s="364">
        <f ca="1">'Vakantie-Feestdagen'!C9</f>
        <v>43590</v>
      </c>
      <c r="I74" s="364"/>
      <c r="J74" s="364"/>
      <c r="K74" s="24"/>
      <c r="L74" s="24"/>
      <c r="M74" s="24"/>
      <c r="N74" s="364">
        <f ca="1">'Vakantie-Feestdagen'!T7</f>
        <v>43582</v>
      </c>
      <c r="O74" s="368"/>
      <c r="P74" s="368"/>
      <c r="Q74" s="368"/>
      <c r="R74" s="364" t="str">
        <f>'Vakantie-Feestdagen'!U7</f>
        <v>koningsdag</v>
      </c>
      <c r="S74" s="373"/>
      <c r="T74" s="373"/>
      <c r="U74" s="373"/>
      <c r="V74" s="373"/>
      <c r="W74" s="24"/>
      <c r="X74" s="23"/>
    </row>
    <row r="75" spans="1:16384" ht="14.25" x14ac:dyDescent="0.2">
      <c r="A75" s="13"/>
      <c r="B75" s="401" t="str">
        <f ca="1">'Vakantie-Feestdagen'!D10</f>
        <v>Zomer</v>
      </c>
      <c r="C75" s="401"/>
      <c r="D75" s="401"/>
      <c r="E75" s="364">
        <f ca="1">'Vakantie-Feestdagen'!B10</f>
        <v>43652</v>
      </c>
      <c r="F75" s="364"/>
      <c r="G75" s="364"/>
      <c r="H75" s="364">
        <f ca="1">'Vakantie-Feestdagen'!C10</f>
        <v>43695</v>
      </c>
      <c r="I75" s="364"/>
      <c r="J75" s="364"/>
      <c r="K75" s="24"/>
      <c r="L75" s="24"/>
      <c r="M75" s="24"/>
      <c r="N75" s="364">
        <f ca="1">'Vakantie-Feestdagen'!T8</f>
        <v>43590</v>
      </c>
      <c r="O75" s="368"/>
      <c r="P75" s="368"/>
      <c r="Q75" s="368"/>
      <c r="R75" s="364" t="str">
        <f>'Vakantie-Feestdagen'!U8</f>
        <v>bevrijdingsdag</v>
      </c>
      <c r="S75" s="373"/>
      <c r="T75" s="373"/>
      <c r="U75" s="373"/>
      <c r="V75" s="373"/>
      <c r="W75" s="24"/>
      <c r="X75" s="23"/>
    </row>
    <row r="76" spans="1:16384" ht="14.25" x14ac:dyDescent="0.2">
      <c r="A76" s="13"/>
      <c r="B76" s="401"/>
      <c r="C76" s="401"/>
      <c r="D76" s="401"/>
      <c r="E76" s="364"/>
      <c r="F76" s="364"/>
      <c r="G76" s="364"/>
      <c r="H76" s="364"/>
      <c r="I76" s="364"/>
      <c r="J76" s="364"/>
      <c r="K76" s="24"/>
      <c r="L76" s="24"/>
      <c r="M76" s="24"/>
      <c r="N76" s="364">
        <f ca="1">'Vakantie-Feestdagen'!T9</f>
        <v>43615</v>
      </c>
      <c r="O76" s="368"/>
      <c r="P76" s="368"/>
      <c r="Q76" s="368"/>
      <c r="R76" s="364" t="str">
        <f>'Vakantie-Feestdagen'!U9</f>
        <v>hemelvaart</v>
      </c>
      <c r="S76" s="373"/>
      <c r="T76" s="373"/>
      <c r="U76" s="373"/>
      <c r="V76" s="373"/>
      <c r="W76" s="24"/>
      <c r="X76" s="23"/>
    </row>
    <row r="77" spans="1:16384" ht="14.25" x14ac:dyDescent="0.2">
      <c r="A77" s="13"/>
      <c r="B77" s="401"/>
      <c r="C77" s="401"/>
      <c r="D77" s="401"/>
      <c r="E77" s="364"/>
      <c r="F77" s="364"/>
      <c r="G77" s="364"/>
      <c r="H77" s="364"/>
      <c r="I77" s="364"/>
      <c r="J77" s="364"/>
      <c r="K77" s="24"/>
      <c r="L77" s="24"/>
      <c r="M77" s="24"/>
      <c r="N77" s="364">
        <f ca="1">'Vakantie-Feestdagen'!T10</f>
        <v>43616</v>
      </c>
      <c r="O77" s="368"/>
      <c r="P77" s="368"/>
      <c r="Q77" s="368"/>
      <c r="R77" s="364" t="str">
        <f>'Vakantie-Feestdagen'!U10</f>
        <v>vrijdag na hemelvaart</v>
      </c>
      <c r="S77" s="373"/>
      <c r="T77" s="373"/>
      <c r="U77" s="373"/>
      <c r="V77" s="373"/>
      <c r="W77" s="24"/>
      <c r="X77" s="23"/>
    </row>
    <row r="78" spans="1:16384" ht="14.25" x14ac:dyDescent="0.2">
      <c r="A78" s="13"/>
      <c r="B78" s="401"/>
      <c r="C78" s="401"/>
      <c r="D78" s="401"/>
      <c r="E78" s="364"/>
      <c r="F78" s="364"/>
      <c r="G78" s="364"/>
      <c r="H78" s="364"/>
      <c r="I78" s="364"/>
      <c r="J78" s="364"/>
      <c r="K78" s="24"/>
      <c r="L78" s="24"/>
      <c r="M78" s="24"/>
      <c r="N78" s="364">
        <f ca="1">'Vakantie-Feestdagen'!T11</f>
        <v>43626</v>
      </c>
      <c r="O78" s="368"/>
      <c r="P78" s="368"/>
      <c r="Q78" s="368"/>
      <c r="R78" s="364" t="str">
        <f>'Vakantie-Feestdagen'!U11</f>
        <v>2e pinksterdag</v>
      </c>
      <c r="S78" s="373"/>
      <c r="T78" s="373"/>
      <c r="U78" s="373"/>
      <c r="V78" s="373"/>
      <c r="W78" s="24"/>
      <c r="X78" s="23"/>
    </row>
    <row r="79" spans="1:16384" ht="14.25" x14ac:dyDescent="0.2">
      <c r="A79" s="13"/>
      <c r="B79" s="401"/>
      <c r="C79" s="401"/>
      <c r="D79" s="401"/>
      <c r="E79" s="364"/>
      <c r="F79" s="364"/>
      <c r="G79" s="364"/>
      <c r="H79" s="364"/>
      <c r="I79" s="364"/>
      <c r="J79" s="364"/>
      <c r="K79" s="24"/>
      <c r="L79" s="24"/>
      <c r="M79" s="24"/>
      <c r="N79" s="364" t="str">
        <f>'Vakantie-Feestdagen'!T12</f>
        <v/>
      </c>
      <c r="O79" s="368"/>
      <c r="P79" s="368"/>
      <c r="Q79" s="368"/>
      <c r="R79" s="364" t="str">
        <f>'Vakantie-Feestdagen'!U12</f>
        <v/>
      </c>
      <c r="S79" s="373"/>
      <c r="T79" s="373"/>
      <c r="U79" s="373"/>
      <c r="V79" s="373"/>
      <c r="W79" s="24"/>
      <c r="X79" s="23"/>
    </row>
    <row r="80" spans="1:16384" ht="14.25" x14ac:dyDescent="0.2">
      <c r="A80" s="13"/>
      <c r="B80" s="401"/>
      <c r="C80" s="401"/>
      <c r="D80" s="401"/>
      <c r="E80" s="364"/>
      <c r="F80" s="364"/>
      <c r="G80" s="364"/>
      <c r="H80" s="364"/>
      <c r="I80" s="364"/>
      <c r="J80" s="364"/>
      <c r="K80" s="24"/>
      <c r="L80" s="24"/>
      <c r="M80" s="24"/>
      <c r="N80" s="364"/>
      <c r="O80" s="368"/>
      <c r="P80" s="368"/>
      <c r="Q80" s="368"/>
      <c r="R80" s="364"/>
      <c r="S80" s="373"/>
      <c r="T80" s="373"/>
      <c r="U80" s="373"/>
      <c r="V80" s="373"/>
      <c r="W80" s="24"/>
      <c r="X80" s="23"/>
    </row>
    <row r="81" spans="1:24" ht="14.25" x14ac:dyDescent="0.2">
      <c r="B81" s="465"/>
      <c r="C81" s="465"/>
      <c r="D81" s="465"/>
      <c r="E81" s="465"/>
      <c r="F81" s="465"/>
      <c r="G81" s="465"/>
      <c r="H81" s="465"/>
      <c r="I81" s="465"/>
      <c r="J81" s="465"/>
      <c r="K81" s="24"/>
      <c r="L81" s="24"/>
      <c r="M81" s="24"/>
      <c r="N81" s="440"/>
      <c r="O81" s="441"/>
      <c r="P81" s="441"/>
      <c r="Q81" s="441"/>
      <c r="R81" s="440"/>
      <c r="S81" s="442"/>
      <c r="T81" s="442"/>
      <c r="U81" s="442"/>
      <c r="V81" s="442"/>
      <c r="W81" s="24"/>
      <c r="X81" s="23"/>
    </row>
    <row r="82" spans="1:24" ht="3.75" customHeight="1" x14ac:dyDescent="0.2">
      <c r="B82" s="27"/>
      <c r="C82" s="27"/>
      <c r="D82" s="27"/>
      <c r="E82" s="26"/>
      <c r="F82" s="25"/>
      <c r="G82" s="25"/>
      <c r="H82" s="25"/>
      <c r="I82" s="25"/>
      <c r="J82" s="25"/>
      <c r="K82" s="24"/>
      <c r="L82" s="24"/>
      <c r="M82" s="24"/>
      <c r="N82" s="25"/>
      <c r="O82" s="25"/>
      <c r="P82" s="25"/>
      <c r="Q82" s="25"/>
      <c r="R82" s="25"/>
      <c r="S82" s="25"/>
      <c r="T82" s="25"/>
      <c r="U82" s="25"/>
      <c r="V82" s="25"/>
      <c r="W82" s="24"/>
      <c r="X82" s="23"/>
    </row>
    <row r="83" spans="1:24" s="17" customFormat="1" ht="12" x14ac:dyDescent="0.2">
      <c r="A83" s="19"/>
      <c r="B83" s="22"/>
      <c r="C83" s="22"/>
      <c r="D83" s="22"/>
      <c r="E83" s="22"/>
      <c r="F83" s="22"/>
      <c r="G83" s="22"/>
      <c r="H83" s="22"/>
      <c r="I83" s="22"/>
      <c r="J83" s="22"/>
      <c r="K83" s="21"/>
      <c r="L83" s="21"/>
      <c r="M83" s="21"/>
      <c r="N83" s="22"/>
      <c r="O83" s="22"/>
      <c r="P83" s="22"/>
      <c r="Q83" s="22"/>
      <c r="R83" s="22"/>
      <c r="S83" s="22"/>
      <c r="T83" s="22"/>
      <c r="U83" s="22"/>
      <c r="V83" s="22"/>
      <c r="W83" s="21"/>
      <c r="X83" s="20"/>
    </row>
    <row r="84" spans="1:24" s="17" customFormat="1" ht="12" x14ac:dyDescent="0.2">
      <c r="A84" s="19"/>
      <c r="B84" s="22"/>
      <c r="C84" s="22"/>
      <c r="D84" s="22"/>
      <c r="E84" s="22"/>
      <c r="F84" s="22"/>
      <c r="G84" s="22"/>
      <c r="H84" s="22"/>
      <c r="I84" s="22"/>
      <c r="J84" s="22"/>
      <c r="K84" s="21"/>
      <c r="L84" s="21"/>
      <c r="M84" s="21"/>
      <c r="N84" s="22"/>
      <c r="O84" s="22"/>
      <c r="P84" s="22"/>
      <c r="Q84" s="22"/>
      <c r="R84" s="22"/>
      <c r="S84" s="22"/>
      <c r="T84" s="22"/>
      <c r="U84" s="22"/>
      <c r="V84" s="22"/>
      <c r="W84" s="21"/>
      <c r="X84" s="20"/>
    </row>
    <row r="85" spans="1:24" s="17" customFormat="1" ht="13.5" customHeight="1" x14ac:dyDescent="0.2">
      <c r="A85" s="19"/>
      <c r="B85" s="369" t="s">
        <v>163</v>
      </c>
      <c r="C85" s="369"/>
      <c r="D85" s="369"/>
      <c r="E85" s="369"/>
      <c r="F85" s="369"/>
      <c r="G85" s="369"/>
      <c r="H85" s="369"/>
      <c r="I85" s="369"/>
      <c r="J85" s="369"/>
      <c r="K85" s="18"/>
      <c r="L85" s="5"/>
      <c r="M85" s="19"/>
      <c r="N85" s="369" t="s">
        <v>156</v>
      </c>
      <c r="O85" s="369"/>
      <c r="P85" s="369"/>
      <c r="Q85" s="369"/>
      <c r="R85" s="369"/>
      <c r="S85" s="369"/>
      <c r="T85" s="369"/>
      <c r="U85" s="369"/>
      <c r="V85" s="369"/>
      <c r="W85" s="18"/>
    </row>
    <row r="86" spans="1:24" x14ac:dyDescent="0.2">
      <c r="A86" s="13"/>
      <c r="B86" s="475" t="s">
        <v>160</v>
      </c>
      <c r="C86" s="476"/>
      <c r="D86" s="476"/>
      <c r="E86" s="477"/>
      <c r="F86" s="410" t="s">
        <v>161</v>
      </c>
      <c r="G86" s="410"/>
      <c r="H86" s="410"/>
      <c r="I86" s="410"/>
      <c r="J86" s="410"/>
      <c r="K86" s="16"/>
      <c r="M86" s="13"/>
      <c r="N86" s="410" t="s">
        <v>160</v>
      </c>
      <c r="O86" s="410"/>
      <c r="P86" s="410"/>
      <c r="Q86" s="410"/>
      <c r="R86" s="410" t="s">
        <v>161</v>
      </c>
      <c r="S86" s="410"/>
      <c r="T86" s="410"/>
      <c r="U86" s="410"/>
      <c r="V86" s="410"/>
      <c r="W86" s="16"/>
    </row>
    <row r="87" spans="1:24" x14ac:dyDescent="0.2">
      <c r="A87" s="13"/>
      <c r="B87" s="438"/>
      <c r="C87" s="438"/>
      <c r="D87" s="438"/>
      <c r="E87" s="438"/>
      <c r="F87" s="437"/>
      <c r="G87" s="437"/>
      <c r="H87" s="437"/>
      <c r="I87" s="437"/>
      <c r="J87" s="437"/>
      <c r="K87" s="16"/>
      <c r="M87" s="13"/>
      <c r="N87" s="438"/>
      <c r="O87" s="438"/>
      <c r="P87" s="438"/>
      <c r="Q87" s="438"/>
      <c r="R87" s="436"/>
      <c r="S87" s="436"/>
      <c r="T87" s="436"/>
      <c r="U87" s="436"/>
      <c r="V87" s="436"/>
      <c r="W87" s="16"/>
    </row>
    <row r="88" spans="1:24" x14ac:dyDescent="0.2">
      <c r="A88" s="13"/>
      <c r="B88" s="439"/>
      <c r="C88" s="439"/>
      <c r="D88" s="439"/>
      <c r="E88" s="439"/>
      <c r="F88" s="413"/>
      <c r="G88" s="413"/>
      <c r="H88" s="413"/>
      <c r="I88" s="413"/>
      <c r="J88" s="413"/>
      <c r="K88" s="16"/>
      <c r="M88" s="13"/>
      <c r="N88" s="439"/>
      <c r="O88" s="439"/>
      <c r="P88" s="439"/>
      <c r="Q88" s="439"/>
      <c r="R88" s="413"/>
      <c r="S88" s="413"/>
      <c r="T88" s="413"/>
      <c r="U88" s="413"/>
      <c r="V88" s="413"/>
      <c r="W88" s="16"/>
    </row>
    <row r="89" spans="1:24" x14ac:dyDescent="0.2">
      <c r="A89" s="13"/>
      <c r="B89" s="411"/>
      <c r="C89" s="411"/>
      <c r="D89" s="411"/>
      <c r="E89" s="411"/>
      <c r="F89" s="413"/>
      <c r="G89" s="413"/>
      <c r="H89" s="413"/>
      <c r="I89" s="413"/>
      <c r="J89" s="413"/>
      <c r="K89" s="16"/>
      <c r="M89" s="13"/>
      <c r="N89" s="411"/>
      <c r="O89" s="411"/>
      <c r="P89" s="411"/>
      <c r="Q89" s="411"/>
      <c r="R89" s="413"/>
      <c r="S89" s="413"/>
      <c r="T89" s="413"/>
      <c r="U89" s="413"/>
      <c r="V89" s="413"/>
      <c r="W89" s="16"/>
    </row>
    <row r="90" spans="1:24" x14ac:dyDescent="0.2">
      <c r="A90" s="13"/>
      <c r="B90" s="411"/>
      <c r="C90" s="411"/>
      <c r="D90" s="411"/>
      <c r="E90" s="411"/>
      <c r="F90" s="413"/>
      <c r="G90" s="413"/>
      <c r="H90" s="413"/>
      <c r="I90" s="413"/>
      <c r="J90" s="413"/>
      <c r="K90" s="16"/>
      <c r="M90" s="13"/>
      <c r="N90" s="411"/>
      <c r="O90" s="411"/>
      <c r="P90" s="411"/>
      <c r="Q90" s="411"/>
      <c r="R90" s="413"/>
      <c r="S90" s="413"/>
      <c r="T90" s="413"/>
      <c r="U90" s="413"/>
      <c r="V90" s="413"/>
      <c r="W90" s="16"/>
    </row>
    <row r="91" spans="1:24" x14ac:dyDescent="0.2">
      <c r="A91" s="13"/>
      <c r="B91" s="411"/>
      <c r="C91" s="411"/>
      <c r="D91" s="411"/>
      <c r="E91" s="411"/>
      <c r="F91" s="413"/>
      <c r="G91" s="413"/>
      <c r="H91" s="413"/>
      <c r="I91" s="413"/>
      <c r="J91" s="413"/>
      <c r="K91" s="16"/>
      <c r="M91" s="13"/>
      <c r="N91" s="411"/>
      <c r="O91" s="411"/>
      <c r="P91" s="411"/>
      <c r="Q91" s="411"/>
      <c r="R91" s="413"/>
      <c r="S91" s="413"/>
      <c r="T91" s="413"/>
      <c r="U91" s="413"/>
      <c r="V91" s="413"/>
      <c r="W91" s="16"/>
    </row>
    <row r="92" spans="1:24" x14ac:dyDescent="0.2">
      <c r="A92" s="13"/>
      <c r="B92" s="411"/>
      <c r="C92" s="411"/>
      <c r="D92" s="411"/>
      <c r="E92" s="411"/>
      <c r="F92" s="413"/>
      <c r="G92" s="413"/>
      <c r="H92" s="413"/>
      <c r="I92" s="413"/>
      <c r="J92" s="413"/>
      <c r="K92" s="16"/>
      <c r="M92" s="13"/>
      <c r="N92" s="411"/>
      <c r="O92" s="411"/>
      <c r="P92" s="411"/>
      <c r="Q92" s="411"/>
      <c r="R92" s="413"/>
      <c r="S92" s="413"/>
      <c r="T92" s="413"/>
      <c r="U92" s="413"/>
      <c r="V92" s="413"/>
      <c r="W92" s="16"/>
    </row>
    <row r="93" spans="1:24" x14ac:dyDescent="0.2">
      <c r="A93" s="13"/>
      <c r="B93" s="411"/>
      <c r="C93" s="411"/>
      <c r="D93" s="411"/>
      <c r="E93" s="411"/>
      <c r="F93" s="413"/>
      <c r="G93" s="413"/>
      <c r="H93" s="413"/>
      <c r="I93" s="413"/>
      <c r="J93" s="413"/>
      <c r="K93" s="16"/>
      <c r="M93" s="13"/>
      <c r="N93" s="411"/>
      <c r="O93" s="411"/>
      <c r="P93" s="411"/>
      <c r="Q93" s="411"/>
      <c r="R93" s="413"/>
      <c r="S93" s="413"/>
      <c r="T93" s="413"/>
      <c r="U93" s="413"/>
      <c r="V93" s="413"/>
      <c r="W93" s="16"/>
    </row>
    <row r="94" spans="1:24" x14ac:dyDescent="0.2">
      <c r="A94" s="13"/>
      <c r="B94" s="411"/>
      <c r="C94" s="411"/>
      <c r="D94" s="411"/>
      <c r="E94" s="411"/>
      <c r="F94" s="413"/>
      <c r="G94" s="413"/>
      <c r="H94" s="413"/>
      <c r="I94" s="413"/>
      <c r="J94" s="413"/>
      <c r="K94" s="16"/>
      <c r="M94" s="13"/>
      <c r="N94" s="411"/>
      <c r="O94" s="411"/>
      <c r="P94" s="411"/>
      <c r="Q94" s="411"/>
      <c r="R94" s="413"/>
      <c r="S94" s="413"/>
      <c r="T94" s="413"/>
      <c r="U94" s="413"/>
      <c r="V94" s="413"/>
      <c r="W94" s="16"/>
    </row>
    <row r="95" spans="1:24" x14ac:dyDescent="0.2">
      <c r="A95" s="13"/>
      <c r="B95" s="411"/>
      <c r="C95" s="411"/>
      <c r="D95" s="411"/>
      <c r="E95" s="411"/>
      <c r="F95" s="413"/>
      <c r="G95" s="413"/>
      <c r="H95" s="413"/>
      <c r="I95" s="413"/>
      <c r="J95" s="413"/>
      <c r="K95" s="16"/>
      <c r="M95" s="13"/>
      <c r="N95" s="411"/>
      <c r="O95" s="411"/>
      <c r="P95" s="411"/>
      <c r="Q95" s="411"/>
      <c r="R95" s="413"/>
      <c r="S95" s="413"/>
      <c r="T95" s="413"/>
      <c r="U95" s="413"/>
      <c r="V95" s="413"/>
      <c r="W95" s="16"/>
    </row>
    <row r="96" spans="1:24" x14ac:dyDescent="0.2">
      <c r="A96" s="13"/>
      <c r="B96" s="411"/>
      <c r="C96" s="411"/>
      <c r="D96" s="411"/>
      <c r="E96" s="411"/>
      <c r="F96" s="413"/>
      <c r="G96" s="413"/>
      <c r="H96" s="413"/>
      <c r="I96" s="413"/>
      <c r="J96" s="413"/>
      <c r="K96" s="16"/>
      <c r="M96" s="13"/>
      <c r="N96" s="411"/>
      <c r="O96" s="411"/>
      <c r="P96" s="411"/>
      <c r="Q96" s="411"/>
      <c r="R96" s="413"/>
      <c r="S96" s="413"/>
      <c r="T96" s="413"/>
      <c r="U96" s="413"/>
      <c r="V96" s="413"/>
      <c r="W96" s="16"/>
    </row>
    <row r="97" spans="1:16384" x14ac:dyDescent="0.2">
      <c r="A97" s="13"/>
      <c r="B97" s="411"/>
      <c r="C97" s="411"/>
      <c r="D97" s="411"/>
      <c r="E97" s="411"/>
      <c r="F97" s="413"/>
      <c r="G97" s="413"/>
      <c r="H97" s="413"/>
      <c r="I97" s="413"/>
      <c r="J97" s="413"/>
      <c r="K97" s="16"/>
      <c r="M97" s="13"/>
      <c r="N97" s="411"/>
      <c r="O97" s="411"/>
      <c r="P97" s="411"/>
      <c r="Q97" s="411"/>
      <c r="R97" s="413"/>
      <c r="S97" s="413"/>
      <c r="T97" s="413"/>
      <c r="U97" s="413"/>
      <c r="V97" s="413"/>
      <c r="W97" s="16"/>
    </row>
    <row r="98" spans="1:16384" x14ac:dyDescent="0.2">
      <c r="A98" s="13"/>
      <c r="B98" s="411"/>
      <c r="C98" s="411"/>
      <c r="D98" s="411"/>
      <c r="E98" s="411"/>
      <c r="F98" s="413"/>
      <c r="G98" s="413"/>
      <c r="H98" s="413"/>
      <c r="I98" s="413"/>
      <c r="J98" s="413"/>
      <c r="K98" s="16"/>
      <c r="M98" s="13"/>
      <c r="N98" s="411"/>
      <c r="O98" s="411"/>
      <c r="P98" s="411"/>
      <c r="Q98" s="411"/>
      <c r="R98" s="413"/>
      <c r="S98" s="413"/>
      <c r="T98" s="413"/>
      <c r="U98" s="413"/>
      <c r="V98" s="413"/>
      <c r="W98" s="16"/>
    </row>
    <row r="99" spans="1:16384" x14ac:dyDescent="0.2">
      <c r="A99" s="13"/>
      <c r="B99" s="411"/>
      <c r="C99" s="411"/>
      <c r="D99" s="411"/>
      <c r="E99" s="411"/>
      <c r="F99" s="413"/>
      <c r="G99" s="413"/>
      <c r="H99" s="413"/>
      <c r="I99" s="413"/>
      <c r="J99" s="413"/>
      <c r="K99" s="16"/>
      <c r="M99" s="13"/>
      <c r="N99" s="411"/>
      <c r="O99" s="411"/>
      <c r="P99" s="411"/>
      <c r="Q99" s="411"/>
      <c r="R99" s="432"/>
      <c r="S99" s="433"/>
      <c r="T99" s="433"/>
      <c r="U99" s="433"/>
      <c r="V99" s="434"/>
      <c r="W99" s="16"/>
    </row>
    <row r="100" spans="1:16384" x14ac:dyDescent="0.2">
      <c r="A100" s="13"/>
      <c r="B100" s="411"/>
      <c r="C100" s="411"/>
      <c r="D100" s="411"/>
      <c r="E100" s="411"/>
      <c r="F100" s="413"/>
      <c r="G100" s="413"/>
      <c r="H100" s="413"/>
      <c r="I100" s="413"/>
      <c r="J100" s="413"/>
      <c r="K100" s="16"/>
      <c r="M100" s="13"/>
      <c r="N100" s="411"/>
      <c r="O100" s="411"/>
      <c r="P100" s="411"/>
      <c r="Q100" s="411"/>
      <c r="R100" s="413"/>
      <c r="S100" s="413"/>
      <c r="T100" s="413"/>
      <c r="U100" s="413"/>
      <c r="V100" s="413"/>
      <c r="W100" s="16"/>
    </row>
    <row r="101" spans="1:16384" x14ac:dyDescent="0.2">
      <c r="A101" s="13"/>
      <c r="B101" s="431"/>
      <c r="C101" s="431"/>
      <c r="D101" s="431"/>
      <c r="E101" s="431"/>
      <c r="F101" s="412"/>
      <c r="G101" s="412"/>
      <c r="H101" s="412"/>
      <c r="I101" s="412"/>
      <c r="J101" s="412"/>
      <c r="K101" s="16"/>
      <c r="M101" s="13"/>
      <c r="N101" s="431"/>
      <c r="O101" s="431"/>
      <c r="P101" s="431"/>
      <c r="Q101" s="431"/>
      <c r="R101" s="412"/>
      <c r="S101" s="412"/>
      <c r="T101" s="412"/>
      <c r="U101" s="412"/>
      <c r="V101" s="412"/>
      <c r="W101" s="16"/>
    </row>
    <row r="102" spans="1:16384" ht="4.5" customHeight="1" x14ac:dyDescent="0.2">
      <c r="A102" s="13"/>
      <c r="B102" s="12"/>
      <c r="C102" s="12"/>
      <c r="D102" s="12"/>
      <c r="E102" s="12"/>
      <c r="F102" s="12"/>
      <c r="G102" s="12"/>
      <c r="H102" s="12"/>
      <c r="I102" s="12"/>
      <c r="J102" s="15"/>
      <c r="N102" s="15"/>
      <c r="O102" s="15"/>
      <c r="P102" s="15"/>
      <c r="Q102" s="15"/>
      <c r="R102" s="15"/>
      <c r="S102" s="15"/>
      <c r="T102" s="15"/>
      <c r="U102" s="15"/>
      <c r="V102" s="15"/>
      <c r="X102" s="10"/>
    </row>
    <row r="103" spans="1:16384" x14ac:dyDescent="0.2">
      <c r="A103" s="13"/>
      <c r="B103" s="10"/>
      <c r="C103" s="10"/>
      <c r="D103" s="10"/>
      <c r="E103" s="10"/>
      <c r="F103" s="10"/>
      <c r="G103" s="10"/>
      <c r="H103" s="10"/>
      <c r="I103" s="10"/>
      <c r="X103" s="10"/>
    </row>
    <row r="104" spans="1:16384" x14ac:dyDescent="0.2">
      <c r="A104" s="142"/>
      <c r="B104" s="26"/>
      <c r="C104" s="26"/>
      <c r="D104" s="26"/>
      <c r="E104" s="26"/>
      <c r="F104" s="26"/>
      <c r="G104" s="26"/>
      <c r="H104" s="26"/>
      <c r="I104" s="26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26"/>
    </row>
    <row r="105" spans="1:16384" x14ac:dyDescent="0.2">
      <c r="A105" s="142"/>
      <c r="B105" s="26"/>
      <c r="C105" s="26"/>
      <c r="D105" s="26"/>
      <c r="E105" s="26"/>
      <c r="F105" s="26"/>
      <c r="G105" s="26"/>
      <c r="H105" s="26"/>
      <c r="I105" s="26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26"/>
      <c r="Y105" s="316"/>
    </row>
    <row r="106" spans="1:16384" ht="19.5" customHeight="1" x14ac:dyDescent="0.2">
      <c r="A106" s="290" t="s">
        <v>162</v>
      </c>
      <c r="B106" s="291"/>
      <c r="C106" s="291"/>
      <c r="D106" s="291"/>
      <c r="E106" s="291"/>
      <c r="F106" s="291"/>
      <c r="G106" s="291"/>
      <c r="H106" s="291"/>
      <c r="I106" s="291"/>
      <c r="J106" s="291"/>
      <c r="K106" s="291"/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V106" s="291"/>
      <c r="W106" s="291"/>
      <c r="X106" s="291"/>
      <c r="Y106" s="291"/>
      <c r="Z106" s="290"/>
      <c r="AA106" s="291"/>
      <c r="AB106" s="291"/>
      <c r="AC106" s="291"/>
      <c r="AD106" s="291"/>
      <c r="AE106" s="291"/>
      <c r="AF106" s="291"/>
      <c r="AG106" s="291"/>
      <c r="AH106" s="291"/>
      <c r="AI106" s="291"/>
      <c r="AJ106" s="291"/>
      <c r="AK106" s="291"/>
      <c r="AL106" s="291"/>
      <c r="AM106" s="291"/>
      <c r="AN106" s="291"/>
      <c r="AO106" s="291"/>
      <c r="AP106" s="291"/>
      <c r="AQ106" s="291"/>
      <c r="AR106" s="291"/>
      <c r="AS106" s="291"/>
      <c r="AT106" s="291"/>
      <c r="AU106" s="291"/>
      <c r="AV106" s="291"/>
      <c r="AW106" s="291"/>
      <c r="AX106" s="291"/>
      <c r="AY106" s="290"/>
      <c r="AZ106" s="291"/>
      <c r="BA106" s="291"/>
      <c r="BB106" s="291"/>
      <c r="BC106" s="291"/>
      <c r="BD106" s="291"/>
      <c r="BE106" s="291"/>
      <c r="BF106" s="291"/>
      <c r="BG106" s="291"/>
      <c r="BH106" s="291"/>
      <c r="BI106" s="291"/>
      <c r="BJ106" s="291"/>
      <c r="BK106" s="291"/>
      <c r="BL106" s="291"/>
      <c r="BM106" s="291"/>
      <c r="BN106" s="291"/>
      <c r="BO106" s="291"/>
      <c r="BP106" s="291"/>
      <c r="BQ106" s="291"/>
      <c r="BR106" s="291"/>
      <c r="BS106" s="291"/>
      <c r="BT106" s="291"/>
      <c r="BU106" s="291"/>
      <c r="BV106" s="291"/>
      <c r="BW106" s="291"/>
      <c r="BX106" s="290"/>
      <c r="BY106" s="291"/>
      <c r="BZ106" s="291"/>
      <c r="CA106" s="291"/>
      <c r="CB106" s="291"/>
      <c r="CC106" s="291"/>
      <c r="CD106" s="291"/>
      <c r="CE106" s="291"/>
      <c r="CF106" s="291"/>
      <c r="CG106" s="291"/>
      <c r="CH106" s="291"/>
      <c r="CI106" s="291"/>
      <c r="CJ106" s="291"/>
      <c r="CK106" s="291"/>
      <c r="CL106" s="291"/>
      <c r="CM106" s="291"/>
      <c r="CN106" s="291"/>
      <c r="CO106" s="291"/>
      <c r="CP106" s="291"/>
      <c r="CQ106" s="291"/>
      <c r="CR106" s="291"/>
      <c r="CS106" s="291"/>
      <c r="CT106" s="291"/>
      <c r="CU106" s="291"/>
      <c r="CV106" s="291"/>
      <c r="CW106" s="290"/>
      <c r="CX106" s="291"/>
      <c r="CY106" s="291"/>
      <c r="CZ106" s="291"/>
      <c r="DA106" s="291"/>
      <c r="DB106" s="291"/>
      <c r="DC106" s="291"/>
      <c r="DD106" s="291"/>
      <c r="DE106" s="291"/>
      <c r="DF106" s="291"/>
      <c r="DG106" s="291"/>
      <c r="DH106" s="291"/>
      <c r="DI106" s="291"/>
      <c r="DJ106" s="291"/>
      <c r="DK106" s="291"/>
      <c r="DL106" s="291"/>
      <c r="DM106" s="291"/>
      <c r="DN106" s="291"/>
      <c r="DO106" s="291"/>
      <c r="DP106" s="291"/>
      <c r="DQ106" s="291"/>
      <c r="DR106" s="291"/>
      <c r="DS106" s="291"/>
      <c r="DT106" s="291"/>
      <c r="DU106" s="291"/>
      <c r="DV106" s="290"/>
      <c r="DW106" s="291"/>
      <c r="DX106" s="291"/>
      <c r="DY106" s="291"/>
      <c r="DZ106" s="291"/>
      <c r="EA106" s="291"/>
      <c r="EB106" s="291"/>
      <c r="EC106" s="291"/>
      <c r="ED106" s="291"/>
      <c r="EE106" s="291"/>
      <c r="EF106" s="291"/>
      <c r="EG106" s="291"/>
      <c r="EH106" s="291"/>
      <c r="EI106" s="291"/>
      <c r="EJ106" s="291"/>
      <c r="EK106" s="291"/>
      <c r="EL106" s="291"/>
      <c r="EM106" s="291"/>
      <c r="EN106" s="291"/>
      <c r="EO106" s="291"/>
      <c r="EP106" s="291"/>
      <c r="EQ106" s="291"/>
      <c r="ER106" s="291"/>
      <c r="ES106" s="291"/>
      <c r="ET106" s="291"/>
      <c r="EU106" s="290"/>
      <c r="EV106" s="291"/>
      <c r="EW106" s="291"/>
      <c r="EX106" s="291"/>
      <c r="EY106" s="291"/>
      <c r="EZ106" s="291"/>
      <c r="FA106" s="291"/>
      <c r="FB106" s="291"/>
      <c r="FC106" s="291"/>
      <c r="FD106" s="291"/>
      <c r="FE106" s="291"/>
      <c r="FF106" s="291"/>
      <c r="FG106" s="291"/>
      <c r="FH106" s="291"/>
      <c r="FI106" s="291"/>
      <c r="FJ106" s="291"/>
      <c r="FK106" s="291"/>
      <c r="FL106" s="291"/>
      <c r="FM106" s="291"/>
      <c r="FN106" s="291"/>
      <c r="FO106" s="291"/>
      <c r="FP106" s="291"/>
      <c r="FQ106" s="291"/>
      <c r="FR106" s="291"/>
      <c r="FS106" s="291"/>
      <c r="FT106" s="290"/>
      <c r="FU106" s="291"/>
      <c r="FV106" s="291"/>
      <c r="FW106" s="291"/>
      <c r="FX106" s="291"/>
      <c r="FY106" s="291"/>
      <c r="FZ106" s="291"/>
      <c r="GA106" s="291"/>
      <c r="GB106" s="291"/>
      <c r="GC106" s="291"/>
      <c r="GD106" s="291"/>
      <c r="GE106" s="291"/>
      <c r="GF106" s="291"/>
      <c r="GG106" s="291"/>
      <c r="GH106" s="291"/>
      <c r="GI106" s="291"/>
      <c r="GJ106" s="291"/>
      <c r="GK106" s="291"/>
      <c r="GL106" s="291"/>
      <c r="GM106" s="291"/>
      <c r="GN106" s="291"/>
      <c r="GO106" s="291"/>
      <c r="GP106" s="291"/>
      <c r="GQ106" s="291"/>
      <c r="GR106" s="291"/>
      <c r="GS106" s="290"/>
      <c r="GT106" s="291"/>
      <c r="GU106" s="291"/>
      <c r="GV106" s="291"/>
      <c r="GW106" s="291"/>
      <c r="GX106" s="291"/>
      <c r="GY106" s="291"/>
      <c r="GZ106" s="291"/>
      <c r="HA106" s="291"/>
      <c r="HB106" s="291"/>
      <c r="HC106" s="291"/>
      <c r="HD106" s="291"/>
      <c r="HE106" s="291"/>
      <c r="HF106" s="291"/>
      <c r="HG106" s="291"/>
      <c r="HH106" s="291"/>
      <c r="HI106" s="291"/>
      <c r="HJ106" s="291"/>
      <c r="HK106" s="291"/>
      <c r="HL106" s="291"/>
      <c r="HM106" s="291"/>
      <c r="HN106" s="291"/>
      <c r="HO106" s="291"/>
      <c r="HP106" s="291"/>
      <c r="HQ106" s="291"/>
      <c r="HR106" s="290"/>
      <c r="HS106" s="291"/>
      <c r="HT106" s="291"/>
      <c r="HU106" s="291"/>
      <c r="HV106" s="291"/>
      <c r="HW106" s="291"/>
      <c r="HX106" s="291"/>
      <c r="HY106" s="291"/>
      <c r="HZ106" s="291"/>
      <c r="IA106" s="291"/>
      <c r="IB106" s="291"/>
      <c r="IC106" s="291"/>
      <c r="ID106" s="291"/>
      <c r="IE106" s="291"/>
      <c r="IF106" s="291"/>
      <c r="IG106" s="291"/>
      <c r="IH106" s="291"/>
      <c r="II106" s="291"/>
      <c r="IJ106" s="291"/>
      <c r="IK106" s="291"/>
      <c r="IL106" s="291"/>
      <c r="IM106" s="291"/>
      <c r="IN106" s="291"/>
      <c r="IO106" s="291"/>
      <c r="IP106" s="291"/>
      <c r="IQ106" s="290"/>
      <c r="IR106" s="291"/>
      <c r="IS106" s="291"/>
      <c r="IT106" s="291"/>
      <c r="IU106" s="291"/>
      <c r="IV106" s="291"/>
      <c r="IW106" s="291"/>
      <c r="IX106" s="291"/>
      <c r="IY106" s="291"/>
      <c r="IZ106" s="291"/>
      <c r="JA106" s="291"/>
      <c r="JB106" s="291"/>
      <c r="JC106" s="291"/>
      <c r="JD106" s="291"/>
      <c r="JE106" s="291"/>
      <c r="JF106" s="291"/>
      <c r="JG106" s="291"/>
      <c r="JH106" s="291"/>
      <c r="JI106" s="291"/>
      <c r="JJ106" s="291"/>
      <c r="JK106" s="291"/>
      <c r="JL106" s="291"/>
      <c r="JM106" s="291"/>
      <c r="JN106" s="291"/>
      <c r="JO106" s="291"/>
      <c r="JP106" s="290"/>
      <c r="JQ106" s="291"/>
      <c r="JR106" s="291"/>
      <c r="JS106" s="291"/>
      <c r="JT106" s="291"/>
      <c r="JU106" s="291"/>
      <c r="JV106" s="291"/>
      <c r="JW106" s="291"/>
      <c r="JX106" s="291"/>
      <c r="JY106" s="291"/>
      <c r="JZ106" s="291"/>
      <c r="KA106" s="291"/>
      <c r="KB106" s="291"/>
      <c r="KC106" s="291"/>
      <c r="KD106" s="291"/>
      <c r="KE106" s="291"/>
      <c r="KF106" s="291"/>
      <c r="KG106" s="291"/>
      <c r="KH106" s="291"/>
      <c r="KI106" s="291"/>
      <c r="KJ106" s="291"/>
      <c r="KK106" s="291"/>
      <c r="KL106" s="291"/>
      <c r="KM106" s="291"/>
      <c r="KN106" s="291"/>
      <c r="KO106" s="290"/>
      <c r="KP106" s="291"/>
      <c r="KQ106" s="291"/>
      <c r="KR106" s="291"/>
      <c r="KS106" s="291"/>
      <c r="KT106" s="291"/>
      <c r="KU106" s="291"/>
      <c r="KV106" s="291"/>
      <c r="KW106" s="291"/>
      <c r="KX106" s="291"/>
      <c r="KY106" s="291"/>
      <c r="KZ106" s="291"/>
      <c r="LA106" s="291"/>
      <c r="LB106" s="291"/>
      <c r="LC106" s="291"/>
      <c r="LD106" s="291"/>
      <c r="LE106" s="291"/>
      <c r="LF106" s="291"/>
      <c r="LG106" s="291"/>
      <c r="LH106" s="291"/>
      <c r="LI106" s="291"/>
      <c r="LJ106" s="291"/>
      <c r="LK106" s="291"/>
      <c r="LL106" s="291"/>
      <c r="LM106" s="291"/>
      <c r="LN106" s="290"/>
      <c r="LO106" s="291"/>
      <c r="LP106" s="291"/>
      <c r="LQ106" s="291"/>
      <c r="LR106" s="291"/>
      <c r="LS106" s="291"/>
      <c r="LT106" s="291"/>
      <c r="LU106" s="291"/>
      <c r="LV106" s="291"/>
      <c r="LW106" s="291"/>
      <c r="LX106" s="291"/>
      <c r="LY106" s="291"/>
      <c r="LZ106" s="291"/>
      <c r="MA106" s="291"/>
      <c r="MB106" s="291"/>
      <c r="MC106" s="291"/>
      <c r="MD106" s="291"/>
      <c r="ME106" s="291"/>
      <c r="MF106" s="291"/>
      <c r="MG106" s="291"/>
      <c r="MH106" s="291"/>
      <c r="MI106" s="291"/>
      <c r="MJ106" s="291"/>
      <c r="MK106" s="291"/>
      <c r="ML106" s="291"/>
      <c r="MM106" s="290"/>
      <c r="MN106" s="291"/>
      <c r="MO106" s="291"/>
      <c r="MP106" s="291"/>
      <c r="MQ106" s="291"/>
      <c r="MR106" s="291"/>
      <c r="MS106" s="291"/>
      <c r="MT106" s="291"/>
      <c r="MU106" s="291"/>
      <c r="MV106" s="291"/>
      <c r="MW106" s="291"/>
      <c r="MX106" s="291"/>
      <c r="MY106" s="291"/>
      <c r="MZ106" s="291"/>
      <c r="NA106" s="291"/>
      <c r="NB106" s="291"/>
      <c r="NC106" s="291"/>
      <c r="ND106" s="291"/>
      <c r="NE106" s="291"/>
      <c r="NF106" s="291"/>
      <c r="NG106" s="291"/>
      <c r="NH106" s="291"/>
      <c r="NI106" s="291"/>
      <c r="NJ106" s="291"/>
      <c r="NK106" s="291"/>
      <c r="NL106" s="290"/>
      <c r="NM106" s="291"/>
      <c r="NN106" s="291"/>
      <c r="NO106" s="291"/>
      <c r="NP106" s="291"/>
      <c r="NQ106" s="291"/>
      <c r="NR106" s="291"/>
      <c r="NS106" s="291"/>
      <c r="NT106" s="291"/>
      <c r="NU106" s="291"/>
      <c r="NV106" s="291"/>
      <c r="NW106" s="291"/>
      <c r="NX106" s="291"/>
      <c r="NY106" s="291"/>
      <c r="NZ106" s="291"/>
      <c r="OA106" s="291"/>
      <c r="OB106" s="291"/>
      <c r="OC106" s="291"/>
      <c r="OD106" s="291"/>
      <c r="OE106" s="291"/>
      <c r="OF106" s="291"/>
      <c r="OG106" s="291"/>
      <c r="OH106" s="291"/>
      <c r="OI106" s="291"/>
      <c r="OJ106" s="291"/>
      <c r="OK106" s="290"/>
      <c r="OL106" s="291"/>
      <c r="OM106" s="291"/>
      <c r="ON106" s="291"/>
      <c r="OO106" s="291"/>
      <c r="OP106" s="291"/>
      <c r="OQ106" s="291"/>
      <c r="OR106" s="291"/>
      <c r="OS106" s="291"/>
      <c r="OT106" s="291"/>
      <c r="OU106" s="291"/>
      <c r="OV106" s="291"/>
      <c r="OW106" s="291"/>
      <c r="OX106" s="291"/>
      <c r="OY106" s="291"/>
      <c r="OZ106" s="291"/>
      <c r="PA106" s="291"/>
      <c r="PB106" s="291"/>
      <c r="PC106" s="291"/>
      <c r="PD106" s="291"/>
      <c r="PE106" s="291"/>
      <c r="PF106" s="291"/>
      <c r="PG106" s="291"/>
      <c r="PH106" s="291"/>
      <c r="PI106" s="291"/>
      <c r="PJ106" s="290"/>
      <c r="PK106" s="291"/>
      <c r="PL106" s="291"/>
      <c r="PM106" s="291"/>
      <c r="PN106" s="291"/>
      <c r="PO106" s="291"/>
      <c r="PP106" s="291"/>
      <c r="PQ106" s="291"/>
      <c r="PR106" s="291"/>
      <c r="PS106" s="291"/>
      <c r="PT106" s="291"/>
      <c r="PU106" s="291"/>
      <c r="PV106" s="291"/>
      <c r="PW106" s="291"/>
      <c r="PX106" s="291"/>
      <c r="PY106" s="291"/>
      <c r="PZ106" s="291"/>
      <c r="QA106" s="291"/>
      <c r="QB106" s="291"/>
      <c r="QC106" s="291"/>
      <c r="QD106" s="291"/>
      <c r="QE106" s="291"/>
      <c r="QF106" s="291"/>
      <c r="QG106" s="291"/>
      <c r="QH106" s="291"/>
      <c r="QI106" s="290"/>
      <c r="QJ106" s="291"/>
      <c r="QK106" s="291"/>
      <c r="QL106" s="291"/>
      <c r="QM106" s="291"/>
      <c r="QN106" s="291"/>
      <c r="QO106" s="291"/>
      <c r="QP106" s="291"/>
      <c r="QQ106" s="291"/>
      <c r="QR106" s="291"/>
      <c r="QS106" s="291"/>
      <c r="QT106" s="291"/>
      <c r="QU106" s="291"/>
      <c r="QV106" s="291"/>
      <c r="QW106" s="291"/>
      <c r="QX106" s="291"/>
      <c r="QY106" s="291"/>
      <c r="QZ106" s="291"/>
      <c r="RA106" s="291"/>
      <c r="RB106" s="291"/>
      <c r="RC106" s="291"/>
      <c r="RD106" s="291"/>
      <c r="RE106" s="291"/>
      <c r="RF106" s="291"/>
      <c r="RG106" s="291"/>
      <c r="RH106" s="290"/>
      <c r="RI106" s="291"/>
      <c r="RJ106" s="291"/>
      <c r="RK106" s="291"/>
      <c r="RL106" s="291"/>
      <c r="RM106" s="291"/>
      <c r="RN106" s="291"/>
      <c r="RO106" s="291"/>
      <c r="RP106" s="291"/>
      <c r="RQ106" s="291"/>
      <c r="RR106" s="291"/>
      <c r="RS106" s="291"/>
      <c r="RT106" s="291"/>
      <c r="RU106" s="291"/>
      <c r="RV106" s="291"/>
      <c r="RW106" s="291"/>
      <c r="RX106" s="291"/>
      <c r="RY106" s="291"/>
      <c r="RZ106" s="291"/>
      <c r="SA106" s="291"/>
      <c r="SB106" s="291"/>
      <c r="SC106" s="291"/>
      <c r="SD106" s="291"/>
      <c r="SE106" s="291"/>
      <c r="SF106" s="291"/>
      <c r="SG106" s="290"/>
      <c r="SH106" s="291"/>
      <c r="SI106" s="291"/>
      <c r="SJ106" s="291"/>
      <c r="SK106" s="291"/>
      <c r="SL106" s="291"/>
      <c r="SM106" s="291"/>
      <c r="SN106" s="291"/>
      <c r="SO106" s="291"/>
      <c r="SP106" s="291"/>
      <c r="SQ106" s="291"/>
      <c r="SR106" s="291"/>
      <c r="SS106" s="291"/>
      <c r="ST106" s="291"/>
      <c r="SU106" s="291"/>
      <c r="SV106" s="291"/>
      <c r="SW106" s="291"/>
      <c r="SX106" s="291"/>
      <c r="SY106" s="291"/>
      <c r="SZ106" s="291"/>
      <c r="TA106" s="291"/>
      <c r="TB106" s="291"/>
      <c r="TC106" s="291"/>
      <c r="TD106" s="291"/>
      <c r="TE106" s="291"/>
      <c r="TF106" s="290"/>
      <c r="TG106" s="291"/>
      <c r="TH106" s="291"/>
      <c r="TI106" s="291"/>
      <c r="TJ106" s="291"/>
      <c r="TK106" s="291"/>
      <c r="TL106" s="291"/>
      <c r="TM106" s="291"/>
      <c r="TN106" s="291"/>
      <c r="TO106" s="291"/>
      <c r="TP106" s="291"/>
      <c r="TQ106" s="291"/>
      <c r="TR106" s="291"/>
      <c r="TS106" s="291"/>
      <c r="TT106" s="291"/>
      <c r="TU106" s="291"/>
      <c r="TV106" s="291"/>
      <c r="TW106" s="291"/>
      <c r="TX106" s="291"/>
      <c r="TY106" s="291"/>
      <c r="TZ106" s="291"/>
      <c r="UA106" s="291"/>
      <c r="UB106" s="291"/>
      <c r="UC106" s="291"/>
      <c r="UD106" s="291"/>
      <c r="UE106" s="290"/>
      <c r="UF106" s="291"/>
      <c r="UG106" s="291"/>
      <c r="UH106" s="291"/>
      <c r="UI106" s="291"/>
      <c r="UJ106" s="291"/>
      <c r="UK106" s="291"/>
      <c r="UL106" s="291"/>
      <c r="UM106" s="291"/>
      <c r="UN106" s="291"/>
      <c r="UO106" s="291"/>
      <c r="UP106" s="291"/>
      <c r="UQ106" s="291"/>
      <c r="UR106" s="291"/>
      <c r="US106" s="291"/>
      <c r="UT106" s="291"/>
      <c r="UU106" s="291"/>
      <c r="UV106" s="291"/>
      <c r="UW106" s="291"/>
      <c r="UX106" s="291"/>
      <c r="UY106" s="291"/>
      <c r="UZ106" s="291"/>
      <c r="VA106" s="291"/>
      <c r="VB106" s="291"/>
      <c r="VC106" s="291"/>
      <c r="VD106" s="290"/>
      <c r="VE106" s="291"/>
      <c r="VF106" s="291"/>
      <c r="VG106" s="291"/>
      <c r="VH106" s="291"/>
      <c r="VI106" s="291"/>
      <c r="VJ106" s="291"/>
      <c r="VK106" s="291"/>
      <c r="VL106" s="291"/>
      <c r="VM106" s="291"/>
      <c r="VN106" s="291"/>
      <c r="VO106" s="291"/>
      <c r="VP106" s="291"/>
      <c r="VQ106" s="291"/>
      <c r="VR106" s="291"/>
      <c r="VS106" s="291"/>
      <c r="VT106" s="291"/>
      <c r="VU106" s="291"/>
      <c r="VV106" s="291"/>
      <c r="VW106" s="291"/>
      <c r="VX106" s="291"/>
      <c r="VY106" s="291"/>
      <c r="VZ106" s="291"/>
      <c r="WA106" s="291"/>
      <c r="WB106" s="291"/>
      <c r="WC106" s="290"/>
      <c r="WD106" s="291"/>
      <c r="WE106" s="291"/>
      <c r="WF106" s="291"/>
      <c r="WG106" s="291"/>
      <c r="WH106" s="291"/>
      <c r="WI106" s="291"/>
      <c r="WJ106" s="291"/>
      <c r="WK106" s="291"/>
      <c r="WL106" s="291"/>
      <c r="WM106" s="291"/>
      <c r="WN106" s="291"/>
      <c r="WO106" s="291"/>
      <c r="WP106" s="291"/>
      <c r="WQ106" s="291"/>
      <c r="WR106" s="291"/>
      <c r="WS106" s="291"/>
      <c r="WT106" s="291"/>
      <c r="WU106" s="291"/>
      <c r="WV106" s="291"/>
      <c r="WW106" s="291"/>
      <c r="WX106" s="291"/>
      <c r="WY106" s="291"/>
      <c r="WZ106" s="291"/>
      <c r="XA106" s="291"/>
      <c r="XB106" s="290"/>
      <c r="XC106" s="291"/>
      <c r="XD106" s="291"/>
      <c r="XE106" s="291"/>
      <c r="XF106" s="291"/>
      <c r="XG106" s="291"/>
      <c r="XH106" s="291"/>
      <c r="XI106" s="291"/>
      <c r="XJ106" s="291"/>
      <c r="XK106" s="291"/>
      <c r="XL106" s="291"/>
      <c r="XM106" s="291"/>
      <c r="XN106" s="291"/>
      <c r="XO106" s="291"/>
      <c r="XP106" s="291"/>
      <c r="XQ106" s="291"/>
      <c r="XR106" s="291"/>
      <c r="XS106" s="291"/>
      <c r="XT106" s="291"/>
      <c r="XU106" s="291"/>
      <c r="XV106" s="291"/>
      <c r="XW106" s="291"/>
      <c r="XX106" s="291"/>
      <c r="XY106" s="291"/>
      <c r="XZ106" s="291"/>
      <c r="YA106" s="290"/>
      <c r="YB106" s="291"/>
      <c r="YC106" s="291"/>
      <c r="YD106" s="291"/>
      <c r="YE106" s="291"/>
      <c r="YF106" s="291"/>
      <c r="YG106" s="291"/>
      <c r="YH106" s="291"/>
      <c r="YI106" s="291"/>
      <c r="YJ106" s="291"/>
      <c r="YK106" s="291"/>
      <c r="YL106" s="291"/>
      <c r="YM106" s="291"/>
      <c r="YN106" s="291"/>
      <c r="YO106" s="291"/>
      <c r="YP106" s="291"/>
      <c r="YQ106" s="291"/>
      <c r="YR106" s="291"/>
      <c r="YS106" s="291"/>
      <c r="YT106" s="291"/>
      <c r="YU106" s="291"/>
      <c r="YV106" s="291"/>
      <c r="YW106" s="291"/>
      <c r="YX106" s="291"/>
      <c r="YY106" s="291"/>
      <c r="YZ106" s="290"/>
      <c r="ZA106" s="291"/>
      <c r="ZB106" s="291"/>
      <c r="ZC106" s="291"/>
      <c r="ZD106" s="291"/>
      <c r="ZE106" s="291"/>
      <c r="ZF106" s="291"/>
      <c r="ZG106" s="291"/>
      <c r="ZH106" s="291"/>
      <c r="ZI106" s="291"/>
      <c r="ZJ106" s="291"/>
      <c r="ZK106" s="291"/>
      <c r="ZL106" s="291"/>
      <c r="ZM106" s="291"/>
      <c r="ZN106" s="291"/>
      <c r="ZO106" s="291"/>
      <c r="ZP106" s="291"/>
      <c r="ZQ106" s="291"/>
      <c r="ZR106" s="291"/>
      <c r="ZS106" s="291"/>
      <c r="ZT106" s="291"/>
      <c r="ZU106" s="291"/>
      <c r="ZV106" s="291"/>
      <c r="ZW106" s="291"/>
      <c r="ZX106" s="291"/>
      <c r="ZY106" s="290"/>
      <c r="ZZ106" s="291"/>
      <c r="AAA106" s="291"/>
      <c r="AAB106" s="291"/>
      <c r="AAC106" s="291"/>
      <c r="AAD106" s="291"/>
      <c r="AAE106" s="291"/>
      <c r="AAF106" s="291"/>
      <c r="AAG106" s="291"/>
      <c r="AAH106" s="291"/>
      <c r="AAI106" s="291"/>
      <c r="AAJ106" s="291"/>
      <c r="AAK106" s="291"/>
      <c r="AAL106" s="291"/>
      <c r="AAM106" s="291"/>
      <c r="AAN106" s="291"/>
      <c r="AAO106" s="291"/>
      <c r="AAP106" s="291"/>
      <c r="AAQ106" s="291"/>
      <c r="AAR106" s="291"/>
      <c r="AAS106" s="291"/>
      <c r="AAT106" s="291"/>
      <c r="AAU106" s="291"/>
      <c r="AAV106" s="291"/>
      <c r="AAW106" s="291"/>
      <c r="AAX106" s="290"/>
      <c r="AAY106" s="291"/>
      <c r="AAZ106" s="291"/>
      <c r="ABA106" s="291"/>
      <c r="ABB106" s="291"/>
      <c r="ABC106" s="291"/>
      <c r="ABD106" s="291"/>
      <c r="ABE106" s="291"/>
      <c r="ABF106" s="291"/>
      <c r="ABG106" s="291"/>
      <c r="ABH106" s="291"/>
      <c r="ABI106" s="291"/>
      <c r="ABJ106" s="291"/>
      <c r="ABK106" s="291"/>
      <c r="ABL106" s="291"/>
      <c r="ABM106" s="291"/>
      <c r="ABN106" s="291"/>
      <c r="ABO106" s="291"/>
      <c r="ABP106" s="291"/>
      <c r="ABQ106" s="291"/>
      <c r="ABR106" s="291"/>
      <c r="ABS106" s="291"/>
      <c r="ABT106" s="291"/>
      <c r="ABU106" s="291"/>
      <c r="ABV106" s="291"/>
      <c r="ABW106" s="290"/>
      <c r="ABX106" s="291"/>
      <c r="ABY106" s="291"/>
      <c r="ABZ106" s="291"/>
      <c r="ACA106" s="291"/>
      <c r="ACB106" s="291"/>
      <c r="ACC106" s="291"/>
      <c r="ACD106" s="291"/>
      <c r="ACE106" s="291"/>
      <c r="ACF106" s="291"/>
      <c r="ACG106" s="291"/>
      <c r="ACH106" s="291"/>
      <c r="ACI106" s="291"/>
      <c r="ACJ106" s="291"/>
      <c r="ACK106" s="291"/>
      <c r="ACL106" s="291"/>
      <c r="ACM106" s="291"/>
      <c r="ACN106" s="291"/>
      <c r="ACO106" s="291"/>
      <c r="ACP106" s="291"/>
      <c r="ACQ106" s="291"/>
      <c r="ACR106" s="291"/>
      <c r="ACS106" s="291"/>
      <c r="ACT106" s="291"/>
      <c r="ACU106" s="291"/>
      <c r="ACV106" s="290"/>
      <c r="ACW106" s="291"/>
      <c r="ACX106" s="291"/>
      <c r="ACY106" s="291"/>
      <c r="ACZ106" s="291"/>
      <c r="ADA106" s="291"/>
      <c r="ADB106" s="291"/>
      <c r="ADC106" s="291"/>
      <c r="ADD106" s="291"/>
      <c r="ADE106" s="291"/>
      <c r="ADF106" s="291"/>
      <c r="ADG106" s="291"/>
      <c r="ADH106" s="291"/>
      <c r="ADI106" s="291"/>
      <c r="ADJ106" s="291"/>
      <c r="ADK106" s="291"/>
      <c r="ADL106" s="291"/>
      <c r="ADM106" s="291"/>
      <c r="ADN106" s="291"/>
      <c r="ADO106" s="291"/>
      <c r="ADP106" s="291"/>
      <c r="ADQ106" s="291"/>
      <c r="ADR106" s="291"/>
      <c r="ADS106" s="291"/>
      <c r="ADT106" s="291"/>
      <c r="ADU106" s="290"/>
      <c r="ADV106" s="291"/>
      <c r="ADW106" s="291"/>
      <c r="ADX106" s="291"/>
      <c r="ADY106" s="291"/>
      <c r="ADZ106" s="291"/>
      <c r="AEA106" s="291"/>
      <c r="AEB106" s="291"/>
      <c r="AEC106" s="291"/>
      <c r="AED106" s="291"/>
      <c r="AEE106" s="291"/>
      <c r="AEF106" s="291"/>
      <c r="AEG106" s="291"/>
      <c r="AEH106" s="291"/>
      <c r="AEI106" s="291"/>
      <c r="AEJ106" s="291"/>
      <c r="AEK106" s="291"/>
      <c r="AEL106" s="291"/>
      <c r="AEM106" s="291"/>
      <c r="AEN106" s="291"/>
      <c r="AEO106" s="291"/>
      <c r="AEP106" s="291"/>
      <c r="AEQ106" s="291"/>
      <c r="AER106" s="291"/>
      <c r="AES106" s="291"/>
      <c r="AET106" s="290"/>
      <c r="AEU106" s="291"/>
      <c r="AEV106" s="291"/>
      <c r="AEW106" s="291"/>
      <c r="AEX106" s="291"/>
      <c r="AEY106" s="291"/>
      <c r="AEZ106" s="291"/>
      <c r="AFA106" s="291"/>
      <c r="AFB106" s="291"/>
      <c r="AFC106" s="291"/>
      <c r="AFD106" s="291"/>
      <c r="AFE106" s="291"/>
      <c r="AFF106" s="291"/>
      <c r="AFG106" s="291"/>
      <c r="AFH106" s="291"/>
      <c r="AFI106" s="291"/>
      <c r="AFJ106" s="291"/>
      <c r="AFK106" s="291"/>
      <c r="AFL106" s="291"/>
      <c r="AFM106" s="291"/>
      <c r="AFN106" s="291"/>
      <c r="AFO106" s="291"/>
      <c r="AFP106" s="291"/>
      <c r="AFQ106" s="291"/>
      <c r="AFR106" s="291"/>
      <c r="AFS106" s="290"/>
      <c r="AFT106" s="291"/>
      <c r="AFU106" s="291"/>
      <c r="AFV106" s="291"/>
      <c r="AFW106" s="291"/>
      <c r="AFX106" s="291"/>
      <c r="AFY106" s="291"/>
      <c r="AFZ106" s="291"/>
      <c r="AGA106" s="291"/>
      <c r="AGB106" s="291"/>
      <c r="AGC106" s="291"/>
      <c r="AGD106" s="291"/>
      <c r="AGE106" s="291"/>
      <c r="AGF106" s="291"/>
      <c r="AGG106" s="291"/>
      <c r="AGH106" s="291"/>
      <c r="AGI106" s="291"/>
      <c r="AGJ106" s="291"/>
      <c r="AGK106" s="291"/>
      <c r="AGL106" s="291"/>
      <c r="AGM106" s="291"/>
      <c r="AGN106" s="291"/>
      <c r="AGO106" s="291"/>
      <c r="AGP106" s="291"/>
      <c r="AGQ106" s="291"/>
      <c r="AGR106" s="290"/>
      <c r="AGS106" s="291"/>
      <c r="AGT106" s="291"/>
      <c r="AGU106" s="291"/>
      <c r="AGV106" s="291"/>
      <c r="AGW106" s="291"/>
      <c r="AGX106" s="291"/>
      <c r="AGY106" s="291"/>
      <c r="AGZ106" s="291"/>
      <c r="AHA106" s="291"/>
      <c r="AHB106" s="291"/>
      <c r="AHC106" s="291"/>
      <c r="AHD106" s="291"/>
      <c r="AHE106" s="291"/>
      <c r="AHF106" s="291"/>
      <c r="AHG106" s="291"/>
      <c r="AHH106" s="291"/>
      <c r="AHI106" s="291"/>
      <c r="AHJ106" s="291"/>
      <c r="AHK106" s="291"/>
      <c r="AHL106" s="291"/>
      <c r="AHM106" s="291"/>
      <c r="AHN106" s="291"/>
      <c r="AHO106" s="291"/>
      <c r="AHP106" s="291"/>
      <c r="AHQ106" s="290"/>
      <c r="AHR106" s="291"/>
      <c r="AHS106" s="291"/>
      <c r="AHT106" s="291"/>
      <c r="AHU106" s="291"/>
      <c r="AHV106" s="291"/>
      <c r="AHW106" s="291"/>
      <c r="AHX106" s="291"/>
      <c r="AHY106" s="291"/>
      <c r="AHZ106" s="291"/>
      <c r="AIA106" s="291"/>
      <c r="AIB106" s="291"/>
      <c r="AIC106" s="291"/>
      <c r="AID106" s="291"/>
      <c r="AIE106" s="291"/>
      <c r="AIF106" s="291"/>
      <c r="AIG106" s="291"/>
      <c r="AIH106" s="291"/>
      <c r="AII106" s="291"/>
      <c r="AIJ106" s="291"/>
      <c r="AIK106" s="291"/>
      <c r="AIL106" s="291"/>
      <c r="AIM106" s="291"/>
      <c r="AIN106" s="291"/>
      <c r="AIO106" s="291"/>
      <c r="AIP106" s="290"/>
      <c r="AIQ106" s="291"/>
      <c r="AIR106" s="291"/>
      <c r="AIS106" s="291"/>
      <c r="AIT106" s="291"/>
      <c r="AIU106" s="291"/>
      <c r="AIV106" s="291"/>
      <c r="AIW106" s="291"/>
      <c r="AIX106" s="291"/>
      <c r="AIY106" s="291"/>
      <c r="AIZ106" s="291"/>
      <c r="AJA106" s="291"/>
      <c r="AJB106" s="291"/>
      <c r="AJC106" s="291"/>
      <c r="AJD106" s="291"/>
      <c r="AJE106" s="291"/>
      <c r="AJF106" s="291"/>
      <c r="AJG106" s="291"/>
      <c r="AJH106" s="291"/>
      <c r="AJI106" s="291"/>
      <c r="AJJ106" s="291"/>
      <c r="AJK106" s="291"/>
      <c r="AJL106" s="291"/>
      <c r="AJM106" s="291"/>
      <c r="AJN106" s="291"/>
      <c r="AJO106" s="290"/>
      <c r="AJP106" s="291"/>
      <c r="AJQ106" s="291"/>
      <c r="AJR106" s="291"/>
      <c r="AJS106" s="291"/>
      <c r="AJT106" s="291"/>
      <c r="AJU106" s="291"/>
      <c r="AJV106" s="291"/>
      <c r="AJW106" s="291"/>
      <c r="AJX106" s="291"/>
      <c r="AJY106" s="291"/>
      <c r="AJZ106" s="291"/>
      <c r="AKA106" s="291"/>
      <c r="AKB106" s="291"/>
      <c r="AKC106" s="291"/>
      <c r="AKD106" s="291"/>
      <c r="AKE106" s="291"/>
      <c r="AKF106" s="291"/>
      <c r="AKG106" s="291"/>
      <c r="AKH106" s="291"/>
      <c r="AKI106" s="291"/>
      <c r="AKJ106" s="291"/>
      <c r="AKK106" s="291"/>
      <c r="AKL106" s="291"/>
      <c r="AKM106" s="291"/>
      <c r="AKN106" s="290"/>
      <c r="AKO106" s="291"/>
      <c r="AKP106" s="291"/>
      <c r="AKQ106" s="291"/>
      <c r="AKR106" s="291"/>
      <c r="AKS106" s="291"/>
      <c r="AKT106" s="291"/>
      <c r="AKU106" s="291"/>
      <c r="AKV106" s="291"/>
      <c r="AKW106" s="291"/>
      <c r="AKX106" s="291"/>
      <c r="AKY106" s="291"/>
      <c r="AKZ106" s="291"/>
      <c r="ALA106" s="291"/>
      <c r="ALB106" s="291"/>
      <c r="ALC106" s="291"/>
      <c r="ALD106" s="291"/>
      <c r="ALE106" s="291"/>
      <c r="ALF106" s="291"/>
      <c r="ALG106" s="291"/>
      <c r="ALH106" s="291"/>
      <c r="ALI106" s="291"/>
      <c r="ALJ106" s="291"/>
      <c r="ALK106" s="291"/>
      <c r="ALL106" s="291"/>
      <c r="ALM106" s="290"/>
      <c r="ALN106" s="291"/>
      <c r="ALO106" s="291"/>
      <c r="ALP106" s="291"/>
      <c r="ALQ106" s="291"/>
      <c r="ALR106" s="291"/>
      <c r="ALS106" s="291"/>
      <c r="ALT106" s="291"/>
      <c r="ALU106" s="291"/>
      <c r="ALV106" s="291"/>
      <c r="ALW106" s="291"/>
      <c r="ALX106" s="291"/>
      <c r="ALY106" s="291"/>
      <c r="ALZ106" s="291"/>
      <c r="AMA106" s="291"/>
      <c r="AMB106" s="291"/>
      <c r="AMC106" s="291"/>
      <c r="AMD106" s="291"/>
      <c r="AME106" s="291"/>
      <c r="AMF106" s="291"/>
      <c r="AMG106" s="291"/>
      <c r="AMH106" s="291"/>
      <c r="AMI106" s="291"/>
      <c r="AMJ106" s="291"/>
      <c r="AMK106" s="291"/>
      <c r="AML106" s="290"/>
      <c r="AMM106" s="291"/>
      <c r="AMN106" s="291"/>
      <c r="AMO106" s="291"/>
      <c r="AMP106" s="291"/>
      <c r="AMQ106" s="291"/>
      <c r="AMR106" s="291"/>
      <c r="AMS106" s="291"/>
      <c r="AMT106" s="291"/>
      <c r="AMU106" s="291"/>
      <c r="AMV106" s="291"/>
      <c r="AMW106" s="291"/>
      <c r="AMX106" s="291"/>
      <c r="AMY106" s="291"/>
      <c r="AMZ106" s="291"/>
      <c r="ANA106" s="291"/>
      <c r="ANB106" s="291"/>
      <c r="ANC106" s="291"/>
      <c r="AND106" s="291"/>
      <c r="ANE106" s="291"/>
      <c r="ANF106" s="291"/>
      <c r="ANG106" s="291"/>
      <c r="ANH106" s="291"/>
      <c r="ANI106" s="291"/>
      <c r="ANJ106" s="291"/>
      <c r="ANK106" s="290"/>
      <c r="ANL106" s="291"/>
      <c r="ANM106" s="291"/>
      <c r="ANN106" s="291"/>
      <c r="ANO106" s="291"/>
      <c r="ANP106" s="291"/>
      <c r="ANQ106" s="291"/>
      <c r="ANR106" s="291"/>
      <c r="ANS106" s="291"/>
      <c r="ANT106" s="291"/>
      <c r="ANU106" s="291"/>
      <c r="ANV106" s="291"/>
      <c r="ANW106" s="291"/>
      <c r="ANX106" s="291"/>
      <c r="ANY106" s="291"/>
      <c r="ANZ106" s="291"/>
      <c r="AOA106" s="291"/>
      <c r="AOB106" s="291"/>
      <c r="AOC106" s="291"/>
      <c r="AOD106" s="291"/>
      <c r="AOE106" s="291"/>
      <c r="AOF106" s="291"/>
      <c r="AOG106" s="291"/>
      <c r="AOH106" s="291"/>
      <c r="AOI106" s="291"/>
      <c r="AOJ106" s="290"/>
      <c r="AOK106" s="291"/>
      <c r="AOL106" s="291"/>
      <c r="AOM106" s="291"/>
      <c r="AON106" s="291"/>
      <c r="AOO106" s="291"/>
      <c r="AOP106" s="291"/>
      <c r="AOQ106" s="291"/>
      <c r="AOR106" s="291"/>
      <c r="AOS106" s="291"/>
      <c r="AOT106" s="291"/>
      <c r="AOU106" s="291"/>
      <c r="AOV106" s="291"/>
      <c r="AOW106" s="291"/>
      <c r="AOX106" s="291"/>
      <c r="AOY106" s="291"/>
      <c r="AOZ106" s="291"/>
      <c r="APA106" s="291"/>
      <c r="APB106" s="291"/>
      <c r="APC106" s="291"/>
      <c r="APD106" s="291"/>
      <c r="APE106" s="291"/>
      <c r="APF106" s="291"/>
      <c r="APG106" s="291"/>
      <c r="APH106" s="291"/>
      <c r="API106" s="290"/>
      <c r="APJ106" s="291"/>
      <c r="APK106" s="291"/>
      <c r="APL106" s="291"/>
      <c r="APM106" s="291"/>
      <c r="APN106" s="291"/>
      <c r="APO106" s="291"/>
      <c r="APP106" s="291"/>
      <c r="APQ106" s="291"/>
      <c r="APR106" s="291"/>
      <c r="APS106" s="291"/>
      <c r="APT106" s="291"/>
      <c r="APU106" s="291"/>
      <c r="APV106" s="291"/>
      <c r="APW106" s="291"/>
      <c r="APX106" s="291"/>
      <c r="APY106" s="291"/>
      <c r="APZ106" s="291"/>
      <c r="AQA106" s="291"/>
      <c r="AQB106" s="291"/>
      <c r="AQC106" s="291"/>
      <c r="AQD106" s="291"/>
      <c r="AQE106" s="291"/>
      <c r="AQF106" s="291"/>
      <c r="AQG106" s="291"/>
      <c r="AQH106" s="290"/>
      <c r="AQI106" s="291"/>
      <c r="AQJ106" s="291"/>
      <c r="AQK106" s="291"/>
      <c r="AQL106" s="291"/>
      <c r="AQM106" s="291"/>
      <c r="AQN106" s="291"/>
      <c r="AQO106" s="291"/>
      <c r="AQP106" s="291"/>
      <c r="AQQ106" s="291"/>
      <c r="AQR106" s="291"/>
      <c r="AQS106" s="291"/>
      <c r="AQT106" s="291"/>
      <c r="AQU106" s="291"/>
      <c r="AQV106" s="291"/>
      <c r="AQW106" s="291"/>
      <c r="AQX106" s="291"/>
      <c r="AQY106" s="291"/>
      <c r="AQZ106" s="291"/>
      <c r="ARA106" s="291"/>
      <c r="ARB106" s="291"/>
      <c r="ARC106" s="291"/>
      <c r="ARD106" s="291"/>
      <c r="ARE106" s="291"/>
      <c r="ARF106" s="291"/>
      <c r="ARG106" s="290"/>
      <c r="ARH106" s="291"/>
      <c r="ARI106" s="291"/>
      <c r="ARJ106" s="291"/>
      <c r="ARK106" s="291"/>
      <c r="ARL106" s="291"/>
      <c r="ARM106" s="291"/>
      <c r="ARN106" s="291"/>
      <c r="ARO106" s="291"/>
      <c r="ARP106" s="291"/>
      <c r="ARQ106" s="291"/>
      <c r="ARR106" s="291"/>
      <c r="ARS106" s="291"/>
      <c r="ART106" s="291"/>
      <c r="ARU106" s="291"/>
      <c r="ARV106" s="291"/>
      <c r="ARW106" s="291"/>
      <c r="ARX106" s="291"/>
      <c r="ARY106" s="291"/>
      <c r="ARZ106" s="291"/>
      <c r="ASA106" s="291"/>
      <c r="ASB106" s="291"/>
      <c r="ASC106" s="291"/>
      <c r="ASD106" s="291"/>
      <c r="ASE106" s="291"/>
      <c r="ASF106" s="290"/>
      <c r="ASG106" s="291"/>
      <c r="ASH106" s="291"/>
      <c r="ASI106" s="291"/>
      <c r="ASJ106" s="291"/>
      <c r="ASK106" s="291"/>
      <c r="ASL106" s="291"/>
      <c r="ASM106" s="291"/>
      <c r="ASN106" s="291"/>
      <c r="ASO106" s="291"/>
      <c r="ASP106" s="291"/>
      <c r="ASQ106" s="291"/>
      <c r="ASR106" s="291"/>
      <c r="ASS106" s="291"/>
      <c r="AST106" s="291"/>
      <c r="ASU106" s="291"/>
      <c r="ASV106" s="291"/>
      <c r="ASW106" s="291"/>
      <c r="ASX106" s="291"/>
      <c r="ASY106" s="291"/>
      <c r="ASZ106" s="291"/>
      <c r="ATA106" s="291"/>
      <c r="ATB106" s="291"/>
      <c r="ATC106" s="291"/>
      <c r="ATD106" s="291"/>
      <c r="ATE106" s="290"/>
      <c r="ATF106" s="291"/>
      <c r="ATG106" s="291"/>
      <c r="ATH106" s="291"/>
      <c r="ATI106" s="291"/>
      <c r="ATJ106" s="291"/>
      <c r="ATK106" s="291"/>
      <c r="ATL106" s="291"/>
      <c r="ATM106" s="291"/>
      <c r="ATN106" s="291"/>
      <c r="ATO106" s="291"/>
      <c r="ATP106" s="291"/>
      <c r="ATQ106" s="291"/>
      <c r="ATR106" s="291"/>
      <c r="ATS106" s="291"/>
      <c r="ATT106" s="291"/>
      <c r="ATU106" s="291"/>
      <c r="ATV106" s="291"/>
      <c r="ATW106" s="291"/>
      <c r="ATX106" s="291"/>
      <c r="ATY106" s="291"/>
      <c r="ATZ106" s="291"/>
      <c r="AUA106" s="291"/>
      <c r="AUB106" s="291"/>
      <c r="AUC106" s="291"/>
      <c r="AUD106" s="290"/>
      <c r="AUE106" s="291"/>
      <c r="AUF106" s="291"/>
      <c r="AUG106" s="291"/>
      <c r="AUH106" s="291"/>
      <c r="AUI106" s="291"/>
      <c r="AUJ106" s="291"/>
      <c r="AUK106" s="291"/>
      <c r="AUL106" s="291"/>
      <c r="AUM106" s="291"/>
      <c r="AUN106" s="291"/>
      <c r="AUO106" s="291"/>
      <c r="AUP106" s="291"/>
      <c r="AUQ106" s="291"/>
      <c r="AUR106" s="291"/>
      <c r="AUS106" s="291"/>
      <c r="AUT106" s="291"/>
      <c r="AUU106" s="291"/>
      <c r="AUV106" s="291"/>
      <c r="AUW106" s="291"/>
      <c r="AUX106" s="291"/>
      <c r="AUY106" s="291"/>
      <c r="AUZ106" s="291"/>
      <c r="AVA106" s="291"/>
      <c r="AVB106" s="291"/>
      <c r="AVC106" s="290"/>
      <c r="AVD106" s="291"/>
      <c r="AVE106" s="291"/>
      <c r="AVF106" s="291"/>
      <c r="AVG106" s="291"/>
      <c r="AVH106" s="291"/>
      <c r="AVI106" s="291"/>
      <c r="AVJ106" s="291"/>
      <c r="AVK106" s="291"/>
      <c r="AVL106" s="291"/>
      <c r="AVM106" s="291"/>
      <c r="AVN106" s="291"/>
      <c r="AVO106" s="291"/>
      <c r="AVP106" s="291"/>
      <c r="AVQ106" s="291"/>
      <c r="AVR106" s="291"/>
      <c r="AVS106" s="291"/>
      <c r="AVT106" s="291"/>
      <c r="AVU106" s="291"/>
      <c r="AVV106" s="291"/>
      <c r="AVW106" s="291"/>
      <c r="AVX106" s="291"/>
      <c r="AVY106" s="291"/>
      <c r="AVZ106" s="291"/>
      <c r="AWA106" s="291"/>
      <c r="AWB106" s="290"/>
      <c r="AWC106" s="291"/>
      <c r="AWD106" s="291"/>
      <c r="AWE106" s="291"/>
      <c r="AWF106" s="291"/>
      <c r="AWG106" s="291"/>
      <c r="AWH106" s="291"/>
      <c r="AWI106" s="291"/>
      <c r="AWJ106" s="291"/>
      <c r="AWK106" s="291"/>
      <c r="AWL106" s="291"/>
      <c r="AWM106" s="291"/>
      <c r="AWN106" s="291"/>
      <c r="AWO106" s="291"/>
      <c r="AWP106" s="291"/>
      <c r="AWQ106" s="291"/>
      <c r="AWR106" s="291"/>
      <c r="AWS106" s="291"/>
      <c r="AWT106" s="291"/>
      <c r="AWU106" s="291"/>
      <c r="AWV106" s="291"/>
      <c r="AWW106" s="291"/>
      <c r="AWX106" s="291"/>
      <c r="AWY106" s="291"/>
      <c r="AWZ106" s="291"/>
      <c r="AXA106" s="290"/>
      <c r="AXB106" s="291"/>
      <c r="AXC106" s="291"/>
      <c r="AXD106" s="291"/>
      <c r="AXE106" s="291"/>
      <c r="AXF106" s="291"/>
      <c r="AXG106" s="291"/>
      <c r="AXH106" s="291"/>
      <c r="AXI106" s="291"/>
      <c r="AXJ106" s="291"/>
      <c r="AXK106" s="291"/>
      <c r="AXL106" s="291"/>
      <c r="AXM106" s="291"/>
      <c r="AXN106" s="291"/>
      <c r="AXO106" s="291"/>
      <c r="AXP106" s="291"/>
      <c r="AXQ106" s="291"/>
      <c r="AXR106" s="291"/>
      <c r="AXS106" s="291"/>
      <c r="AXT106" s="291"/>
      <c r="AXU106" s="291"/>
      <c r="AXV106" s="291"/>
      <c r="AXW106" s="291"/>
      <c r="AXX106" s="291"/>
      <c r="AXY106" s="291"/>
      <c r="AXZ106" s="290"/>
      <c r="AYA106" s="291"/>
      <c r="AYB106" s="291"/>
      <c r="AYC106" s="291"/>
      <c r="AYD106" s="291"/>
      <c r="AYE106" s="291"/>
      <c r="AYF106" s="291"/>
      <c r="AYG106" s="291"/>
      <c r="AYH106" s="291"/>
      <c r="AYI106" s="291"/>
      <c r="AYJ106" s="291"/>
      <c r="AYK106" s="291"/>
      <c r="AYL106" s="291"/>
      <c r="AYM106" s="291"/>
      <c r="AYN106" s="291"/>
      <c r="AYO106" s="291"/>
      <c r="AYP106" s="291"/>
      <c r="AYQ106" s="291"/>
      <c r="AYR106" s="291"/>
      <c r="AYS106" s="291"/>
      <c r="AYT106" s="291"/>
      <c r="AYU106" s="291"/>
      <c r="AYV106" s="291"/>
      <c r="AYW106" s="291"/>
      <c r="AYX106" s="291"/>
      <c r="AYY106" s="290"/>
      <c r="AYZ106" s="291"/>
      <c r="AZA106" s="291"/>
      <c r="AZB106" s="291"/>
      <c r="AZC106" s="291"/>
      <c r="AZD106" s="291"/>
      <c r="AZE106" s="291"/>
      <c r="AZF106" s="291"/>
      <c r="AZG106" s="291"/>
      <c r="AZH106" s="291"/>
      <c r="AZI106" s="291"/>
      <c r="AZJ106" s="291"/>
      <c r="AZK106" s="291"/>
      <c r="AZL106" s="291"/>
      <c r="AZM106" s="291"/>
      <c r="AZN106" s="291"/>
      <c r="AZO106" s="291"/>
      <c r="AZP106" s="291"/>
      <c r="AZQ106" s="291"/>
      <c r="AZR106" s="291"/>
      <c r="AZS106" s="291"/>
      <c r="AZT106" s="291"/>
      <c r="AZU106" s="291"/>
      <c r="AZV106" s="291"/>
      <c r="AZW106" s="291"/>
      <c r="AZX106" s="290"/>
      <c r="AZY106" s="291"/>
      <c r="AZZ106" s="291"/>
      <c r="BAA106" s="291"/>
      <c r="BAB106" s="291"/>
      <c r="BAC106" s="291"/>
      <c r="BAD106" s="291"/>
      <c r="BAE106" s="291"/>
      <c r="BAF106" s="291"/>
      <c r="BAG106" s="291"/>
      <c r="BAH106" s="291"/>
      <c r="BAI106" s="291"/>
      <c r="BAJ106" s="291"/>
      <c r="BAK106" s="291"/>
      <c r="BAL106" s="291"/>
      <c r="BAM106" s="291"/>
      <c r="BAN106" s="291"/>
      <c r="BAO106" s="291"/>
      <c r="BAP106" s="291"/>
      <c r="BAQ106" s="291"/>
      <c r="BAR106" s="291"/>
      <c r="BAS106" s="291"/>
      <c r="BAT106" s="291"/>
      <c r="BAU106" s="291"/>
      <c r="BAV106" s="291"/>
      <c r="BAW106" s="290"/>
      <c r="BAX106" s="291"/>
      <c r="BAY106" s="291"/>
      <c r="BAZ106" s="291"/>
      <c r="BBA106" s="291"/>
      <c r="BBB106" s="291"/>
      <c r="BBC106" s="291"/>
      <c r="BBD106" s="291"/>
      <c r="BBE106" s="291"/>
      <c r="BBF106" s="291"/>
      <c r="BBG106" s="291"/>
      <c r="BBH106" s="291"/>
      <c r="BBI106" s="291"/>
      <c r="BBJ106" s="291"/>
      <c r="BBK106" s="291"/>
      <c r="BBL106" s="291"/>
      <c r="BBM106" s="291"/>
      <c r="BBN106" s="291"/>
      <c r="BBO106" s="291"/>
      <c r="BBP106" s="291"/>
      <c r="BBQ106" s="291"/>
      <c r="BBR106" s="291"/>
      <c r="BBS106" s="291"/>
      <c r="BBT106" s="291"/>
      <c r="BBU106" s="291"/>
      <c r="BBV106" s="290"/>
      <c r="BBW106" s="291"/>
      <c r="BBX106" s="291"/>
      <c r="BBY106" s="291"/>
      <c r="BBZ106" s="291"/>
      <c r="BCA106" s="291"/>
      <c r="BCB106" s="291"/>
      <c r="BCC106" s="291"/>
      <c r="BCD106" s="291"/>
      <c r="BCE106" s="291"/>
      <c r="BCF106" s="291"/>
      <c r="BCG106" s="291"/>
      <c r="BCH106" s="291"/>
      <c r="BCI106" s="291"/>
      <c r="BCJ106" s="291"/>
      <c r="BCK106" s="291"/>
      <c r="BCL106" s="291"/>
      <c r="BCM106" s="291"/>
      <c r="BCN106" s="291"/>
      <c r="BCO106" s="291"/>
      <c r="BCP106" s="291"/>
      <c r="BCQ106" s="291"/>
      <c r="BCR106" s="291"/>
      <c r="BCS106" s="291"/>
      <c r="BCT106" s="291"/>
      <c r="BCU106" s="290"/>
      <c r="BCV106" s="291"/>
      <c r="BCW106" s="291"/>
      <c r="BCX106" s="291"/>
      <c r="BCY106" s="291"/>
      <c r="BCZ106" s="291"/>
      <c r="BDA106" s="291"/>
      <c r="BDB106" s="291"/>
      <c r="BDC106" s="291"/>
      <c r="BDD106" s="291"/>
      <c r="BDE106" s="291"/>
      <c r="BDF106" s="291"/>
      <c r="BDG106" s="291"/>
      <c r="BDH106" s="291"/>
      <c r="BDI106" s="291"/>
      <c r="BDJ106" s="291"/>
      <c r="BDK106" s="291"/>
      <c r="BDL106" s="291"/>
      <c r="BDM106" s="291"/>
      <c r="BDN106" s="291"/>
      <c r="BDO106" s="291"/>
      <c r="BDP106" s="291"/>
      <c r="BDQ106" s="291"/>
      <c r="BDR106" s="291"/>
      <c r="BDS106" s="291"/>
      <c r="BDT106" s="290"/>
      <c r="BDU106" s="291"/>
      <c r="BDV106" s="291"/>
      <c r="BDW106" s="291"/>
      <c r="BDX106" s="291"/>
      <c r="BDY106" s="291"/>
      <c r="BDZ106" s="291"/>
      <c r="BEA106" s="291"/>
      <c r="BEB106" s="291"/>
      <c r="BEC106" s="291"/>
      <c r="BED106" s="291"/>
      <c r="BEE106" s="291"/>
      <c r="BEF106" s="291"/>
      <c r="BEG106" s="291"/>
      <c r="BEH106" s="291"/>
      <c r="BEI106" s="291"/>
      <c r="BEJ106" s="291"/>
      <c r="BEK106" s="291"/>
      <c r="BEL106" s="291"/>
      <c r="BEM106" s="291"/>
      <c r="BEN106" s="291"/>
      <c r="BEO106" s="291"/>
      <c r="BEP106" s="291"/>
      <c r="BEQ106" s="291"/>
      <c r="BER106" s="291"/>
      <c r="BES106" s="290"/>
      <c r="BET106" s="291"/>
      <c r="BEU106" s="291"/>
      <c r="BEV106" s="291"/>
      <c r="BEW106" s="291"/>
      <c r="BEX106" s="291"/>
      <c r="BEY106" s="291"/>
      <c r="BEZ106" s="291"/>
      <c r="BFA106" s="291"/>
      <c r="BFB106" s="291"/>
      <c r="BFC106" s="291"/>
      <c r="BFD106" s="291"/>
      <c r="BFE106" s="291"/>
      <c r="BFF106" s="291"/>
      <c r="BFG106" s="291"/>
      <c r="BFH106" s="291"/>
      <c r="BFI106" s="291"/>
      <c r="BFJ106" s="291"/>
      <c r="BFK106" s="291"/>
      <c r="BFL106" s="291"/>
      <c r="BFM106" s="291"/>
      <c r="BFN106" s="291"/>
      <c r="BFO106" s="291"/>
      <c r="BFP106" s="291"/>
      <c r="BFQ106" s="291"/>
      <c r="BFR106" s="290"/>
      <c r="BFS106" s="291"/>
      <c r="BFT106" s="291"/>
      <c r="BFU106" s="291"/>
      <c r="BFV106" s="291"/>
      <c r="BFW106" s="291"/>
      <c r="BFX106" s="291"/>
      <c r="BFY106" s="291"/>
      <c r="BFZ106" s="291"/>
      <c r="BGA106" s="291"/>
      <c r="BGB106" s="291"/>
      <c r="BGC106" s="291"/>
      <c r="BGD106" s="291"/>
      <c r="BGE106" s="291"/>
      <c r="BGF106" s="291"/>
      <c r="BGG106" s="291"/>
      <c r="BGH106" s="291"/>
      <c r="BGI106" s="291"/>
      <c r="BGJ106" s="291"/>
      <c r="BGK106" s="291"/>
      <c r="BGL106" s="291"/>
      <c r="BGM106" s="291"/>
      <c r="BGN106" s="291"/>
      <c r="BGO106" s="291"/>
      <c r="BGP106" s="291"/>
      <c r="BGQ106" s="290"/>
      <c r="BGR106" s="291"/>
      <c r="BGS106" s="291"/>
      <c r="BGT106" s="291"/>
      <c r="BGU106" s="291"/>
      <c r="BGV106" s="291"/>
      <c r="BGW106" s="291"/>
      <c r="BGX106" s="291"/>
      <c r="BGY106" s="291"/>
      <c r="BGZ106" s="291"/>
      <c r="BHA106" s="291"/>
      <c r="BHB106" s="291"/>
      <c r="BHC106" s="291"/>
      <c r="BHD106" s="291"/>
      <c r="BHE106" s="291"/>
      <c r="BHF106" s="291"/>
      <c r="BHG106" s="291"/>
      <c r="BHH106" s="291"/>
      <c r="BHI106" s="291"/>
      <c r="BHJ106" s="291"/>
      <c r="BHK106" s="291"/>
      <c r="BHL106" s="291"/>
      <c r="BHM106" s="291"/>
      <c r="BHN106" s="291"/>
      <c r="BHO106" s="291"/>
      <c r="BHP106" s="290"/>
      <c r="BHQ106" s="291"/>
      <c r="BHR106" s="291"/>
      <c r="BHS106" s="291"/>
      <c r="BHT106" s="291"/>
      <c r="BHU106" s="291"/>
      <c r="BHV106" s="291"/>
      <c r="BHW106" s="291"/>
      <c r="BHX106" s="291"/>
      <c r="BHY106" s="291"/>
      <c r="BHZ106" s="291"/>
      <c r="BIA106" s="291"/>
      <c r="BIB106" s="291"/>
      <c r="BIC106" s="291"/>
      <c r="BID106" s="291"/>
      <c r="BIE106" s="291"/>
      <c r="BIF106" s="291"/>
      <c r="BIG106" s="291"/>
      <c r="BIH106" s="291"/>
      <c r="BII106" s="291"/>
      <c r="BIJ106" s="291"/>
      <c r="BIK106" s="291"/>
      <c r="BIL106" s="291"/>
      <c r="BIM106" s="291"/>
      <c r="BIN106" s="291"/>
      <c r="BIO106" s="290"/>
      <c r="BIP106" s="291"/>
      <c r="BIQ106" s="291"/>
      <c r="BIR106" s="291"/>
      <c r="BIS106" s="291"/>
      <c r="BIT106" s="291"/>
      <c r="BIU106" s="291"/>
      <c r="BIV106" s="291"/>
      <c r="BIW106" s="291"/>
      <c r="BIX106" s="291"/>
      <c r="BIY106" s="291"/>
      <c r="BIZ106" s="291"/>
      <c r="BJA106" s="291"/>
      <c r="BJB106" s="291"/>
      <c r="BJC106" s="291"/>
      <c r="BJD106" s="291"/>
      <c r="BJE106" s="291"/>
      <c r="BJF106" s="291"/>
      <c r="BJG106" s="291"/>
      <c r="BJH106" s="291"/>
      <c r="BJI106" s="291"/>
      <c r="BJJ106" s="291"/>
      <c r="BJK106" s="291"/>
      <c r="BJL106" s="291"/>
      <c r="BJM106" s="291"/>
      <c r="BJN106" s="290"/>
      <c r="BJO106" s="291"/>
      <c r="BJP106" s="291"/>
      <c r="BJQ106" s="291"/>
      <c r="BJR106" s="291"/>
      <c r="BJS106" s="291"/>
      <c r="BJT106" s="291"/>
      <c r="BJU106" s="291"/>
      <c r="BJV106" s="291"/>
      <c r="BJW106" s="291"/>
      <c r="BJX106" s="291"/>
      <c r="BJY106" s="291"/>
      <c r="BJZ106" s="291"/>
      <c r="BKA106" s="291"/>
      <c r="BKB106" s="291"/>
      <c r="BKC106" s="291"/>
      <c r="BKD106" s="291"/>
      <c r="BKE106" s="291"/>
      <c r="BKF106" s="291"/>
      <c r="BKG106" s="291"/>
      <c r="BKH106" s="291"/>
      <c r="BKI106" s="291"/>
      <c r="BKJ106" s="291"/>
      <c r="BKK106" s="291"/>
      <c r="BKL106" s="291"/>
      <c r="BKM106" s="290"/>
      <c r="BKN106" s="291"/>
      <c r="BKO106" s="291"/>
      <c r="BKP106" s="291"/>
      <c r="BKQ106" s="291"/>
      <c r="BKR106" s="291"/>
      <c r="BKS106" s="291"/>
      <c r="BKT106" s="291"/>
      <c r="BKU106" s="291"/>
      <c r="BKV106" s="291"/>
      <c r="BKW106" s="291"/>
      <c r="BKX106" s="291"/>
      <c r="BKY106" s="291"/>
      <c r="BKZ106" s="291"/>
      <c r="BLA106" s="291"/>
      <c r="BLB106" s="291"/>
      <c r="BLC106" s="291"/>
      <c r="BLD106" s="291"/>
      <c r="BLE106" s="291"/>
      <c r="BLF106" s="291"/>
      <c r="BLG106" s="291"/>
      <c r="BLH106" s="291"/>
      <c r="BLI106" s="291"/>
      <c r="BLJ106" s="291"/>
      <c r="BLK106" s="291"/>
      <c r="BLL106" s="290"/>
      <c r="BLM106" s="291"/>
      <c r="BLN106" s="291"/>
      <c r="BLO106" s="291"/>
      <c r="BLP106" s="291"/>
      <c r="BLQ106" s="291"/>
      <c r="BLR106" s="291"/>
      <c r="BLS106" s="291"/>
      <c r="BLT106" s="291"/>
      <c r="BLU106" s="291"/>
      <c r="BLV106" s="291"/>
      <c r="BLW106" s="291"/>
      <c r="BLX106" s="291"/>
      <c r="BLY106" s="291"/>
      <c r="BLZ106" s="291"/>
      <c r="BMA106" s="291"/>
      <c r="BMB106" s="291"/>
      <c r="BMC106" s="291"/>
      <c r="BMD106" s="291"/>
      <c r="BME106" s="291"/>
      <c r="BMF106" s="291"/>
      <c r="BMG106" s="291"/>
      <c r="BMH106" s="291"/>
      <c r="BMI106" s="291"/>
      <c r="BMJ106" s="291"/>
      <c r="BMK106" s="290"/>
      <c r="BML106" s="291"/>
      <c r="BMM106" s="291"/>
      <c r="BMN106" s="291"/>
      <c r="BMO106" s="291"/>
      <c r="BMP106" s="291"/>
      <c r="BMQ106" s="291"/>
      <c r="BMR106" s="291"/>
      <c r="BMS106" s="291"/>
      <c r="BMT106" s="291"/>
      <c r="BMU106" s="291"/>
      <c r="BMV106" s="291"/>
      <c r="BMW106" s="291"/>
      <c r="BMX106" s="291"/>
      <c r="BMY106" s="291"/>
      <c r="BMZ106" s="291"/>
      <c r="BNA106" s="291"/>
      <c r="BNB106" s="291"/>
      <c r="BNC106" s="291"/>
      <c r="BND106" s="291"/>
      <c r="BNE106" s="291"/>
      <c r="BNF106" s="291"/>
      <c r="BNG106" s="291"/>
      <c r="BNH106" s="291"/>
      <c r="BNI106" s="291"/>
      <c r="BNJ106" s="290"/>
      <c r="BNK106" s="291"/>
      <c r="BNL106" s="291"/>
      <c r="BNM106" s="291"/>
      <c r="BNN106" s="291"/>
      <c r="BNO106" s="291"/>
      <c r="BNP106" s="291"/>
      <c r="BNQ106" s="291"/>
      <c r="BNR106" s="291"/>
      <c r="BNS106" s="291"/>
      <c r="BNT106" s="291"/>
      <c r="BNU106" s="291"/>
      <c r="BNV106" s="291"/>
      <c r="BNW106" s="291"/>
      <c r="BNX106" s="291"/>
      <c r="BNY106" s="291"/>
      <c r="BNZ106" s="291"/>
      <c r="BOA106" s="291"/>
      <c r="BOB106" s="291"/>
      <c r="BOC106" s="291"/>
      <c r="BOD106" s="291"/>
      <c r="BOE106" s="291"/>
      <c r="BOF106" s="291"/>
      <c r="BOG106" s="291"/>
      <c r="BOH106" s="291"/>
      <c r="BOI106" s="290"/>
      <c r="BOJ106" s="291"/>
      <c r="BOK106" s="291"/>
      <c r="BOL106" s="291"/>
      <c r="BOM106" s="291"/>
      <c r="BON106" s="291"/>
      <c r="BOO106" s="291"/>
      <c r="BOP106" s="291"/>
      <c r="BOQ106" s="291"/>
      <c r="BOR106" s="291"/>
      <c r="BOS106" s="291"/>
      <c r="BOT106" s="291"/>
      <c r="BOU106" s="291"/>
      <c r="BOV106" s="291"/>
      <c r="BOW106" s="291"/>
      <c r="BOX106" s="291"/>
      <c r="BOY106" s="291"/>
      <c r="BOZ106" s="291"/>
      <c r="BPA106" s="291"/>
      <c r="BPB106" s="291"/>
      <c r="BPC106" s="291"/>
      <c r="BPD106" s="291"/>
      <c r="BPE106" s="291"/>
      <c r="BPF106" s="291"/>
      <c r="BPG106" s="291"/>
      <c r="BPH106" s="290"/>
      <c r="BPI106" s="291"/>
      <c r="BPJ106" s="291"/>
      <c r="BPK106" s="291"/>
      <c r="BPL106" s="291"/>
      <c r="BPM106" s="291"/>
      <c r="BPN106" s="291"/>
      <c r="BPO106" s="291"/>
      <c r="BPP106" s="291"/>
      <c r="BPQ106" s="291"/>
      <c r="BPR106" s="291"/>
      <c r="BPS106" s="291"/>
      <c r="BPT106" s="291"/>
      <c r="BPU106" s="291"/>
      <c r="BPV106" s="291"/>
      <c r="BPW106" s="291"/>
      <c r="BPX106" s="291"/>
      <c r="BPY106" s="291"/>
      <c r="BPZ106" s="291"/>
      <c r="BQA106" s="291"/>
      <c r="BQB106" s="291"/>
      <c r="BQC106" s="291"/>
      <c r="BQD106" s="291"/>
      <c r="BQE106" s="291"/>
      <c r="BQF106" s="291"/>
      <c r="BQG106" s="290"/>
      <c r="BQH106" s="291"/>
      <c r="BQI106" s="291"/>
      <c r="BQJ106" s="291"/>
      <c r="BQK106" s="291"/>
      <c r="BQL106" s="291"/>
      <c r="BQM106" s="291"/>
      <c r="BQN106" s="291"/>
      <c r="BQO106" s="291"/>
      <c r="BQP106" s="291"/>
      <c r="BQQ106" s="291"/>
      <c r="BQR106" s="291"/>
      <c r="BQS106" s="291"/>
      <c r="BQT106" s="291"/>
      <c r="BQU106" s="291"/>
      <c r="BQV106" s="291"/>
      <c r="BQW106" s="291"/>
      <c r="BQX106" s="291"/>
      <c r="BQY106" s="291"/>
      <c r="BQZ106" s="291"/>
      <c r="BRA106" s="291"/>
      <c r="BRB106" s="291"/>
      <c r="BRC106" s="291"/>
      <c r="BRD106" s="291"/>
      <c r="BRE106" s="291"/>
      <c r="BRF106" s="290"/>
      <c r="BRG106" s="291"/>
      <c r="BRH106" s="291"/>
      <c r="BRI106" s="291"/>
      <c r="BRJ106" s="291"/>
      <c r="BRK106" s="291"/>
      <c r="BRL106" s="291"/>
      <c r="BRM106" s="291"/>
      <c r="BRN106" s="291"/>
      <c r="BRO106" s="291"/>
      <c r="BRP106" s="291"/>
      <c r="BRQ106" s="291"/>
      <c r="BRR106" s="291"/>
      <c r="BRS106" s="291"/>
      <c r="BRT106" s="291"/>
      <c r="BRU106" s="291"/>
      <c r="BRV106" s="291"/>
      <c r="BRW106" s="291"/>
      <c r="BRX106" s="291"/>
      <c r="BRY106" s="291"/>
      <c r="BRZ106" s="291"/>
      <c r="BSA106" s="291"/>
      <c r="BSB106" s="291"/>
      <c r="BSC106" s="291"/>
      <c r="BSD106" s="291"/>
      <c r="BSE106" s="290"/>
      <c r="BSF106" s="291"/>
      <c r="BSG106" s="291"/>
      <c r="BSH106" s="291"/>
      <c r="BSI106" s="291"/>
      <c r="BSJ106" s="291"/>
      <c r="BSK106" s="291"/>
      <c r="BSL106" s="291"/>
      <c r="BSM106" s="291"/>
      <c r="BSN106" s="291"/>
      <c r="BSO106" s="291"/>
      <c r="BSP106" s="291"/>
      <c r="BSQ106" s="291"/>
      <c r="BSR106" s="291"/>
      <c r="BSS106" s="291"/>
      <c r="BST106" s="291"/>
      <c r="BSU106" s="291"/>
      <c r="BSV106" s="291"/>
      <c r="BSW106" s="291"/>
      <c r="BSX106" s="291"/>
      <c r="BSY106" s="291"/>
      <c r="BSZ106" s="291"/>
      <c r="BTA106" s="291"/>
      <c r="BTB106" s="291"/>
      <c r="BTC106" s="291"/>
      <c r="BTD106" s="290"/>
      <c r="BTE106" s="291"/>
      <c r="BTF106" s="291"/>
      <c r="BTG106" s="291"/>
      <c r="BTH106" s="291"/>
      <c r="BTI106" s="291"/>
      <c r="BTJ106" s="291"/>
      <c r="BTK106" s="291"/>
      <c r="BTL106" s="291"/>
      <c r="BTM106" s="291"/>
      <c r="BTN106" s="291"/>
      <c r="BTO106" s="291"/>
      <c r="BTP106" s="291"/>
      <c r="BTQ106" s="291"/>
      <c r="BTR106" s="291"/>
      <c r="BTS106" s="291"/>
      <c r="BTT106" s="291"/>
      <c r="BTU106" s="291"/>
      <c r="BTV106" s="291"/>
      <c r="BTW106" s="291"/>
      <c r="BTX106" s="291"/>
      <c r="BTY106" s="291"/>
      <c r="BTZ106" s="291"/>
      <c r="BUA106" s="291"/>
      <c r="BUB106" s="291"/>
      <c r="BUC106" s="290"/>
      <c r="BUD106" s="291"/>
      <c r="BUE106" s="291"/>
      <c r="BUF106" s="291"/>
      <c r="BUG106" s="291"/>
      <c r="BUH106" s="291"/>
      <c r="BUI106" s="291"/>
      <c r="BUJ106" s="291"/>
      <c r="BUK106" s="291"/>
      <c r="BUL106" s="291"/>
      <c r="BUM106" s="291"/>
      <c r="BUN106" s="291"/>
      <c r="BUO106" s="291"/>
      <c r="BUP106" s="291"/>
      <c r="BUQ106" s="291"/>
      <c r="BUR106" s="291"/>
      <c r="BUS106" s="291"/>
      <c r="BUT106" s="291"/>
      <c r="BUU106" s="291"/>
      <c r="BUV106" s="291"/>
      <c r="BUW106" s="291"/>
      <c r="BUX106" s="291"/>
      <c r="BUY106" s="291"/>
      <c r="BUZ106" s="291"/>
      <c r="BVA106" s="291"/>
      <c r="BVB106" s="290"/>
      <c r="BVC106" s="291"/>
      <c r="BVD106" s="291"/>
      <c r="BVE106" s="291"/>
      <c r="BVF106" s="291"/>
      <c r="BVG106" s="291"/>
      <c r="BVH106" s="291"/>
      <c r="BVI106" s="291"/>
      <c r="BVJ106" s="291"/>
      <c r="BVK106" s="291"/>
      <c r="BVL106" s="291"/>
      <c r="BVM106" s="291"/>
      <c r="BVN106" s="291"/>
      <c r="BVO106" s="291"/>
      <c r="BVP106" s="291"/>
      <c r="BVQ106" s="291"/>
      <c r="BVR106" s="291"/>
      <c r="BVS106" s="291"/>
      <c r="BVT106" s="291"/>
      <c r="BVU106" s="291"/>
      <c r="BVV106" s="291"/>
      <c r="BVW106" s="291"/>
      <c r="BVX106" s="291"/>
      <c r="BVY106" s="291"/>
      <c r="BVZ106" s="291"/>
      <c r="BWA106" s="290"/>
      <c r="BWB106" s="291"/>
      <c r="BWC106" s="291"/>
      <c r="BWD106" s="291"/>
      <c r="BWE106" s="291"/>
      <c r="BWF106" s="291"/>
      <c r="BWG106" s="291"/>
      <c r="BWH106" s="291"/>
      <c r="BWI106" s="291"/>
      <c r="BWJ106" s="291"/>
      <c r="BWK106" s="291"/>
      <c r="BWL106" s="291"/>
      <c r="BWM106" s="291"/>
      <c r="BWN106" s="291"/>
      <c r="BWO106" s="291"/>
      <c r="BWP106" s="291"/>
      <c r="BWQ106" s="291"/>
      <c r="BWR106" s="291"/>
      <c r="BWS106" s="291"/>
      <c r="BWT106" s="291"/>
      <c r="BWU106" s="291"/>
      <c r="BWV106" s="291"/>
      <c r="BWW106" s="291"/>
      <c r="BWX106" s="291"/>
      <c r="BWY106" s="291"/>
      <c r="BWZ106" s="290"/>
      <c r="BXA106" s="291"/>
      <c r="BXB106" s="291"/>
      <c r="BXC106" s="291"/>
      <c r="BXD106" s="291"/>
      <c r="BXE106" s="291"/>
      <c r="BXF106" s="291"/>
      <c r="BXG106" s="291"/>
      <c r="BXH106" s="291"/>
      <c r="BXI106" s="291"/>
      <c r="BXJ106" s="291"/>
      <c r="BXK106" s="291"/>
      <c r="BXL106" s="291"/>
      <c r="BXM106" s="291"/>
      <c r="BXN106" s="291"/>
      <c r="BXO106" s="291"/>
      <c r="BXP106" s="291"/>
      <c r="BXQ106" s="291"/>
      <c r="BXR106" s="291"/>
      <c r="BXS106" s="291"/>
      <c r="BXT106" s="291"/>
      <c r="BXU106" s="291"/>
      <c r="BXV106" s="291"/>
      <c r="BXW106" s="291"/>
      <c r="BXX106" s="291"/>
      <c r="BXY106" s="290"/>
      <c r="BXZ106" s="291"/>
      <c r="BYA106" s="291"/>
      <c r="BYB106" s="291"/>
      <c r="BYC106" s="291"/>
      <c r="BYD106" s="291"/>
      <c r="BYE106" s="291"/>
      <c r="BYF106" s="291"/>
      <c r="BYG106" s="291"/>
      <c r="BYH106" s="291"/>
      <c r="BYI106" s="291"/>
      <c r="BYJ106" s="291"/>
      <c r="BYK106" s="291"/>
      <c r="BYL106" s="291"/>
      <c r="BYM106" s="291"/>
      <c r="BYN106" s="291"/>
      <c r="BYO106" s="291"/>
      <c r="BYP106" s="291"/>
      <c r="BYQ106" s="291"/>
      <c r="BYR106" s="291"/>
      <c r="BYS106" s="291"/>
      <c r="BYT106" s="291"/>
      <c r="BYU106" s="291"/>
      <c r="BYV106" s="291"/>
      <c r="BYW106" s="291"/>
      <c r="BYX106" s="290"/>
      <c r="BYY106" s="291"/>
      <c r="BYZ106" s="291"/>
      <c r="BZA106" s="291"/>
      <c r="BZB106" s="291"/>
      <c r="BZC106" s="291"/>
      <c r="BZD106" s="291"/>
      <c r="BZE106" s="291"/>
      <c r="BZF106" s="291"/>
      <c r="BZG106" s="291"/>
      <c r="BZH106" s="291"/>
      <c r="BZI106" s="291"/>
      <c r="BZJ106" s="291"/>
      <c r="BZK106" s="291"/>
      <c r="BZL106" s="291"/>
      <c r="BZM106" s="291"/>
      <c r="BZN106" s="291"/>
      <c r="BZO106" s="291"/>
      <c r="BZP106" s="291"/>
      <c r="BZQ106" s="291"/>
      <c r="BZR106" s="291"/>
      <c r="BZS106" s="291"/>
      <c r="BZT106" s="291"/>
      <c r="BZU106" s="291"/>
      <c r="BZV106" s="291"/>
      <c r="BZW106" s="290"/>
      <c r="BZX106" s="291"/>
      <c r="BZY106" s="291"/>
      <c r="BZZ106" s="291"/>
      <c r="CAA106" s="291"/>
      <c r="CAB106" s="291"/>
      <c r="CAC106" s="291"/>
      <c r="CAD106" s="291"/>
      <c r="CAE106" s="291"/>
      <c r="CAF106" s="291"/>
      <c r="CAG106" s="291"/>
      <c r="CAH106" s="291"/>
      <c r="CAI106" s="291"/>
      <c r="CAJ106" s="291"/>
      <c r="CAK106" s="291"/>
      <c r="CAL106" s="291"/>
      <c r="CAM106" s="291"/>
      <c r="CAN106" s="291"/>
      <c r="CAO106" s="291"/>
      <c r="CAP106" s="291"/>
      <c r="CAQ106" s="291"/>
      <c r="CAR106" s="291"/>
      <c r="CAS106" s="291"/>
      <c r="CAT106" s="291"/>
      <c r="CAU106" s="291"/>
      <c r="CAV106" s="290"/>
      <c r="CAW106" s="291"/>
      <c r="CAX106" s="291"/>
      <c r="CAY106" s="291"/>
      <c r="CAZ106" s="291"/>
      <c r="CBA106" s="291"/>
      <c r="CBB106" s="291"/>
      <c r="CBC106" s="291"/>
      <c r="CBD106" s="291"/>
      <c r="CBE106" s="291"/>
      <c r="CBF106" s="291"/>
      <c r="CBG106" s="291"/>
      <c r="CBH106" s="291"/>
      <c r="CBI106" s="291"/>
      <c r="CBJ106" s="291"/>
      <c r="CBK106" s="291"/>
      <c r="CBL106" s="291"/>
      <c r="CBM106" s="291"/>
      <c r="CBN106" s="291"/>
      <c r="CBO106" s="291"/>
      <c r="CBP106" s="291"/>
      <c r="CBQ106" s="291"/>
      <c r="CBR106" s="291"/>
      <c r="CBS106" s="291"/>
      <c r="CBT106" s="291"/>
      <c r="CBU106" s="290"/>
      <c r="CBV106" s="291"/>
      <c r="CBW106" s="291"/>
      <c r="CBX106" s="291"/>
      <c r="CBY106" s="291"/>
      <c r="CBZ106" s="291"/>
      <c r="CCA106" s="291"/>
      <c r="CCB106" s="291"/>
      <c r="CCC106" s="291"/>
      <c r="CCD106" s="291"/>
      <c r="CCE106" s="291"/>
      <c r="CCF106" s="291"/>
      <c r="CCG106" s="291"/>
      <c r="CCH106" s="291"/>
      <c r="CCI106" s="291"/>
      <c r="CCJ106" s="291"/>
      <c r="CCK106" s="291"/>
      <c r="CCL106" s="291"/>
      <c r="CCM106" s="291"/>
      <c r="CCN106" s="291"/>
      <c r="CCO106" s="291"/>
      <c r="CCP106" s="291"/>
      <c r="CCQ106" s="291"/>
      <c r="CCR106" s="291"/>
      <c r="CCS106" s="291"/>
      <c r="CCT106" s="290"/>
      <c r="CCU106" s="291"/>
      <c r="CCV106" s="291"/>
      <c r="CCW106" s="291"/>
      <c r="CCX106" s="291"/>
      <c r="CCY106" s="291"/>
      <c r="CCZ106" s="291"/>
      <c r="CDA106" s="291"/>
      <c r="CDB106" s="291"/>
      <c r="CDC106" s="291"/>
      <c r="CDD106" s="291"/>
      <c r="CDE106" s="291"/>
      <c r="CDF106" s="291"/>
      <c r="CDG106" s="291"/>
      <c r="CDH106" s="291"/>
      <c r="CDI106" s="291"/>
      <c r="CDJ106" s="291"/>
      <c r="CDK106" s="291"/>
      <c r="CDL106" s="291"/>
      <c r="CDM106" s="291"/>
      <c r="CDN106" s="291"/>
      <c r="CDO106" s="291"/>
      <c r="CDP106" s="291"/>
      <c r="CDQ106" s="291"/>
      <c r="CDR106" s="291"/>
      <c r="CDS106" s="290"/>
      <c r="CDT106" s="291"/>
      <c r="CDU106" s="291"/>
      <c r="CDV106" s="291"/>
      <c r="CDW106" s="291"/>
      <c r="CDX106" s="291"/>
      <c r="CDY106" s="291"/>
      <c r="CDZ106" s="291"/>
      <c r="CEA106" s="291"/>
      <c r="CEB106" s="291"/>
      <c r="CEC106" s="291"/>
      <c r="CED106" s="291"/>
      <c r="CEE106" s="291"/>
      <c r="CEF106" s="291"/>
      <c r="CEG106" s="291"/>
      <c r="CEH106" s="291"/>
      <c r="CEI106" s="291"/>
      <c r="CEJ106" s="291"/>
      <c r="CEK106" s="291"/>
      <c r="CEL106" s="291"/>
      <c r="CEM106" s="291"/>
      <c r="CEN106" s="291"/>
      <c r="CEO106" s="291"/>
      <c r="CEP106" s="291"/>
      <c r="CEQ106" s="291"/>
      <c r="CER106" s="290"/>
      <c r="CES106" s="291"/>
      <c r="CET106" s="291"/>
      <c r="CEU106" s="291"/>
      <c r="CEV106" s="291"/>
      <c r="CEW106" s="291"/>
      <c r="CEX106" s="291"/>
      <c r="CEY106" s="291"/>
      <c r="CEZ106" s="291"/>
      <c r="CFA106" s="291"/>
      <c r="CFB106" s="291"/>
      <c r="CFC106" s="291"/>
      <c r="CFD106" s="291"/>
      <c r="CFE106" s="291"/>
      <c r="CFF106" s="291"/>
      <c r="CFG106" s="291"/>
      <c r="CFH106" s="291"/>
      <c r="CFI106" s="291"/>
      <c r="CFJ106" s="291"/>
      <c r="CFK106" s="291"/>
      <c r="CFL106" s="291"/>
      <c r="CFM106" s="291"/>
      <c r="CFN106" s="291"/>
      <c r="CFO106" s="291"/>
      <c r="CFP106" s="291"/>
      <c r="CFQ106" s="290"/>
      <c r="CFR106" s="291"/>
      <c r="CFS106" s="291"/>
      <c r="CFT106" s="291"/>
      <c r="CFU106" s="291"/>
      <c r="CFV106" s="291"/>
      <c r="CFW106" s="291"/>
      <c r="CFX106" s="291"/>
      <c r="CFY106" s="291"/>
      <c r="CFZ106" s="291"/>
      <c r="CGA106" s="291"/>
      <c r="CGB106" s="291"/>
      <c r="CGC106" s="291"/>
      <c r="CGD106" s="291"/>
      <c r="CGE106" s="291"/>
      <c r="CGF106" s="291"/>
      <c r="CGG106" s="291"/>
      <c r="CGH106" s="291"/>
      <c r="CGI106" s="291"/>
      <c r="CGJ106" s="291"/>
      <c r="CGK106" s="291"/>
      <c r="CGL106" s="291"/>
      <c r="CGM106" s="291"/>
      <c r="CGN106" s="291"/>
      <c r="CGO106" s="291"/>
      <c r="CGP106" s="290"/>
      <c r="CGQ106" s="291"/>
      <c r="CGR106" s="291"/>
      <c r="CGS106" s="291"/>
      <c r="CGT106" s="291"/>
      <c r="CGU106" s="291"/>
      <c r="CGV106" s="291"/>
      <c r="CGW106" s="291"/>
      <c r="CGX106" s="291"/>
      <c r="CGY106" s="291"/>
      <c r="CGZ106" s="291"/>
      <c r="CHA106" s="291"/>
      <c r="CHB106" s="291"/>
      <c r="CHC106" s="291"/>
      <c r="CHD106" s="291"/>
      <c r="CHE106" s="291"/>
      <c r="CHF106" s="291"/>
      <c r="CHG106" s="291"/>
      <c r="CHH106" s="291"/>
      <c r="CHI106" s="291"/>
      <c r="CHJ106" s="291"/>
      <c r="CHK106" s="291"/>
      <c r="CHL106" s="291"/>
      <c r="CHM106" s="291"/>
      <c r="CHN106" s="291"/>
      <c r="CHO106" s="290"/>
      <c r="CHP106" s="291"/>
      <c r="CHQ106" s="291"/>
      <c r="CHR106" s="291"/>
      <c r="CHS106" s="291"/>
      <c r="CHT106" s="291"/>
      <c r="CHU106" s="291"/>
      <c r="CHV106" s="291"/>
      <c r="CHW106" s="291"/>
      <c r="CHX106" s="291"/>
      <c r="CHY106" s="291"/>
      <c r="CHZ106" s="291"/>
      <c r="CIA106" s="291"/>
      <c r="CIB106" s="291"/>
      <c r="CIC106" s="291"/>
      <c r="CID106" s="291"/>
      <c r="CIE106" s="291"/>
      <c r="CIF106" s="291"/>
      <c r="CIG106" s="291"/>
      <c r="CIH106" s="291"/>
      <c r="CII106" s="291"/>
      <c r="CIJ106" s="291"/>
      <c r="CIK106" s="291"/>
      <c r="CIL106" s="291"/>
      <c r="CIM106" s="291"/>
      <c r="CIN106" s="290"/>
      <c r="CIO106" s="291"/>
      <c r="CIP106" s="291"/>
      <c r="CIQ106" s="291"/>
      <c r="CIR106" s="291"/>
      <c r="CIS106" s="291"/>
      <c r="CIT106" s="291"/>
      <c r="CIU106" s="291"/>
      <c r="CIV106" s="291"/>
      <c r="CIW106" s="291"/>
      <c r="CIX106" s="291"/>
      <c r="CIY106" s="291"/>
      <c r="CIZ106" s="291"/>
      <c r="CJA106" s="291"/>
      <c r="CJB106" s="291"/>
      <c r="CJC106" s="291"/>
      <c r="CJD106" s="291"/>
      <c r="CJE106" s="291"/>
      <c r="CJF106" s="291"/>
      <c r="CJG106" s="291"/>
      <c r="CJH106" s="291"/>
      <c r="CJI106" s="291"/>
      <c r="CJJ106" s="291"/>
      <c r="CJK106" s="291"/>
      <c r="CJL106" s="291"/>
      <c r="CJM106" s="290"/>
      <c r="CJN106" s="291"/>
      <c r="CJO106" s="291"/>
      <c r="CJP106" s="291"/>
      <c r="CJQ106" s="291"/>
      <c r="CJR106" s="291"/>
      <c r="CJS106" s="291"/>
      <c r="CJT106" s="291"/>
      <c r="CJU106" s="291"/>
      <c r="CJV106" s="291"/>
      <c r="CJW106" s="291"/>
      <c r="CJX106" s="291"/>
      <c r="CJY106" s="291"/>
      <c r="CJZ106" s="291"/>
      <c r="CKA106" s="291"/>
      <c r="CKB106" s="291"/>
      <c r="CKC106" s="291"/>
      <c r="CKD106" s="291"/>
      <c r="CKE106" s="291"/>
      <c r="CKF106" s="291"/>
      <c r="CKG106" s="291"/>
      <c r="CKH106" s="291"/>
      <c r="CKI106" s="291"/>
      <c r="CKJ106" s="291"/>
      <c r="CKK106" s="291"/>
      <c r="CKL106" s="290"/>
      <c r="CKM106" s="291"/>
      <c r="CKN106" s="291"/>
      <c r="CKO106" s="291"/>
      <c r="CKP106" s="291"/>
      <c r="CKQ106" s="291"/>
      <c r="CKR106" s="291"/>
      <c r="CKS106" s="291"/>
      <c r="CKT106" s="291"/>
      <c r="CKU106" s="291"/>
      <c r="CKV106" s="291"/>
      <c r="CKW106" s="291"/>
      <c r="CKX106" s="291"/>
      <c r="CKY106" s="291"/>
      <c r="CKZ106" s="291"/>
      <c r="CLA106" s="291"/>
      <c r="CLB106" s="291"/>
      <c r="CLC106" s="291"/>
      <c r="CLD106" s="291"/>
      <c r="CLE106" s="291"/>
      <c r="CLF106" s="291"/>
      <c r="CLG106" s="291"/>
      <c r="CLH106" s="291"/>
      <c r="CLI106" s="291"/>
      <c r="CLJ106" s="291"/>
      <c r="CLK106" s="290"/>
      <c r="CLL106" s="291"/>
      <c r="CLM106" s="291"/>
      <c r="CLN106" s="291"/>
      <c r="CLO106" s="291"/>
      <c r="CLP106" s="291"/>
      <c r="CLQ106" s="291"/>
      <c r="CLR106" s="291"/>
      <c r="CLS106" s="291"/>
      <c r="CLT106" s="291"/>
      <c r="CLU106" s="291"/>
      <c r="CLV106" s="291"/>
      <c r="CLW106" s="291"/>
      <c r="CLX106" s="291"/>
      <c r="CLY106" s="291"/>
      <c r="CLZ106" s="291"/>
      <c r="CMA106" s="291"/>
      <c r="CMB106" s="291"/>
      <c r="CMC106" s="291"/>
      <c r="CMD106" s="291"/>
      <c r="CME106" s="291"/>
      <c r="CMF106" s="291"/>
      <c r="CMG106" s="291"/>
      <c r="CMH106" s="291"/>
      <c r="CMI106" s="291"/>
      <c r="CMJ106" s="290"/>
      <c r="CMK106" s="291"/>
      <c r="CML106" s="291"/>
      <c r="CMM106" s="291"/>
      <c r="CMN106" s="291"/>
      <c r="CMO106" s="291"/>
      <c r="CMP106" s="291"/>
      <c r="CMQ106" s="291"/>
      <c r="CMR106" s="291"/>
      <c r="CMS106" s="291"/>
      <c r="CMT106" s="291"/>
      <c r="CMU106" s="291"/>
      <c r="CMV106" s="291"/>
      <c r="CMW106" s="291"/>
      <c r="CMX106" s="291"/>
      <c r="CMY106" s="291"/>
      <c r="CMZ106" s="291"/>
      <c r="CNA106" s="291"/>
      <c r="CNB106" s="291"/>
      <c r="CNC106" s="291"/>
      <c r="CND106" s="291"/>
      <c r="CNE106" s="291"/>
      <c r="CNF106" s="291"/>
      <c r="CNG106" s="291"/>
      <c r="CNH106" s="291"/>
      <c r="CNI106" s="290"/>
      <c r="CNJ106" s="291"/>
      <c r="CNK106" s="291"/>
      <c r="CNL106" s="291"/>
      <c r="CNM106" s="291"/>
      <c r="CNN106" s="291"/>
      <c r="CNO106" s="291"/>
      <c r="CNP106" s="291"/>
      <c r="CNQ106" s="291"/>
      <c r="CNR106" s="291"/>
      <c r="CNS106" s="291"/>
      <c r="CNT106" s="291"/>
      <c r="CNU106" s="291"/>
      <c r="CNV106" s="291"/>
      <c r="CNW106" s="291"/>
      <c r="CNX106" s="291"/>
      <c r="CNY106" s="291"/>
      <c r="CNZ106" s="291"/>
      <c r="COA106" s="291"/>
      <c r="COB106" s="291"/>
      <c r="COC106" s="291"/>
      <c r="COD106" s="291"/>
      <c r="COE106" s="291"/>
      <c r="COF106" s="291"/>
      <c r="COG106" s="291"/>
      <c r="COH106" s="290"/>
      <c r="COI106" s="291"/>
      <c r="COJ106" s="291"/>
      <c r="COK106" s="291"/>
      <c r="COL106" s="291"/>
      <c r="COM106" s="291"/>
      <c r="CON106" s="291"/>
      <c r="COO106" s="291"/>
      <c r="COP106" s="291"/>
      <c r="COQ106" s="291"/>
      <c r="COR106" s="291"/>
      <c r="COS106" s="291"/>
      <c r="COT106" s="291"/>
      <c r="COU106" s="291"/>
      <c r="COV106" s="291"/>
      <c r="COW106" s="291"/>
      <c r="COX106" s="291"/>
      <c r="COY106" s="291"/>
      <c r="COZ106" s="291"/>
      <c r="CPA106" s="291"/>
      <c r="CPB106" s="291"/>
      <c r="CPC106" s="291"/>
      <c r="CPD106" s="291"/>
      <c r="CPE106" s="291"/>
      <c r="CPF106" s="291"/>
      <c r="CPG106" s="290"/>
      <c r="CPH106" s="291"/>
      <c r="CPI106" s="291"/>
      <c r="CPJ106" s="291"/>
      <c r="CPK106" s="291"/>
      <c r="CPL106" s="291"/>
      <c r="CPM106" s="291"/>
      <c r="CPN106" s="291"/>
      <c r="CPO106" s="291"/>
      <c r="CPP106" s="291"/>
      <c r="CPQ106" s="291"/>
      <c r="CPR106" s="291"/>
      <c r="CPS106" s="291"/>
      <c r="CPT106" s="291"/>
      <c r="CPU106" s="291"/>
      <c r="CPV106" s="291"/>
      <c r="CPW106" s="291"/>
      <c r="CPX106" s="291"/>
      <c r="CPY106" s="291"/>
      <c r="CPZ106" s="291"/>
      <c r="CQA106" s="291"/>
      <c r="CQB106" s="291"/>
      <c r="CQC106" s="291"/>
      <c r="CQD106" s="291"/>
      <c r="CQE106" s="291"/>
      <c r="CQF106" s="290"/>
      <c r="CQG106" s="291"/>
      <c r="CQH106" s="291"/>
      <c r="CQI106" s="291"/>
      <c r="CQJ106" s="291"/>
      <c r="CQK106" s="291"/>
      <c r="CQL106" s="291"/>
      <c r="CQM106" s="291"/>
      <c r="CQN106" s="291"/>
      <c r="CQO106" s="291"/>
      <c r="CQP106" s="291"/>
      <c r="CQQ106" s="291"/>
      <c r="CQR106" s="291"/>
      <c r="CQS106" s="291"/>
      <c r="CQT106" s="291"/>
      <c r="CQU106" s="291"/>
      <c r="CQV106" s="291"/>
      <c r="CQW106" s="291"/>
      <c r="CQX106" s="291"/>
      <c r="CQY106" s="291"/>
      <c r="CQZ106" s="291"/>
      <c r="CRA106" s="291"/>
      <c r="CRB106" s="291"/>
      <c r="CRC106" s="291"/>
      <c r="CRD106" s="291"/>
      <c r="CRE106" s="290"/>
      <c r="CRF106" s="291"/>
      <c r="CRG106" s="291"/>
      <c r="CRH106" s="291"/>
      <c r="CRI106" s="291"/>
      <c r="CRJ106" s="291"/>
      <c r="CRK106" s="291"/>
      <c r="CRL106" s="291"/>
      <c r="CRM106" s="291"/>
      <c r="CRN106" s="291"/>
      <c r="CRO106" s="291"/>
      <c r="CRP106" s="291"/>
      <c r="CRQ106" s="291"/>
      <c r="CRR106" s="291"/>
      <c r="CRS106" s="291"/>
      <c r="CRT106" s="291"/>
      <c r="CRU106" s="291"/>
      <c r="CRV106" s="291"/>
      <c r="CRW106" s="291"/>
      <c r="CRX106" s="291"/>
      <c r="CRY106" s="291"/>
      <c r="CRZ106" s="291"/>
      <c r="CSA106" s="291"/>
      <c r="CSB106" s="291"/>
      <c r="CSC106" s="291"/>
      <c r="CSD106" s="290"/>
      <c r="CSE106" s="291"/>
      <c r="CSF106" s="291"/>
      <c r="CSG106" s="291"/>
      <c r="CSH106" s="291"/>
      <c r="CSI106" s="291"/>
      <c r="CSJ106" s="291"/>
      <c r="CSK106" s="291"/>
      <c r="CSL106" s="291"/>
      <c r="CSM106" s="291"/>
      <c r="CSN106" s="291"/>
      <c r="CSO106" s="291"/>
      <c r="CSP106" s="291"/>
      <c r="CSQ106" s="291"/>
      <c r="CSR106" s="291"/>
      <c r="CSS106" s="291"/>
      <c r="CST106" s="291"/>
      <c r="CSU106" s="291"/>
      <c r="CSV106" s="291"/>
      <c r="CSW106" s="291"/>
      <c r="CSX106" s="291"/>
      <c r="CSY106" s="291"/>
      <c r="CSZ106" s="291"/>
      <c r="CTA106" s="291"/>
      <c r="CTB106" s="291"/>
      <c r="CTC106" s="290"/>
      <c r="CTD106" s="291"/>
      <c r="CTE106" s="291"/>
      <c r="CTF106" s="291"/>
      <c r="CTG106" s="291"/>
      <c r="CTH106" s="291"/>
      <c r="CTI106" s="291"/>
      <c r="CTJ106" s="291"/>
      <c r="CTK106" s="291"/>
      <c r="CTL106" s="291"/>
      <c r="CTM106" s="291"/>
      <c r="CTN106" s="291"/>
      <c r="CTO106" s="291"/>
      <c r="CTP106" s="291"/>
      <c r="CTQ106" s="291"/>
      <c r="CTR106" s="291"/>
      <c r="CTS106" s="291"/>
      <c r="CTT106" s="291"/>
      <c r="CTU106" s="291"/>
      <c r="CTV106" s="291"/>
      <c r="CTW106" s="291"/>
      <c r="CTX106" s="291"/>
      <c r="CTY106" s="291"/>
      <c r="CTZ106" s="291"/>
      <c r="CUA106" s="291"/>
      <c r="CUB106" s="290"/>
      <c r="CUC106" s="291"/>
      <c r="CUD106" s="291"/>
      <c r="CUE106" s="291"/>
      <c r="CUF106" s="291"/>
      <c r="CUG106" s="291"/>
      <c r="CUH106" s="291"/>
      <c r="CUI106" s="291"/>
      <c r="CUJ106" s="291"/>
      <c r="CUK106" s="291"/>
      <c r="CUL106" s="291"/>
      <c r="CUM106" s="291"/>
      <c r="CUN106" s="291"/>
      <c r="CUO106" s="291"/>
      <c r="CUP106" s="291"/>
      <c r="CUQ106" s="291"/>
      <c r="CUR106" s="291"/>
      <c r="CUS106" s="291"/>
      <c r="CUT106" s="291"/>
      <c r="CUU106" s="291"/>
      <c r="CUV106" s="291"/>
      <c r="CUW106" s="291"/>
      <c r="CUX106" s="291"/>
      <c r="CUY106" s="291"/>
      <c r="CUZ106" s="291"/>
      <c r="CVA106" s="290"/>
      <c r="CVB106" s="291"/>
      <c r="CVC106" s="291"/>
      <c r="CVD106" s="291"/>
      <c r="CVE106" s="291"/>
      <c r="CVF106" s="291"/>
      <c r="CVG106" s="291"/>
      <c r="CVH106" s="291"/>
      <c r="CVI106" s="291"/>
      <c r="CVJ106" s="291"/>
      <c r="CVK106" s="291"/>
      <c r="CVL106" s="291"/>
      <c r="CVM106" s="291"/>
      <c r="CVN106" s="291"/>
      <c r="CVO106" s="291"/>
      <c r="CVP106" s="291"/>
      <c r="CVQ106" s="291"/>
      <c r="CVR106" s="291"/>
      <c r="CVS106" s="291"/>
      <c r="CVT106" s="291"/>
      <c r="CVU106" s="291"/>
      <c r="CVV106" s="291"/>
      <c r="CVW106" s="291"/>
      <c r="CVX106" s="291"/>
      <c r="CVY106" s="291"/>
      <c r="CVZ106" s="290"/>
      <c r="CWA106" s="291"/>
      <c r="CWB106" s="291"/>
      <c r="CWC106" s="291"/>
      <c r="CWD106" s="291"/>
      <c r="CWE106" s="291"/>
      <c r="CWF106" s="291"/>
      <c r="CWG106" s="291"/>
      <c r="CWH106" s="291"/>
      <c r="CWI106" s="291"/>
      <c r="CWJ106" s="291"/>
      <c r="CWK106" s="291"/>
      <c r="CWL106" s="291"/>
      <c r="CWM106" s="291"/>
      <c r="CWN106" s="291"/>
      <c r="CWO106" s="291"/>
      <c r="CWP106" s="291"/>
      <c r="CWQ106" s="291"/>
      <c r="CWR106" s="291"/>
      <c r="CWS106" s="291"/>
      <c r="CWT106" s="291"/>
      <c r="CWU106" s="291"/>
      <c r="CWV106" s="291"/>
      <c r="CWW106" s="291"/>
      <c r="CWX106" s="291"/>
      <c r="CWY106" s="290"/>
      <c r="CWZ106" s="291"/>
      <c r="CXA106" s="291"/>
      <c r="CXB106" s="291"/>
      <c r="CXC106" s="291"/>
      <c r="CXD106" s="291"/>
      <c r="CXE106" s="291"/>
      <c r="CXF106" s="291"/>
      <c r="CXG106" s="291"/>
      <c r="CXH106" s="291"/>
      <c r="CXI106" s="291"/>
      <c r="CXJ106" s="291"/>
      <c r="CXK106" s="291"/>
      <c r="CXL106" s="291"/>
      <c r="CXM106" s="291"/>
      <c r="CXN106" s="291"/>
      <c r="CXO106" s="291"/>
      <c r="CXP106" s="291"/>
      <c r="CXQ106" s="291"/>
      <c r="CXR106" s="291"/>
      <c r="CXS106" s="291"/>
      <c r="CXT106" s="291"/>
      <c r="CXU106" s="291"/>
      <c r="CXV106" s="291"/>
      <c r="CXW106" s="291"/>
      <c r="CXX106" s="290"/>
      <c r="CXY106" s="291"/>
      <c r="CXZ106" s="291"/>
      <c r="CYA106" s="291"/>
      <c r="CYB106" s="291"/>
      <c r="CYC106" s="291"/>
      <c r="CYD106" s="291"/>
      <c r="CYE106" s="291"/>
      <c r="CYF106" s="291"/>
      <c r="CYG106" s="291"/>
      <c r="CYH106" s="291"/>
      <c r="CYI106" s="291"/>
      <c r="CYJ106" s="291"/>
      <c r="CYK106" s="291"/>
      <c r="CYL106" s="291"/>
      <c r="CYM106" s="291"/>
      <c r="CYN106" s="291"/>
      <c r="CYO106" s="291"/>
      <c r="CYP106" s="291"/>
      <c r="CYQ106" s="291"/>
      <c r="CYR106" s="291"/>
      <c r="CYS106" s="291"/>
      <c r="CYT106" s="291"/>
      <c r="CYU106" s="291"/>
      <c r="CYV106" s="291"/>
      <c r="CYW106" s="290"/>
      <c r="CYX106" s="291"/>
      <c r="CYY106" s="291"/>
      <c r="CYZ106" s="291"/>
      <c r="CZA106" s="291"/>
      <c r="CZB106" s="291"/>
      <c r="CZC106" s="291"/>
      <c r="CZD106" s="291"/>
      <c r="CZE106" s="291"/>
      <c r="CZF106" s="291"/>
      <c r="CZG106" s="291"/>
      <c r="CZH106" s="291"/>
      <c r="CZI106" s="291"/>
      <c r="CZJ106" s="291"/>
      <c r="CZK106" s="291"/>
      <c r="CZL106" s="291"/>
      <c r="CZM106" s="291"/>
      <c r="CZN106" s="291"/>
      <c r="CZO106" s="291"/>
      <c r="CZP106" s="291"/>
      <c r="CZQ106" s="291"/>
      <c r="CZR106" s="291"/>
      <c r="CZS106" s="291"/>
      <c r="CZT106" s="291"/>
      <c r="CZU106" s="291"/>
      <c r="CZV106" s="290"/>
      <c r="CZW106" s="291"/>
      <c r="CZX106" s="291"/>
      <c r="CZY106" s="291"/>
      <c r="CZZ106" s="291"/>
      <c r="DAA106" s="291"/>
      <c r="DAB106" s="291"/>
      <c r="DAC106" s="291"/>
      <c r="DAD106" s="291"/>
      <c r="DAE106" s="291"/>
      <c r="DAF106" s="291"/>
      <c r="DAG106" s="291"/>
      <c r="DAH106" s="291"/>
      <c r="DAI106" s="291"/>
      <c r="DAJ106" s="291"/>
      <c r="DAK106" s="291"/>
      <c r="DAL106" s="291"/>
      <c r="DAM106" s="291"/>
      <c r="DAN106" s="291"/>
      <c r="DAO106" s="291"/>
      <c r="DAP106" s="291"/>
      <c r="DAQ106" s="291"/>
      <c r="DAR106" s="291"/>
      <c r="DAS106" s="291"/>
      <c r="DAT106" s="291"/>
      <c r="DAU106" s="290"/>
      <c r="DAV106" s="291"/>
      <c r="DAW106" s="291"/>
      <c r="DAX106" s="291"/>
      <c r="DAY106" s="291"/>
      <c r="DAZ106" s="291"/>
      <c r="DBA106" s="291"/>
      <c r="DBB106" s="291"/>
      <c r="DBC106" s="291"/>
      <c r="DBD106" s="291"/>
      <c r="DBE106" s="291"/>
      <c r="DBF106" s="291"/>
      <c r="DBG106" s="291"/>
      <c r="DBH106" s="291"/>
      <c r="DBI106" s="291"/>
      <c r="DBJ106" s="291"/>
      <c r="DBK106" s="291"/>
      <c r="DBL106" s="291"/>
      <c r="DBM106" s="291"/>
      <c r="DBN106" s="291"/>
      <c r="DBO106" s="291"/>
      <c r="DBP106" s="291"/>
      <c r="DBQ106" s="291"/>
      <c r="DBR106" s="291"/>
      <c r="DBS106" s="291"/>
      <c r="DBT106" s="290"/>
      <c r="DBU106" s="291"/>
      <c r="DBV106" s="291"/>
      <c r="DBW106" s="291"/>
      <c r="DBX106" s="291"/>
      <c r="DBY106" s="291"/>
      <c r="DBZ106" s="291"/>
      <c r="DCA106" s="291"/>
      <c r="DCB106" s="291"/>
      <c r="DCC106" s="291"/>
      <c r="DCD106" s="291"/>
      <c r="DCE106" s="291"/>
      <c r="DCF106" s="291"/>
      <c r="DCG106" s="291"/>
      <c r="DCH106" s="291"/>
      <c r="DCI106" s="291"/>
      <c r="DCJ106" s="291"/>
      <c r="DCK106" s="291"/>
      <c r="DCL106" s="291"/>
      <c r="DCM106" s="291"/>
      <c r="DCN106" s="291"/>
      <c r="DCO106" s="291"/>
      <c r="DCP106" s="291"/>
      <c r="DCQ106" s="291"/>
      <c r="DCR106" s="291"/>
      <c r="DCS106" s="290"/>
      <c r="DCT106" s="291"/>
      <c r="DCU106" s="291"/>
      <c r="DCV106" s="291"/>
      <c r="DCW106" s="291"/>
      <c r="DCX106" s="291"/>
      <c r="DCY106" s="291"/>
      <c r="DCZ106" s="291"/>
      <c r="DDA106" s="291"/>
      <c r="DDB106" s="291"/>
      <c r="DDC106" s="291"/>
      <c r="DDD106" s="291"/>
      <c r="DDE106" s="291"/>
      <c r="DDF106" s="291"/>
      <c r="DDG106" s="291"/>
      <c r="DDH106" s="291"/>
      <c r="DDI106" s="291"/>
      <c r="DDJ106" s="291"/>
      <c r="DDK106" s="291"/>
      <c r="DDL106" s="291"/>
      <c r="DDM106" s="291"/>
      <c r="DDN106" s="291"/>
      <c r="DDO106" s="291"/>
      <c r="DDP106" s="291"/>
      <c r="DDQ106" s="291"/>
      <c r="DDR106" s="290"/>
      <c r="DDS106" s="291"/>
      <c r="DDT106" s="291"/>
      <c r="DDU106" s="291"/>
      <c r="DDV106" s="291"/>
      <c r="DDW106" s="291"/>
      <c r="DDX106" s="291"/>
      <c r="DDY106" s="291"/>
      <c r="DDZ106" s="291"/>
      <c r="DEA106" s="291"/>
      <c r="DEB106" s="291"/>
      <c r="DEC106" s="291"/>
      <c r="DED106" s="291"/>
      <c r="DEE106" s="291"/>
      <c r="DEF106" s="291"/>
      <c r="DEG106" s="291"/>
      <c r="DEH106" s="291"/>
      <c r="DEI106" s="291"/>
      <c r="DEJ106" s="291"/>
      <c r="DEK106" s="291"/>
      <c r="DEL106" s="291"/>
      <c r="DEM106" s="291"/>
      <c r="DEN106" s="291"/>
      <c r="DEO106" s="291"/>
      <c r="DEP106" s="291"/>
      <c r="DEQ106" s="290"/>
      <c r="DER106" s="291"/>
      <c r="DES106" s="291"/>
      <c r="DET106" s="291"/>
      <c r="DEU106" s="291"/>
      <c r="DEV106" s="291"/>
      <c r="DEW106" s="291"/>
      <c r="DEX106" s="291"/>
      <c r="DEY106" s="291"/>
      <c r="DEZ106" s="291"/>
      <c r="DFA106" s="291"/>
      <c r="DFB106" s="291"/>
      <c r="DFC106" s="291"/>
      <c r="DFD106" s="291"/>
      <c r="DFE106" s="291"/>
      <c r="DFF106" s="291"/>
      <c r="DFG106" s="291"/>
      <c r="DFH106" s="291"/>
      <c r="DFI106" s="291"/>
      <c r="DFJ106" s="291"/>
      <c r="DFK106" s="291"/>
      <c r="DFL106" s="291"/>
      <c r="DFM106" s="291"/>
      <c r="DFN106" s="291"/>
      <c r="DFO106" s="291"/>
      <c r="DFP106" s="290"/>
      <c r="DFQ106" s="291"/>
      <c r="DFR106" s="291"/>
      <c r="DFS106" s="291"/>
      <c r="DFT106" s="291"/>
      <c r="DFU106" s="291"/>
      <c r="DFV106" s="291"/>
      <c r="DFW106" s="291"/>
      <c r="DFX106" s="291"/>
      <c r="DFY106" s="291"/>
      <c r="DFZ106" s="291"/>
      <c r="DGA106" s="291"/>
      <c r="DGB106" s="291"/>
      <c r="DGC106" s="291"/>
      <c r="DGD106" s="291"/>
      <c r="DGE106" s="291"/>
      <c r="DGF106" s="291"/>
      <c r="DGG106" s="291"/>
      <c r="DGH106" s="291"/>
      <c r="DGI106" s="291"/>
      <c r="DGJ106" s="291"/>
      <c r="DGK106" s="291"/>
      <c r="DGL106" s="291"/>
      <c r="DGM106" s="291"/>
      <c r="DGN106" s="291"/>
      <c r="DGO106" s="290"/>
      <c r="DGP106" s="291"/>
      <c r="DGQ106" s="291"/>
      <c r="DGR106" s="291"/>
      <c r="DGS106" s="291"/>
      <c r="DGT106" s="291"/>
      <c r="DGU106" s="291"/>
      <c r="DGV106" s="291"/>
      <c r="DGW106" s="291"/>
      <c r="DGX106" s="291"/>
      <c r="DGY106" s="291"/>
      <c r="DGZ106" s="291"/>
      <c r="DHA106" s="291"/>
      <c r="DHB106" s="291"/>
      <c r="DHC106" s="291"/>
      <c r="DHD106" s="291"/>
      <c r="DHE106" s="291"/>
      <c r="DHF106" s="291"/>
      <c r="DHG106" s="291"/>
      <c r="DHH106" s="291"/>
      <c r="DHI106" s="291"/>
      <c r="DHJ106" s="291"/>
      <c r="DHK106" s="291"/>
      <c r="DHL106" s="291"/>
      <c r="DHM106" s="291"/>
      <c r="DHN106" s="290"/>
      <c r="DHO106" s="291"/>
      <c r="DHP106" s="291"/>
      <c r="DHQ106" s="291"/>
      <c r="DHR106" s="291"/>
      <c r="DHS106" s="291"/>
      <c r="DHT106" s="291"/>
      <c r="DHU106" s="291"/>
      <c r="DHV106" s="291"/>
      <c r="DHW106" s="291"/>
      <c r="DHX106" s="291"/>
      <c r="DHY106" s="291"/>
      <c r="DHZ106" s="291"/>
      <c r="DIA106" s="291"/>
      <c r="DIB106" s="291"/>
      <c r="DIC106" s="291"/>
      <c r="DID106" s="291"/>
      <c r="DIE106" s="291"/>
      <c r="DIF106" s="291"/>
      <c r="DIG106" s="291"/>
      <c r="DIH106" s="291"/>
      <c r="DII106" s="291"/>
      <c r="DIJ106" s="291"/>
      <c r="DIK106" s="291"/>
      <c r="DIL106" s="291"/>
      <c r="DIM106" s="290"/>
      <c r="DIN106" s="291"/>
      <c r="DIO106" s="291"/>
      <c r="DIP106" s="291"/>
      <c r="DIQ106" s="291"/>
      <c r="DIR106" s="291"/>
      <c r="DIS106" s="291"/>
      <c r="DIT106" s="291"/>
      <c r="DIU106" s="291"/>
      <c r="DIV106" s="291"/>
      <c r="DIW106" s="291"/>
      <c r="DIX106" s="291"/>
      <c r="DIY106" s="291"/>
      <c r="DIZ106" s="291"/>
      <c r="DJA106" s="291"/>
      <c r="DJB106" s="291"/>
      <c r="DJC106" s="291"/>
      <c r="DJD106" s="291"/>
      <c r="DJE106" s="291"/>
      <c r="DJF106" s="291"/>
      <c r="DJG106" s="291"/>
      <c r="DJH106" s="291"/>
      <c r="DJI106" s="291"/>
      <c r="DJJ106" s="291"/>
      <c r="DJK106" s="291"/>
      <c r="DJL106" s="290"/>
      <c r="DJM106" s="291"/>
      <c r="DJN106" s="291"/>
      <c r="DJO106" s="291"/>
      <c r="DJP106" s="291"/>
      <c r="DJQ106" s="291"/>
      <c r="DJR106" s="291"/>
      <c r="DJS106" s="291"/>
      <c r="DJT106" s="291"/>
      <c r="DJU106" s="291"/>
      <c r="DJV106" s="291"/>
      <c r="DJW106" s="291"/>
      <c r="DJX106" s="291"/>
      <c r="DJY106" s="291"/>
      <c r="DJZ106" s="291"/>
      <c r="DKA106" s="291"/>
      <c r="DKB106" s="291"/>
      <c r="DKC106" s="291"/>
      <c r="DKD106" s="291"/>
      <c r="DKE106" s="291"/>
      <c r="DKF106" s="291"/>
      <c r="DKG106" s="291"/>
      <c r="DKH106" s="291"/>
      <c r="DKI106" s="291"/>
      <c r="DKJ106" s="291"/>
      <c r="DKK106" s="290"/>
      <c r="DKL106" s="291"/>
      <c r="DKM106" s="291"/>
      <c r="DKN106" s="291"/>
      <c r="DKO106" s="291"/>
      <c r="DKP106" s="291"/>
      <c r="DKQ106" s="291"/>
      <c r="DKR106" s="291"/>
      <c r="DKS106" s="291"/>
      <c r="DKT106" s="291"/>
      <c r="DKU106" s="291"/>
      <c r="DKV106" s="291"/>
      <c r="DKW106" s="291"/>
      <c r="DKX106" s="291"/>
      <c r="DKY106" s="291"/>
      <c r="DKZ106" s="291"/>
      <c r="DLA106" s="291"/>
      <c r="DLB106" s="291"/>
      <c r="DLC106" s="291"/>
      <c r="DLD106" s="291"/>
      <c r="DLE106" s="291"/>
      <c r="DLF106" s="291"/>
      <c r="DLG106" s="291"/>
      <c r="DLH106" s="291"/>
      <c r="DLI106" s="291"/>
      <c r="DLJ106" s="290"/>
      <c r="DLK106" s="291"/>
      <c r="DLL106" s="291"/>
      <c r="DLM106" s="291"/>
      <c r="DLN106" s="291"/>
      <c r="DLO106" s="291"/>
      <c r="DLP106" s="291"/>
      <c r="DLQ106" s="291"/>
      <c r="DLR106" s="291"/>
      <c r="DLS106" s="291"/>
      <c r="DLT106" s="291"/>
      <c r="DLU106" s="291"/>
      <c r="DLV106" s="291"/>
      <c r="DLW106" s="291"/>
      <c r="DLX106" s="291"/>
      <c r="DLY106" s="291"/>
      <c r="DLZ106" s="291"/>
      <c r="DMA106" s="291"/>
      <c r="DMB106" s="291"/>
      <c r="DMC106" s="291"/>
      <c r="DMD106" s="291"/>
      <c r="DME106" s="291"/>
      <c r="DMF106" s="291"/>
      <c r="DMG106" s="291"/>
      <c r="DMH106" s="291"/>
      <c r="DMI106" s="290"/>
      <c r="DMJ106" s="291"/>
      <c r="DMK106" s="291"/>
      <c r="DML106" s="291"/>
      <c r="DMM106" s="291"/>
      <c r="DMN106" s="291"/>
      <c r="DMO106" s="291"/>
      <c r="DMP106" s="291"/>
      <c r="DMQ106" s="291"/>
      <c r="DMR106" s="291"/>
      <c r="DMS106" s="291"/>
      <c r="DMT106" s="291"/>
      <c r="DMU106" s="291"/>
      <c r="DMV106" s="291"/>
      <c r="DMW106" s="291"/>
      <c r="DMX106" s="291"/>
      <c r="DMY106" s="291"/>
      <c r="DMZ106" s="291"/>
      <c r="DNA106" s="291"/>
      <c r="DNB106" s="291"/>
      <c r="DNC106" s="291"/>
      <c r="DND106" s="291"/>
      <c r="DNE106" s="291"/>
      <c r="DNF106" s="291"/>
      <c r="DNG106" s="291"/>
      <c r="DNH106" s="290"/>
      <c r="DNI106" s="291"/>
      <c r="DNJ106" s="291"/>
      <c r="DNK106" s="291"/>
      <c r="DNL106" s="291"/>
      <c r="DNM106" s="291"/>
      <c r="DNN106" s="291"/>
      <c r="DNO106" s="291"/>
      <c r="DNP106" s="291"/>
      <c r="DNQ106" s="291"/>
      <c r="DNR106" s="291"/>
      <c r="DNS106" s="291"/>
      <c r="DNT106" s="291"/>
      <c r="DNU106" s="291"/>
      <c r="DNV106" s="291"/>
      <c r="DNW106" s="291"/>
      <c r="DNX106" s="291"/>
      <c r="DNY106" s="291"/>
      <c r="DNZ106" s="291"/>
      <c r="DOA106" s="291"/>
      <c r="DOB106" s="291"/>
      <c r="DOC106" s="291"/>
      <c r="DOD106" s="291"/>
      <c r="DOE106" s="291"/>
      <c r="DOF106" s="291"/>
      <c r="DOG106" s="290"/>
      <c r="DOH106" s="291"/>
      <c r="DOI106" s="291"/>
      <c r="DOJ106" s="291"/>
      <c r="DOK106" s="291"/>
      <c r="DOL106" s="291"/>
      <c r="DOM106" s="291"/>
      <c r="DON106" s="291"/>
      <c r="DOO106" s="291"/>
      <c r="DOP106" s="291"/>
      <c r="DOQ106" s="291"/>
      <c r="DOR106" s="291"/>
      <c r="DOS106" s="291"/>
      <c r="DOT106" s="291"/>
      <c r="DOU106" s="291"/>
      <c r="DOV106" s="291"/>
      <c r="DOW106" s="291"/>
      <c r="DOX106" s="291"/>
      <c r="DOY106" s="291"/>
      <c r="DOZ106" s="291"/>
      <c r="DPA106" s="291"/>
      <c r="DPB106" s="291"/>
      <c r="DPC106" s="291"/>
      <c r="DPD106" s="291"/>
      <c r="DPE106" s="291"/>
      <c r="DPF106" s="290"/>
      <c r="DPG106" s="291"/>
      <c r="DPH106" s="291"/>
      <c r="DPI106" s="291"/>
      <c r="DPJ106" s="291"/>
      <c r="DPK106" s="291"/>
      <c r="DPL106" s="291"/>
      <c r="DPM106" s="291"/>
      <c r="DPN106" s="291"/>
      <c r="DPO106" s="291"/>
      <c r="DPP106" s="291"/>
      <c r="DPQ106" s="291"/>
      <c r="DPR106" s="291"/>
      <c r="DPS106" s="291"/>
      <c r="DPT106" s="291"/>
      <c r="DPU106" s="291"/>
      <c r="DPV106" s="291"/>
      <c r="DPW106" s="291"/>
      <c r="DPX106" s="291"/>
      <c r="DPY106" s="291"/>
      <c r="DPZ106" s="291"/>
      <c r="DQA106" s="291"/>
      <c r="DQB106" s="291"/>
      <c r="DQC106" s="291"/>
      <c r="DQD106" s="291"/>
      <c r="DQE106" s="290"/>
      <c r="DQF106" s="291"/>
      <c r="DQG106" s="291"/>
      <c r="DQH106" s="291"/>
      <c r="DQI106" s="291"/>
      <c r="DQJ106" s="291"/>
      <c r="DQK106" s="291"/>
      <c r="DQL106" s="291"/>
      <c r="DQM106" s="291"/>
      <c r="DQN106" s="291"/>
      <c r="DQO106" s="291"/>
      <c r="DQP106" s="291"/>
      <c r="DQQ106" s="291"/>
      <c r="DQR106" s="291"/>
      <c r="DQS106" s="291"/>
      <c r="DQT106" s="291"/>
      <c r="DQU106" s="291"/>
      <c r="DQV106" s="291"/>
      <c r="DQW106" s="291"/>
      <c r="DQX106" s="291"/>
      <c r="DQY106" s="291"/>
      <c r="DQZ106" s="291"/>
      <c r="DRA106" s="291"/>
      <c r="DRB106" s="291"/>
      <c r="DRC106" s="291"/>
      <c r="DRD106" s="290"/>
      <c r="DRE106" s="291"/>
      <c r="DRF106" s="291"/>
      <c r="DRG106" s="291"/>
      <c r="DRH106" s="291"/>
      <c r="DRI106" s="291"/>
      <c r="DRJ106" s="291"/>
      <c r="DRK106" s="291"/>
      <c r="DRL106" s="291"/>
      <c r="DRM106" s="291"/>
      <c r="DRN106" s="291"/>
      <c r="DRO106" s="291"/>
      <c r="DRP106" s="291"/>
      <c r="DRQ106" s="291"/>
      <c r="DRR106" s="291"/>
      <c r="DRS106" s="291"/>
      <c r="DRT106" s="291"/>
      <c r="DRU106" s="291"/>
      <c r="DRV106" s="291"/>
      <c r="DRW106" s="291"/>
      <c r="DRX106" s="291"/>
      <c r="DRY106" s="291"/>
      <c r="DRZ106" s="291"/>
      <c r="DSA106" s="291"/>
      <c r="DSB106" s="291"/>
      <c r="DSC106" s="290"/>
      <c r="DSD106" s="291"/>
      <c r="DSE106" s="291"/>
      <c r="DSF106" s="291"/>
      <c r="DSG106" s="291"/>
      <c r="DSH106" s="291"/>
      <c r="DSI106" s="291"/>
      <c r="DSJ106" s="291"/>
      <c r="DSK106" s="291"/>
      <c r="DSL106" s="291"/>
      <c r="DSM106" s="291"/>
      <c r="DSN106" s="291"/>
      <c r="DSO106" s="291"/>
      <c r="DSP106" s="291"/>
      <c r="DSQ106" s="291"/>
      <c r="DSR106" s="291"/>
      <c r="DSS106" s="291"/>
      <c r="DST106" s="291"/>
      <c r="DSU106" s="291"/>
      <c r="DSV106" s="291"/>
      <c r="DSW106" s="291"/>
      <c r="DSX106" s="291"/>
      <c r="DSY106" s="291"/>
      <c r="DSZ106" s="291"/>
      <c r="DTA106" s="291"/>
      <c r="DTB106" s="290"/>
      <c r="DTC106" s="291"/>
      <c r="DTD106" s="291"/>
      <c r="DTE106" s="291"/>
      <c r="DTF106" s="291"/>
      <c r="DTG106" s="291"/>
      <c r="DTH106" s="291"/>
      <c r="DTI106" s="291"/>
      <c r="DTJ106" s="291"/>
      <c r="DTK106" s="291"/>
      <c r="DTL106" s="291"/>
      <c r="DTM106" s="291"/>
      <c r="DTN106" s="291"/>
      <c r="DTO106" s="291"/>
      <c r="DTP106" s="291"/>
      <c r="DTQ106" s="291"/>
      <c r="DTR106" s="291"/>
      <c r="DTS106" s="291"/>
      <c r="DTT106" s="291"/>
      <c r="DTU106" s="291"/>
      <c r="DTV106" s="291"/>
      <c r="DTW106" s="291"/>
      <c r="DTX106" s="291"/>
      <c r="DTY106" s="291"/>
      <c r="DTZ106" s="291"/>
      <c r="DUA106" s="290"/>
      <c r="DUB106" s="291"/>
      <c r="DUC106" s="291"/>
      <c r="DUD106" s="291"/>
      <c r="DUE106" s="291"/>
      <c r="DUF106" s="291"/>
      <c r="DUG106" s="291"/>
      <c r="DUH106" s="291"/>
      <c r="DUI106" s="291"/>
      <c r="DUJ106" s="291"/>
      <c r="DUK106" s="291"/>
      <c r="DUL106" s="291"/>
      <c r="DUM106" s="291"/>
      <c r="DUN106" s="291"/>
      <c r="DUO106" s="291"/>
      <c r="DUP106" s="291"/>
      <c r="DUQ106" s="291"/>
      <c r="DUR106" s="291"/>
      <c r="DUS106" s="291"/>
      <c r="DUT106" s="291"/>
      <c r="DUU106" s="291"/>
      <c r="DUV106" s="291"/>
      <c r="DUW106" s="291"/>
      <c r="DUX106" s="291"/>
      <c r="DUY106" s="291"/>
      <c r="DUZ106" s="290"/>
      <c r="DVA106" s="291"/>
      <c r="DVB106" s="291"/>
      <c r="DVC106" s="291"/>
      <c r="DVD106" s="291"/>
      <c r="DVE106" s="291"/>
      <c r="DVF106" s="291"/>
      <c r="DVG106" s="291"/>
      <c r="DVH106" s="291"/>
      <c r="DVI106" s="291"/>
      <c r="DVJ106" s="291"/>
      <c r="DVK106" s="291"/>
      <c r="DVL106" s="291"/>
      <c r="DVM106" s="291"/>
      <c r="DVN106" s="291"/>
      <c r="DVO106" s="291"/>
      <c r="DVP106" s="291"/>
      <c r="DVQ106" s="291"/>
      <c r="DVR106" s="291"/>
      <c r="DVS106" s="291"/>
      <c r="DVT106" s="291"/>
      <c r="DVU106" s="291"/>
      <c r="DVV106" s="291"/>
      <c r="DVW106" s="291"/>
      <c r="DVX106" s="291"/>
      <c r="DVY106" s="290"/>
      <c r="DVZ106" s="291"/>
      <c r="DWA106" s="291"/>
      <c r="DWB106" s="291"/>
      <c r="DWC106" s="291"/>
      <c r="DWD106" s="291"/>
      <c r="DWE106" s="291"/>
      <c r="DWF106" s="291"/>
      <c r="DWG106" s="291"/>
      <c r="DWH106" s="291"/>
      <c r="DWI106" s="291"/>
      <c r="DWJ106" s="291"/>
      <c r="DWK106" s="291"/>
      <c r="DWL106" s="291"/>
      <c r="DWM106" s="291"/>
      <c r="DWN106" s="291"/>
      <c r="DWO106" s="291"/>
      <c r="DWP106" s="291"/>
      <c r="DWQ106" s="291"/>
      <c r="DWR106" s="291"/>
      <c r="DWS106" s="291"/>
      <c r="DWT106" s="291"/>
      <c r="DWU106" s="291"/>
      <c r="DWV106" s="291"/>
      <c r="DWW106" s="291"/>
      <c r="DWX106" s="290"/>
      <c r="DWY106" s="291"/>
      <c r="DWZ106" s="291"/>
      <c r="DXA106" s="291"/>
      <c r="DXB106" s="291"/>
      <c r="DXC106" s="291"/>
      <c r="DXD106" s="291"/>
      <c r="DXE106" s="291"/>
      <c r="DXF106" s="291"/>
      <c r="DXG106" s="291"/>
      <c r="DXH106" s="291"/>
      <c r="DXI106" s="291"/>
      <c r="DXJ106" s="291"/>
      <c r="DXK106" s="291"/>
      <c r="DXL106" s="291"/>
      <c r="DXM106" s="291"/>
      <c r="DXN106" s="291"/>
      <c r="DXO106" s="291"/>
      <c r="DXP106" s="291"/>
      <c r="DXQ106" s="291"/>
      <c r="DXR106" s="291"/>
      <c r="DXS106" s="291"/>
      <c r="DXT106" s="291"/>
      <c r="DXU106" s="291"/>
      <c r="DXV106" s="291"/>
      <c r="DXW106" s="290"/>
      <c r="DXX106" s="291"/>
      <c r="DXY106" s="291"/>
      <c r="DXZ106" s="291"/>
      <c r="DYA106" s="291"/>
      <c r="DYB106" s="291"/>
      <c r="DYC106" s="291"/>
      <c r="DYD106" s="291"/>
      <c r="DYE106" s="291"/>
      <c r="DYF106" s="291"/>
      <c r="DYG106" s="291"/>
      <c r="DYH106" s="291"/>
      <c r="DYI106" s="291"/>
      <c r="DYJ106" s="291"/>
      <c r="DYK106" s="291"/>
      <c r="DYL106" s="291"/>
      <c r="DYM106" s="291"/>
      <c r="DYN106" s="291"/>
      <c r="DYO106" s="291"/>
      <c r="DYP106" s="291"/>
      <c r="DYQ106" s="291"/>
      <c r="DYR106" s="291"/>
      <c r="DYS106" s="291"/>
      <c r="DYT106" s="291"/>
      <c r="DYU106" s="291"/>
      <c r="DYV106" s="290"/>
      <c r="DYW106" s="291"/>
      <c r="DYX106" s="291"/>
      <c r="DYY106" s="291"/>
      <c r="DYZ106" s="291"/>
      <c r="DZA106" s="291"/>
      <c r="DZB106" s="291"/>
      <c r="DZC106" s="291"/>
      <c r="DZD106" s="291"/>
      <c r="DZE106" s="291"/>
      <c r="DZF106" s="291"/>
      <c r="DZG106" s="291"/>
      <c r="DZH106" s="291"/>
      <c r="DZI106" s="291"/>
      <c r="DZJ106" s="291"/>
      <c r="DZK106" s="291"/>
      <c r="DZL106" s="291"/>
      <c r="DZM106" s="291"/>
      <c r="DZN106" s="291"/>
      <c r="DZO106" s="291"/>
      <c r="DZP106" s="291"/>
      <c r="DZQ106" s="291"/>
      <c r="DZR106" s="291"/>
      <c r="DZS106" s="291"/>
      <c r="DZT106" s="291"/>
      <c r="DZU106" s="290"/>
      <c r="DZV106" s="291"/>
      <c r="DZW106" s="291"/>
      <c r="DZX106" s="291"/>
      <c r="DZY106" s="291"/>
      <c r="DZZ106" s="291"/>
      <c r="EAA106" s="291"/>
      <c r="EAB106" s="291"/>
      <c r="EAC106" s="291"/>
      <c r="EAD106" s="291"/>
      <c r="EAE106" s="291"/>
      <c r="EAF106" s="291"/>
      <c r="EAG106" s="291"/>
      <c r="EAH106" s="291"/>
      <c r="EAI106" s="291"/>
      <c r="EAJ106" s="291"/>
      <c r="EAK106" s="291"/>
      <c r="EAL106" s="291"/>
      <c r="EAM106" s="291"/>
      <c r="EAN106" s="291"/>
      <c r="EAO106" s="291"/>
      <c r="EAP106" s="291"/>
      <c r="EAQ106" s="291"/>
      <c r="EAR106" s="291"/>
      <c r="EAS106" s="291"/>
      <c r="EAT106" s="290"/>
      <c r="EAU106" s="291"/>
      <c r="EAV106" s="291"/>
      <c r="EAW106" s="291"/>
      <c r="EAX106" s="291"/>
      <c r="EAY106" s="291"/>
      <c r="EAZ106" s="291"/>
      <c r="EBA106" s="291"/>
      <c r="EBB106" s="291"/>
      <c r="EBC106" s="291"/>
      <c r="EBD106" s="291"/>
      <c r="EBE106" s="291"/>
      <c r="EBF106" s="291"/>
      <c r="EBG106" s="291"/>
      <c r="EBH106" s="291"/>
      <c r="EBI106" s="291"/>
      <c r="EBJ106" s="291"/>
      <c r="EBK106" s="291"/>
      <c r="EBL106" s="291"/>
      <c r="EBM106" s="291"/>
      <c r="EBN106" s="291"/>
      <c r="EBO106" s="291"/>
      <c r="EBP106" s="291"/>
      <c r="EBQ106" s="291"/>
      <c r="EBR106" s="291"/>
      <c r="EBS106" s="290"/>
      <c r="EBT106" s="291"/>
      <c r="EBU106" s="291"/>
      <c r="EBV106" s="291"/>
      <c r="EBW106" s="291"/>
      <c r="EBX106" s="291"/>
      <c r="EBY106" s="291"/>
      <c r="EBZ106" s="291"/>
      <c r="ECA106" s="291"/>
      <c r="ECB106" s="291"/>
      <c r="ECC106" s="291"/>
      <c r="ECD106" s="291"/>
      <c r="ECE106" s="291"/>
      <c r="ECF106" s="291"/>
      <c r="ECG106" s="291"/>
      <c r="ECH106" s="291"/>
      <c r="ECI106" s="291"/>
      <c r="ECJ106" s="291"/>
      <c r="ECK106" s="291"/>
      <c r="ECL106" s="291"/>
      <c r="ECM106" s="291"/>
      <c r="ECN106" s="291"/>
      <c r="ECO106" s="291"/>
      <c r="ECP106" s="291"/>
      <c r="ECQ106" s="291"/>
      <c r="ECR106" s="290"/>
      <c r="ECS106" s="291"/>
      <c r="ECT106" s="291"/>
      <c r="ECU106" s="291"/>
      <c r="ECV106" s="291"/>
      <c r="ECW106" s="291"/>
      <c r="ECX106" s="291"/>
      <c r="ECY106" s="291"/>
      <c r="ECZ106" s="291"/>
      <c r="EDA106" s="291"/>
      <c r="EDB106" s="291"/>
      <c r="EDC106" s="291"/>
      <c r="EDD106" s="291"/>
      <c r="EDE106" s="291"/>
      <c r="EDF106" s="291"/>
      <c r="EDG106" s="291"/>
      <c r="EDH106" s="291"/>
      <c r="EDI106" s="291"/>
      <c r="EDJ106" s="291"/>
      <c r="EDK106" s="291"/>
      <c r="EDL106" s="291"/>
      <c r="EDM106" s="291"/>
      <c r="EDN106" s="291"/>
      <c r="EDO106" s="291"/>
      <c r="EDP106" s="291"/>
      <c r="EDQ106" s="290"/>
      <c r="EDR106" s="291"/>
      <c r="EDS106" s="291"/>
      <c r="EDT106" s="291"/>
      <c r="EDU106" s="291"/>
      <c r="EDV106" s="291"/>
      <c r="EDW106" s="291"/>
      <c r="EDX106" s="291"/>
      <c r="EDY106" s="291"/>
      <c r="EDZ106" s="291"/>
      <c r="EEA106" s="291"/>
      <c r="EEB106" s="291"/>
      <c r="EEC106" s="291"/>
      <c r="EED106" s="291"/>
      <c r="EEE106" s="291"/>
      <c r="EEF106" s="291"/>
      <c r="EEG106" s="291"/>
      <c r="EEH106" s="291"/>
      <c r="EEI106" s="291"/>
      <c r="EEJ106" s="291"/>
      <c r="EEK106" s="291"/>
      <c r="EEL106" s="291"/>
      <c r="EEM106" s="291"/>
      <c r="EEN106" s="291"/>
      <c r="EEO106" s="291"/>
      <c r="EEP106" s="290"/>
      <c r="EEQ106" s="291"/>
      <c r="EER106" s="291"/>
      <c r="EES106" s="291"/>
      <c r="EET106" s="291"/>
      <c r="EEU106" s="291"/>
      <c r="EEV106" s="291"/>
      <c r="EEW106" s="291"/>
      <c r="EEX106" s="291"/>
      <c r="EEY106" s="291"/>
      <c r="EEZ106" s="291"/>
      <c r="EFA106" s="291"/>
      <c r="EFB106" s="291"/>
      <c r="EFC106" s="291"/>
      <c r="EFD106" s="291"/>
      <c r="EFE106" s="291"/>
      <c r="EFF106" s="291"/>
      <c r="EFG106" s="291"/>
      <c r="EFH106" s="291"/>
      <c r="EFI106" s="291"/>
      <c r="EFJ106" s="291"/>
      <c r="EFK106" s="291"/>
      <c r="EFL106" s="291"/>
      <c r="EFM106" s="291"/>
      <c r="EFN106" s="291"/>
      <c r="EFO106" s="290"/>
      <c r="EFP106" s="291"/>
      <c r="EFQ106" s="291"/>
      <c r="EFR106" s="291"/>
      <c r="EFS106" s="291"/>
      <c r="EFT106" s="291"/>
      <c r="EFU106" s="291"/>
      <c r="EFV106" s="291"/>
      <c r="EFW106" s="291"/>
      <c r="EFX106" s="291"/>
      <c r="EFY106" s="291"/>
      <c r="EFZ106" s="291"/>
      <c r="EGA106" s="291"/>
      <c r="EGB106" s="291"/>
      <c r="EGC106" s="291"/>
      <c r="EGD106" s="291"/>
      <c r="EGE106" s="291"/>
      <c r="EGF106" s="291"/>
      <c r="EGG106" s="291"/>
      <c r="EGH106" s="291"/>
      <c r="EGI106" s="291"/>
      <c r="EGJ106" s="291"/>
      <c r="EGK106" s="291"/>
      <c r="EGL106" s="291"/>
      <c r="EGM106" s="291"/>
      <c r="EGN106" s="290"/>
      <c r="EGO106" s="291"/>
      <c r="EGP106" s="291"/>
      <c r="EGQ106" s="291"/>
      <c r="EGR106" s="291"/>
      <c r="EGS106" s="291"/>
      <c r="EGT106" s="291"/>
      <c r="EGU106" s="291"/>
      <c r="EGV106" s="291"/>
      <c r="EGW106" s="291"/>
      <c r="EGX106" s="291"/>
      <c r="EGY106" s="291"/>
      <c r="EGZ106" s="291"/>
      <c r="EHA106" s="291"/>
      <c r="EHB106" s="291"/>
      <c r="EHC106" s="291"/>
      <c r="EHD106" s="291"/>
      <c r="EHE106" s="291"/>
      <c r="EHF106" s="291"/>
      <c r="EHG106" s="291"/>
      <c r="EHH106" s="291"/>
      <c r="EHI106" s="291"/>
      <c r="EHJ106" s="291"/>
      <c r="EHK106" s="291"/>
      <c r="EHL106" s="291"/>
      <c r="EHM106" s="290"/>
      <c r="EHN106" s="291"/>
      <c r="EHO106" s="291"/>
      <c r="EHP106" s="291"/>
      <c r="EHQ106" s="291"/>
      <c r="EHR106" s="291"/>
      <c r="EHS106" s="291"/>
      <c r="EHT106" s="291"/>
      <c r="EHU106" s="291"/>
      <c r="EHV106" s="291"/>
      <c r="EHW106" s="291"/>
      <c r="EHX106" s="291"/>
      <c r="EHY106" s="291"/>
      <c r="EHZ106" s="291"/>
      <c r="EIA106" s="291"/>
      <c r="EIB106" s="291"/>
      <c r="EIC106" s="291"/>
      <c r="EID106" s="291"/>
      <c r="EIE106" s="291"/>
      <c r="EIF106" s="291"/>
      <c r="EIG106" s="291"/>
      <c r="EIH106" s="291"/>
      <c r="EII106" s="291"/>
      <c r="EIJ106" s="291"/>
      <c r="EIK106" s="291"/>
      <c r="EIL106" s="290"/>
      <c r="EIM106" s="291"/>
      <c r="EIN106" s="291"/>
      <c r="EIO106" s="291"/>
      <c r="EIP106" s="291"/>
      <c r="EIQ106" s="291"/>
      <c r="EIR106" s="291"/>
      <c r="EIS106" s="291"/>
      <c r="EIT106" s="291"/>
      <c r="EIU106" s="291"/>
      <c r="EIV106" s="291"/>
      <c r="EIW106" s="291"/>
      <c r="EIX106" s="291"/>
      <c r="EIY106" s="291"/>
      <c r="EIZ106" s="291"/>
      <c r="EJA106" s="291"/>
      <c r="EJB106" s="291"/>
      <c r="EJC106" s="291"/>
      <c r="EJD106" s="291"/>
      <c r="EJE106" s="291"/>
      <c r="EJF106" s="291"/>
      <c r="EJG106" s="291"/>
      <c r="EJH106" s="291"/>
      <c r="EJI106" s="291"/>
      <c r="EJJ106" s="291"/>
      <c r="EJK106" s="290"/>
      <c r="EJL106" s="291"/>
      <c r="EJM106" s="291"/>
      <c r="EJN106" s="291"/>
      <c r="EJO106" s="291"/>
      <c r="EJP106" s="291"/>
      <c r="EJQ106" s="291"/>
      <c r="EJR106" s="291"/>
      <c r="EJS106" s="291"/>
      <c r="EJT106" s="291"/>
      <c r="EJU106" s="291"/>
      <c r="EJV106" s="291"/>
      <c r="EJW106" s="291"/>
      <c r="EJX106" s="291"/>
      <c r="EJY106" s="291"/>
      <c r="EJZ106" s="291"/>
      <c r="EKA106" s="291"/>
      <c r="EKB106" s="291"/>
      <c r="EKC106" s="291"/>
      <c r="EKD106" s="291"/>
      <c r="EKE106" s="291"/>
      <c r="EKF106" s="291"/>
      <c r="EKG106" s="291"/>
      <c r="EKH106" s="291"/>
      <c r="EKI106" s="291"/>
      <c r="EKJ106" s="290"/>
      <c r="EKK106" s="291"/>
      <c r="EKL106" s="291"/>
      <c r="EKM106" s="291"/>
      <c r="EKN106" s="291"/>
      <c r="EKO106" s="291"/>
      <c r="EKP106" s="291"/>
      <c r="EKQ106" s="291"/>
      <c r="EKR106" s="291"/>
      <c r="EKS106" s="291"/>
      <c r="EKT106" s="291"/>
      <c r="EKU106" s="291"/>
      <c r="EKV106" s="291"/>
      <c r="EKW106" s="291"/>
      <c r="EKX106" s="291"/>
      <c r="EKY106" s="291"/>
      <c r="EKZ106" s="291"/>
      <c r="ELA106" s="291"/>
      <c r="ELB106" s="291"/>
      <c r="ELC106" s="291"/>
      <c r="ELD106" s="291"/>
      <c r="ELE106" s="291"/>
      <c r="ELF106" s="291"/>
      <c r="ELG106" s="291"/>
      <c r="ELH106" s="291"/>
      <c r="ELI106" s="290"/>
      <c r="ELJ106" s="291"/>
      <c r="ELK106" s="291"/>
      <c r="ELL106" s="291"/>
      <c r="ELM106" s="291"/>
      <c r="ELN106" s="291"/>
      <c r="ELO106" s="291"/>
      <c r="ELP106" s="291"/>
      <c r="ELQ106" s="291"/>
      <c r="ELR106" s="291"/>
      <c r="ELS106" s="291"/>
      <c r="ELT106" s="291"/>
      <c r="ELU106" s="291"/>
      <c r="ELV106" s="291"/>
      <c r="ELW106" s="291"/>
      <c r="ELX106" s="291"/>
      <c r="ELY106" s="291"/>
      <c r="ELZ106" s="291"/>
      <c r="EMA106" s="291"/>
      <c r="EMB106" s="291"/>
      <c r="EMC106" s="291"/>
      <c r="EMD106" s="291"/>
      <c r="EME106" s="291"/>
      <c r="EMF106" s="291"/>
      <c r="EMG106" s="291"/>
      <c r="EMH106" s="290"/>
      <c r="EMI106" s="291"/>
      <c r="EMJ106" s="291"/>
      <c r="EMK106" s="291"/>
      <c r="EML106" s="291"/>
      <c r="EMM106" s="291"/>
      <c r="EMN106" s="291"/>
      <c r="EMO106" s="291"/>
      <c r="EMP106" s="291"/>
      <c r="EMQ106" s="291"/>
      <c r="EMR106" s="291"/>
      <c r="EMS106" s="291"/>
      <c r="EMT106" s="291"/>
      <c r="EMU106" s="291"/>
      <c r="EMV106" s="291"/>
      <c r="EMW106" s="291"/>
      <c r="EMX106" s="291"/>
      <c r="EMY106" s="291"/>
      <c r="EMZ106" s="291"/>
      <c r="ENA106" s="291"/>
      <c r="ENB106" s="291"/>
      <c r="ENC106" s="291"/>
      <c r="END106" s="291"/>
      <c r="ENE106" s="291"/>
      <c r="ENF106" s="291"/>
      <c r="ENG106" s="290"/>
      <c r="ENH106" s="291"/>
      <c r="ENI106" s="291"/>
      <c r="ENJ106" s="291"/>
      <c r="ENK106" s="291"/>
      <c r="ENL106" s="291"/>
      <c r="ENM106" s="291"/>
      <c r="ENN106" s="291"/>
      <c r="ENO106" s="291"/>
      <c r="ENP106" s="291"/>
      <c r="ENQ106" s="291"/>
      <c r="ENR106" s="291"/>
      <c r="ENS106" s="291"/>
      <c r="ENT106" s="291"/>
      <c r="ENU106" s="291"/>
      <c r="ENV106" s="291"/>
      <c r="ENW106" s="291"/>
      <c r="ENX106" s="291"/>
      <c r="ENY106" s="291"/>
      <c r="ENZ106" s="291"/>
      <c r="EOA106" s="291"/>
      <c r="EOB106" s="291"/>
      <c r="EOC106" s="291"/>
      <c r="EOD106" s="291"/>
      <c r="EOE106" s="291"/>
      <c r="EOF106" s="290"/>
      <c r="EOG106" s="291"/>
      <c r="EOH106" s="291"/>
      <c r="EOI106" s="291"/>
      <c r="EOJ106" s="291"/>
      <c r="EOK106" s="291"/>
      <c r="EOL106" s="291"/>
      <c r="EOM106" s="291"/>
      <c r="EON106" s="291"/>
      <c r="EOO106" s="291"/>
      <c r="EOP106" s="291"/>
      <c r="EOQ106" s="291"/>
      <c r="EOR106" s="291"/>
      <c r="EOS106" s="291"/>
      <c r="EOT106" s="291"/>
      <c r="EOU106" s="291"/>
      <c r="EOV106" s="291"/>
      <c r="EOW106" s="291"/>
      <c r="EOX106" s="291"/>
      <c r="EOY106" s="291"/>
      <c r="EOZ106" s="291"/>
      <c r="EPA106" s="291"/>
      <c r="EPB106" s="291"/>
      <c r="EPC106" s="291"/>
      <c r="EPD106" s="291"/>
      <c r="EPE106" s="290"/>
      <c r="EPF106" s="291"/>
      <c r="EPG106" s="291"/>
      <c r="EPH106" s="291"/>
      <c r="EPI106" s="291"/>
      <c r="EPJ106" s="291"/>
      <c r="EPK106" s="291"/>
      <c r="EPL106" s="291"/>
      <c r="EPM106" s="291"/>
      <c r="EPN106" s="291"/>
      <c r="EPO106" s="291"/>
      <c r="EPP106" s="291"/>
      <c r="EPQ106" s="291"/>
      <c r="EPR106" s="291"/>
      <c r="EPS106" s="291"/>
      <c r="EPT106" s="291"/>
      <c r="EPU106" s="291"/>
      <c r="EPV106" s="291"/>
      <c r="EPW106" s="291"/>
      <c r="EPX106" s="291"/>
      <c r="EPY106" s="291"/>
      <c r="EPZ106" s="291"/>
      <c r="EQA106" s="291"/>
      <c r="EQB106" s="291"/>
      <c r="EQC106" s="291"/>
      <c r="EQD106" s="290"/>
      <c r="EQE106" s="291"/>
      <c r="EQF106" s="291"/>
      <c r="EQG106" s="291"/>
      <c r="EQH106" s="291"/>
      <c r="EQI106" s="291"/>
      <c r="EQJ106" s="291"/>
      <c r="EQK106" s="291"/>
      <c r="EQL106" s="291"/>
      <c r="EQM106" s="291"/>
      <c r="EQN106" s="291"/>
      <c r="EQO106" s="291"/>
      <c r="EQP106" s="291"/>
      <c r="EQQ106" s="291"/>
      <c r="EQR106" s="291"/>
      <c r="EQS106" s="291"/>
      <c r="EQT106" s="291"/>
      <c r="EQU106" s="291"/>
      <c r="EQV106" s="291"/>
      <c r="EQW106" s="291"/>
      <c r="EQX106" s="291"/>
      <c r="EQY106" s="291"/>
      <c r="EQZ106" s="291"/>
      <c r="ERA106" s="291"/>
      <c r="ERB106" s="291"/>
      <c r="ERC106" s="290"/>
      <c r="ERD106" s="291"/>
      <c r="ERE106" s="291"/>
      <c r="ERF106" s="291"/>
      <c r="ERG106" s="291"/>
      <c r="ERH106" s="291"/>
      <c r="ERI106" s="291"/>
      <c r="ERJ106" s="291"/>
      <c r="ERK106" s="291"/>
      <c r="ERL106" s="291"/>
      <c r="ERM106" s="291"/>
      <c r="ERN106" s="291"/>
      <c r="ERO106" s="291"/>
      <c r="ERP106" s="291"/>
      <c r="ERQ106" s="291"/>
      <c r="ERR106" s="291"/>
      <c r="ERS106" s="291"/>
      <c r="ERT106" s="291"/>
      <c r="ERU106" s="291"/>
      <c r="ERV106" s="291"/>
      <c r="ERW106" s="291"/>
      <c r="ERX106" s="291"/>
      <c r="ERY106" s="291"/>
      <c r="ERZ106" s="291"/>
      <c r="ESA106" s="291"/>
      <c r="ESB106" s="290"/>
      <c r="ESC106" s="291"/>
      <c r="ESD106" s="291"/>
      <c r="ESE106" s="291"/>
      <c r="ESF106" s="291"/>
      <c r="ESG106" s="291"/>
      <c r="ESH106" s="291"/>
      <c r="ESI106" s="291"/>
      <c r="ESJ106" s="291"/>
      <c r="ESK106" s="291"/>
      <c r="ESL106" s="291"/>
      <c r="ESM106" s="291"/>
      <c r="ESN106" s="291"/>
      <c r="ESO106" s="291"/>
      <c r="ESP106" s="291"/>
      <c r="ESQ106" s="291"/>
      <c r="ESR106" s="291"/>
      <c r="ESS106" s="291"/>
      <c r="EST106" s="291"/>
      <c r="ESU106" s="291"/>
      <c r="ESV106" s="291"/>
      <c r="ESW106" s="291"/>
      <c r="ESX106" s="291"/>
      <c r="ESY106" s="291"/>
      <c r="ESZ106" s="291"/>
      <c r="ETA106" s="290"/>
      <c r="ETB106" s="291"/>
      <c r="ETC106" s="291"/>
      <c r="ETD106" s="291"/>
      <c r="ETE106" s="291"/>
      <c r="ETF106" s="291"/>
      <c r="ETG106" s="291"/>
      <c r="ETH106" s="291"/>
      <c r="ETI106" s="291"/>
      <c r="ETJ106" s="291"/>
      <c r="ETK106" s="291"/>
      <c r="ETL106" s="291"/>
      <c r="ETM106" s="291"/>
      <c r="ETN106" s="291"/>
      <c r="ETO106" s="291"/>
      <c r="ETP106" s="291"/>
      <c r="ETQ106" s="291"/>
      <c r="ETR106" s="291"/>
      <c r="ETS106" s="291"/>
      <c r="ETT106" s="291"/>
      <c r="ETU106" s="291"/>
      <c r="ETV106" s="291"/>
      <c r="ETW106" s="291"/>
      <c r="ETX106" s="291"/>
      <c r="ETY106" s="291"/>
      <c r="ETZ106" s="290"/>
      <c r="EUA106" s="291"/>
      <c r="EUB106" s="291"/>
      <c r="EUC106" s="291"/>
      <c r="EUD106" s="291"/>
      <c r="EUE106" s="291"/>
      <c r="EUF106" s="291"/>
      <c r="EUG106" s="291"/>
      <c r="EUH106" s="291"/>
      <c r="EUI106" s="291"/>
      <c r="EUJ106" s="291"/>
      <c r="EUK106" s="291"/>
      <c r="EUL106" s="291"/>
      <c r="EUM106" s="291"/>
      <c r="EUN106" s="291"/>
      <c r="EUO106" s="291"/>
      <c r="EUP106" s="291"/>
      <c r="EUQ106" s="291"/>
      <c r="EUR106" s="291"/>
      <c r="EUS106" s="291"/>
      <c r="EUT106" s="291"/>
      <c r="EUU106" s="291"/>
      <c r="EUV106" s="291"/>
      <c r="EUW106" s="291"/>
      <c r="EUX106" s="291"/>
      <c r="EUY106" s="290"/>
      <c r="EUZ106" s="291"/>
      <c r="EVA106" s="291"/>
      <c r="EVB106" s="291"/>
      <c r="EVC106" s="291"/>
      <c r="EVD106" s="291"/>
      <c r="EVE106" s="291"/>
      <c r="EVF106" s="291"/>
      <c r="EVG106" s="291"/>
      <c r="EVH106" s="291"/>
      <c r="EVI106" s="291"/>
      <c r="EVJ106" s="291"/>
      <c r="EVK106" s="291"/>
      <c r="EVL106" s="291"/>
      <c r="EVM106" s="291"/>
      <c r="EVN106" s="291"/>
      <c r="EVO106" s="291"/>
      <c r="EVP106" s="291"/>
      <c r="EVQ106" s="291"/>
      <c r="EVR106" s="291"/>
      <c r="EVS106" s="291"/>
      <c r="EVT106" s="291"/>
      <c r="EVU106" s="291"/>
      <c r="EVV106" s="291"/>
      <c r="EVW106" s="291"/>
      <c r="EVX106" s="290"/>
      <c r="EVY106" s="291"/>
      <c r="EVZ106" s="291"/>
      <c r="EWA106" s="291"/>
      <c r="EWB106" s="291"/>
      <c r="EWC106" s="291"/>
      <c r="EWD106" s="291"/>
      <c r="EWE106" s="291"/>
      <c r="EWF106" s="291"/>
      <c r="EWG106" s="291"/>
      <c r="EWH106" s="291"/>
      <c r="EWI106" s="291"/>
      <c r="EWJ106" s="291"/>
      <c r="EWK106" s="291"/>
      <c r="EWL106" s="291"/>
      <c r="EWM106" s="291"/>
      <c r="EWN106" s="291"/>
      <c r="EWO106" s="291"/>
      <c r="EWP106" s="291"/>
      <c r="EWQ106" s="291"/>
      <c r="EWR106" s="291"/>
      <c r="EWS106" s="291"/>
      <c r="EWT106" s="291"/>
      <c r="EWU106" s="291"/>
      <c r="EWV106" s="291"/>
      <c r="EWW106" s="290"/>
      <c r="EWX106" s="291"/>
      <c r="EWY106" s="291"/>
      <c r="EWZ106" s="291"/>
      <c r="EXA106" s="291"/>
      <c r="EXB106" s="291"/>
      <c r="EXC106" s="291"/>
      <c r="EXD106" s="291"/>
      <c r="EXE106" s="291"/>
      <c r="EXF106" s="291"/>
      <c r="EXG106" s="291"/>
      <c r="EXH106" s="291"/>
      <c r="EXI106" s="291"/>
      <c r="EXJ106" s="291"/>
      <c r="EXK106" s="291"/>
      <c r="EXL106" s="291"/>
      <c r="EXM106" s="291"/>
      <c r="EXN106" s="291"/>
      <c r="EXO106" s="291"/>
      <c r="EXP106" s="291"/>
      <c r="EXQ106" s="291"/>
      <c r="EXR106" s="291"/>
      <c r="EXS106" s="291"/>
      <c r="EXT106" s="291"/>
      <c r="EXU106" s="291"/>
      <c r="EXV106" s="290"/>
      <c r="EXW106" s="291"/>
      <c r="EXX106" s="291"/>
      <c r="EXY106" s="291"/>
      <c r="EXZ106" s="291"/>
      <c r="EYA106" s="291"/>
      <c r="EYB106" s="291"/>
      <c r="EYC106" s="291"/>
      <c r="EYD106" s="291"/>
      <c r="EYE106" s="291"/>
      <c r="EYF106" s="291"/>
      <c r="EYG106" s="291"/>
      <c r="EYH106" s="291"/>
      <c r="EYI106" s="291"/>
      <c r="EYJ106" s="291"/>
      <c r="EYK106" s="291"/>
      <c r="EYL106" s="291"/>
      <c r="EYM106" s="291"/>
      <c r="EYN106" s="291"/>
      <c r="EYO106" s="291"/>
      <c r="EYP106" s="291"/>
      <c r="EYQ106" s="291"/>
      <c r="EYR106" s="291"/>
      <c r="EYS106" s="291"/>
      <c r="EYT106" s="291"/>
      <c r="EYU106" s="290"/>
      <c r="EYV106" s="291"/>
      <c r="EYW106" s="291"/>
      <c r="EYX106" s="291"/>
      <c r="EYY106" s="291"/>
      <c r="EYZ106" s="291"/>
      <c r="EZA106" s="291"/>
      <c r="EZB106" s="291"/>
      <c r="EZC106" s="291"/>
      <c r="EZD106" s="291"/>
      <c r="EZE106" s="291"/>
      <c r="EZF106" s="291"/>
      <c r="EZG106" s="291"/>
      <c r="EZH106" s="291"/>
      <c r="EZI106" s="291"/>
      <c r="EZJ106" s="291"/>
      <c r="EZK106" s="291"/>
      <c r="EZL106" s="291"/>
      <c r="EZM106" s="291"/>
      <c r="EZN106" s="291"/>
      <c r="EZO106" s="291"/>
      <c r="EZP106" s="291"/>
      <c r="EZQ106" s="291"/>
      <c r="EZR106" s="291"/>
      <c r="EZS106" s="291"/>
      <c r="EZT106" s="290"/>
      <c r="EZU106" s="291"/>
      <c r="EZV106" s="291"/>
      <c r="EZW106" s="291"/>
      <c r="EZX106" s="291"/>
      <c r="EZY106" s="291"/>
      <c r="EZZ106" s="291"/>
      <c r="FAA106" s="291"/>
      <c r="FAB106" s="291"/>
      <c r="FAC106" s="291"/>
      <c r="FAD106" s="291"/>
      <c r="FAE106" s="291"/>
      <c r="FAF106" s="291"/>
      <c r="FAG106" s="291"/>
      <c r="FAH106" s="291"/>
      <c r="FAI106" s="291"/>
      <c r="FAJ106" s="291"/>
      <c r="FAK106" s="291"/>
      <c r="FAL106" s="291"/>
      <c r="FAM106" s="291"/>
      <c r="FAN106" s="291"/>
      <c r="FAO106" s="291"/>
      <c r="FAP106" s="291"/>
      <c r="FAQ106" s="291"/>
      <c r="FAR106" s="291"/>
      <c r="FAS106" s="290"/>
      <c r="FAT106" s="291"/>
      <c r="FAU106" s="291"/>
      <c r="FAV106" s="291"/>
      <c r="FAW106" s="291"/>
      <c r="FAX106" s="291"/>
      <c r="FAY106" s="291"/>
      <c r="FAZ106" s="291"/>
      <c r="FBA106" s="291"/>
      <c r="FBB106" s="291"/>
      <c r="FBC106" s="291"/>
      <c r="FBD106" s="291"/>
      <c r="FBE106" s="291"/>
      <c r="FBF106" s="291"/>
      <c r="FBG106" s="291"/>
      <c r="FBH106" s="291"/>
      <c r="FBI106" s="291"/>
      <c r="FBJ106" s="291"/>
      <c r="FBK106" s="291"/>
      <c r="FBL106" s="291"/>
      <c r="FBM106" s="291"/>
      <c r="FBN106" s="291"/>
      <c r="FBO106" s="291"/>
      <c r="FBP106" s="291"/>
      <c r="FBQ106" s="291"/>
      <c r="FBR106" s="290"/>
      <c r="FBS106" s="291"/>
      <c r="FBT106" s="291"/>
      <c r="FBU106" s="291"/>
      <c r="FBV106" s="291"/>
      <c r="FBW106" s="291"/>
      <c r="FBX106" s="291"/>
      <c r="FBY106" s="291"/>
      <c r="FBZ106" s="291"/>
      <c r="FCA106" s="291"/>
      <c r="FCB106" s="291"/>
      <c r="FCC106" s="291"/>
      <c r="FCD106" s="291"/>
      <c r="FCE106" s="291"/>
      <c r="FCF106" s="291"/>
      <c r="FCG106" s="291"/>
      <c r="FCH106" s="291"/>
      <c r="FCI106" s="291"/>
      <c r="FCJ106" s="291"/>
      <c r="FCK106" s="291"/>
      <c r="FCL106" s="291"/>
      <c r="FCM106" s="291"/>
      <c r="FCN106" s="291"/>
      <c r="FCO106" s="291"/>
      <c r="FCP106" s="291"/>
      <c r="FCQ106" s="290"/>
      <c r="FCR106" s="291"/>
      <c r="FCS106" s="291"/>
      <c r="FCT106" s="291"/>
      <c r="FCU106" s="291"/>
      <c r="FCV106" s="291"/>
      <c r="FCW106" s="291"/>
      <c r="FCX106" s="291"/>
      <c r="FCY106" s="291"/>
      <c r="FCZ106" s="291"/>
      <c r="FDA106" s="291"/>
      <c r="FDB106" s="291"/>
      <c r="FDC106" s="291"/>
      <c r="FDD106" s="291"/>
      <c r="FDE106" s="291"/>
      <c r="FDF106" s="291"/>
      <c r="FDG106" s="291"/>
      <c r="FDH106" s="291"/>
      <c r="FDI106" s="291"/>
      <c r="FDJ106" s="291"/>
      <c r="FDK106" s="291"/>
      <c r="FDL106" s="291"/>
      <c r="FDM106" s="291"/>
      <c r="FDN106" s="291"/>
      <c r="FDO106" s="291"/>
      <c r="FDP106" s="290"/>
      <c r="FDQ106" s="291"/>
      <c r="FDR106" s="291"/>
      <c r="FDS106" s="291"/>
      <c r="FDT106" s="291"/>
      <c r="FDU106" s="291"/>
      <c r="FDV106" s="291"/>
      <c r="FDW106" s="291"/>
      <c r="FDX106" s="291"/>
      <c r="FDY106" s="291"/>
      <c r="FDZ106" s="291"/>
      <c r="FEA106" s="291"/>
      <c r="FEB106" s="291"/>
      <c r="FEC106" s="291"/>
      <c r="FED106" s="291"/>
      <c r="FEE106" s="291"/>
      <c r="FEF106" s="291"/>
      <c r="FEG106" s="291"/>
      <c r="FEH106" s="291"/>
      <c r="FEI106" s="291"/>
      <c r="FEJ106" s="291"/>
      <c r="FEK106" s="291"/>
      <c r="FEL106" s="291"/>
      <c r="FEM106" s="291"/>
      <c r="FEN106" s="291"/>
      <c r="FEO106" s="290"/>
      <c r="FEP106" s="291"/>
      <c r="FEQ106" s="291"/>
      <c r="FER106" s="291"/>
      <c r="FES106" s="291"/>
      <c r="FET106" s="291"/>
      <c r="FEU106" s="291"/>
      <c r="FEV106" s="291"/>
      <c r="FEW106" s="291"/>
      <c r="FEX106" s="291"/>
      <c r="FEY106" s="291"/>
      <c r="FEZ106" s="291"/>
      <c r="FFA106" s="291"/>
      <c r="FFB106" s="291"/>
      <c r="FFC106" s="291"/>
      <c r="FFD106" s="291"/>
      <c r="FFE106" s="291"/>
      <c r="FFF106" s="291"/>
      <c r="FFG106" s="291"/>
      <c r="FFH106" s="291"/>
      <c r="FFI106" s="291"/>
      <c r="FFJ106" s="291"/>
      <c r="FFK106" s="291"/>
      <c r="FFL106" s="291"/>
      <c r="FFM106" s="291"/>
      <c r="FFN106" s="290"/>
      <c r="FFO106" s="291"/>
      <c r="FFP106" s="291"/>
      <c r="FFQ106" s="291"/>
      <c r="FFR106" s="291"/>
      <c r="FFS106" s="291"/>
      <c r="FFT106" s="291"/>
      <c r="FFU106" s="291"/>
      <c r="FFV106" s="291"/>
      <c r="FFW106" s="291"/>
      <c r="FFX106" s="291"/>
      <c r="FFY106" s="291"/>
      <c r="FFZ106" s="291"/>
      <c r="FGA106" s="291"/>
      <c r="FGB106" s="291"/>
      <c r="FGC106" s="291"/>
      <c r="FGD106" s="291"/>
      <c r="FGE106" s="291"/>
      <c r="FGF106" s="291"/>
      <c r="FGG106" s="291"/>
      <c r="FGH106" s="291"/>
      <c r="FGI106" s="291"/>
      <c r="FGJ106" s="291"/>
      <c r="FGK106" s="291"/>
      <c r="FGL106" s="291"/>
      <c r="FGM106" s="290"/>
      <c r="FGN106" s="291"/>
      <c r="FGO106" s="291"/>
      <c r="FGP106" s="291"/>
      <c r="FGQ106" s="291"/>
      <c r="FGR106" s="291"/>
      <c r="FGS106" s="291"/>
      <c r="FGT106" s="291"/>
      <c r="FGU106" s="291"/>
      <c r="FGV106" s="291"/>
      <c r="FGW106" s="291"/>
      <c r="FGX106" s="291"/>
      <c r="FGY106" s="291"/>
      <c r="FGZ106" s="291"/>
      <c r="FHA106" s="291"/>
      <c r="FHB106" s="291"/>
      <c r="FHC106" s="291"/>
      <c r="FHD106" s="291"/>
      <c r="FHE106" s="291"/>
      <c r="FHF106" s="291"/>
      <c r="FHG106" s="291"/>
      <c r="FHH106" s="291"/>
      <c r="FHI106" s="291"/>
      <c r="FHJ106" s="291"/>
      <c r="FHK106" s="291"/>
      <c r="FHL106" s="290"/>
      <c r="FHM106" s="291"/>
      <c r="FHN106" s="291"/>
      <c r="FHO106" s="291"/>
      <c r="FHP106" s="291"/>
      <c r="FHQ106" s="291"/>
      <c r="FHR106" s="291"/>
      <c r="FHS106" s="291"/>
      <c r="FHT106" s="291"/>
      <c r="FHU106" s="291"/>
      <c r="FHV106" s="291"/>
      <c r="FHW106" s="291"/>
      <c r="FHX106" s="291"/>
      <c r="FHY106" s="291"/>
      <c r="FHZ106" s="291"/>
      <c r="FIA106" s="291"/>
      <c r="FIB106" s="291"/>
      <c r="FIC106" s="291"/>
      <c r="FID106" s="291"/>
      <c r="FIE106" s="291"/>
      <c r="FIF106" s="291"/>
      <c r="FIG106" s="291"/>
      <c r="FIH106" s="291"/>
      <c r="FII106" s="291"/>
      <c r="FIJ106" s="291"/>
      <c r="FIK106" s="290"/>
      <c r="FIL106" s="291"/>
      <c r="FIM106" s="291"/>
      <c r="FIN106" s="291"/>
      <c r="FIO106" s="291"/>
      <c r="FIP106" s="291"/>
      <c r="FIQ106" s="291"/>
      <c r="FIR106" s="291"/>
      <c r="FIS106" s="291"/>
      <c r="FIT106" s="291"/>
      <c r="FIU106" s="291"/>
      <c r="FIV106" s="291"/>
      <c r="FIW106" s="291"/>
      <c r="FIX106" s="291"/>
      <c r="FIY106" s="291"/>
      <c r="FIZ106" s="291"/>
      <c r="FJA106" s="291"/>
      <c r="FJB106" s="291"/>
      <c r="FJC106" s="291"/>
      <c r="FJD106" s="291"/>
      <c r="FJE106" s="291"/>
      <c r="FJF106" s="291"/>
      <c r="FJG106" s="291"/>
      <c r="FJH106" s="291"/>
      <c r="FJI106" s="291"/>
      <c r="FJJ106" s="290"/>
      <c r="FJK106" s="291"/>
      <c r="FJL106" s="291"/>
      <c r="FJM106" s="291"/>
      <c r="FJN106" s="291"/>
      <c r="FJO106" s="291"/>
      <c r="FJP106" s="291"/>
      <c r="FJQ106" s="291"/>
      <c r="FJR106" s="291"/>
      <c r="FJS106" s="291"/>
      <c r="FJT106" s="291"/>
      <c r="FJU106" s="291"/>
      <c r="FJV106" s="291"/>
      <c r="FJW106" s="291"/>
      <c r="FJX106" s="291"/>
      <c r="FJY106" s="291"/>
      <c r="FJZ106" s="291"/>
      <c r="FKA106" s="291"/>
      <c r="FKB106" s="291"/>
      <c r="FKC106" s="291"/>
      <c r="FKD106" s="291"/>
      <c r="FKE106" s="291"/>
      <c r="FKF106" s="291"/>
      <c r="FKG106" s="291"/>
      <c r="FKH106" s="291"/>
      <c r="FKI106" s="290"/>
      <c r="FKJ106" s="291"/>
      <c r="FKK106" s="291"/>
      <c r="FKL106" s="291"/>
      <c r="FKM106" s="291"/>
      <c r="FKN106" s="291"/>
      <c r="FKO106" s="291"/>
      <c r="FKP106" s="291"/>
      <c r="FKQ106" s="291"/>
      <c r="FKR106" s="291"/>
      <c r="FKS106" s="291"/>
      <c r="FKT106" s="291"/>
      <c r="FKU106" s="291"/>
      <c r="FKV106" s="291"/>
      <c r="FKW106" s="291"/>
      <c r="FKX106" s="291"/>
      <c r="FKY106" s="291"/>
      <c r="FKZ106" s="291"/>
      <c r="FLA106" s="291"/>
      <c r="FLB106" s="291"/>
      <c r="FLC106" s="291"/>
      <c r="FLD106" s="291"/>
      <c r="FLE106" s="291"/>
      <c r="FLF106" s="291"/>
      <c r="FLG106" s="291"/>
      <c r="FLH106" s="290"/>
      <c r="FLI106" s="291"/>
      <c r="FLJ106" s="291"/>
      <c r="FLK106" s="291"/>
      <c r="FLL106" s="291"/>
      <c r="FLM106" s="291"/>
      <c r="FLN106" s="291"/>
      <c r="FLO106" s="291"/>
      <c r="FLP106" s="291"/>
      <c r="FLQ106" s="291"/>
      <c r="FLR106" s="291"/>
      <c r="FLS106" s="291"/>
      <c r="FLT106" s="291"/>
      <c r="FLU106" s="291"/>
      <c r="FLV106" s="291"/>
      <c r="FLW106" s="291"/>
      <c r="FLX106" s="291"/>
      <c r="FLY106" s="291"/>
      <c r="FLZ106" s="291"/>
      <c r="FMA106" s="291"/>
      <c r="FMB106" s="291"/>
      <c r="FMC106" s="291"/>
      <c r="FMD106" s="291"/>
      <c r="FME106" s="291"/>
      <c r="FMF106" s="291"/>
      <c r="FMG106" s="290"/>
      <c r="FMH106" s="291"/>
      <c r="FMI106" s="291"/>
      <c r="FMJ106" s="291"/>
      <c r="FMK106" s="291"/>
      <c r="FML106" s="291"/>
      <c r="FMM106" s="291"/>
      <c r="FMN106" s="291"/>
      <c r="FMO106" s="291"/>
      <c r="FMP106" s="291"/>
      <c r="FMQ106" s="291"/>
      <c r="FMR106" s="291"/>
      <c r="FMS106" s="291"/>
      <c r="FMT106" s="291"/>
      <c r="FMU106" s="291"/>
      <c r="FMV106" s="291"/>
      <c r="FMW106" s="291"/>
      <c r="FMX106" s="291"/>
      <c r="FMY106" s="291"/>
      <c r="FMZ106" s="291"/>
      <c r="FNA106" s="291"/>
      <c r="FNB106" s="291"/>
      <c r="FNC106" s="291"/>
      <c r="FND106" s="291"/>
      <c r="FNE106" s="291"/>
      <c r="FNF106" s="290"/>
      <c r="FNG106" s="291"/>
      <c r="FNH106" s="291"/>
      <c r="FNI106" s="291"/>
      <c r="FNJ106" s="291"/>
      <c r="FNK106" s="291"/>
      <c r="FNL106" s="291"/>
      <c r="FNM106" s="291"/>
      <c r="FNN106" s="291"/>
      <c r="FNO106" s="291"/>
      <c r="FNP106" s="291"/>
      <c r="FNQ106" s="291"/>
      <c r="FNR106" s="291"/>
      <c r="FNS106" s="291"/>
      <c r="FNT106" s="291"/>
      <c r="FNU106" s="291"/>
      <c r="FNV106" s="291"/>
      <c r="FNW106" s="291"/>
      <c r="FNX106" s="291"/>
      <c r="FNY106" s="291"/>
      <c r="FNZ106" s="291"/>
      <c r="FOA106" s="291"/>
      <c r="FOB106" s="291"/>
      <c r="FOC106" s="291"/>
      <c r="FOD106" s="291"/>
      <c r="FOE106" s="290"/>
      <c r="FOF106" s="291"/>
      <c r="FOG106" s="291"/>
      <c r="FOH106" s="291"/>
      <c r="FOI106" s="291"/>
      <c r="FOJ106" s="291"/>
      <c r="FOK106" s="291"/>
      <c r="FOL106" s="291"/>
      <c r="FOM106" s="291"/>
      <c r="FON106" s="291"/>
      <c r="FOO106" s="291"/>
      <c r="FOP106" s="291"/>
      <c r="FOQ106" s="291"/>
      <c r="FOR106" s="291"/>
      <c r="FOS106" s="291"/>
      <c r="FOT106" s="291"/>
      <c r="FOU106" s="291"/>
      <c r="FOV106" s="291"/>
      <c r="FOW106" s="291"/>
      <c r="FOX106" s="291"/>
      <c r="FOY106" s="291"/>
      <c r="FOZ106" s="291"/>
      <c r="FPA106" s="291"/>
      <c r="FPB106" s="291"/>
      <c r="FPC106" s="291"/>
      <c r="FPD106" s="290"/>
      <c r="FPE106" s="291"/>
      <c r="FPF106" s="291"/>
      <c r="FPG106" s="291"/>
      <c r="FPH106" s="291"/>
      <c r="FPI106" s="291"/>
      <c r="FPJ106" s="291"/>
      <c r="FPK106" s="291"/>
      <c r="FPL106" s="291"/>
      <c r="FPM106" s="291"/>
      <c r="FPN106" s="291"/>
      <c r="FPO106" s="291"/>
      <c r="FPP106" s="291"/>
      <c r="FPQ106" s="291"/>
      <c r="FPR106" s="291"/>
      <c r="FPS106" s="291"/>
      <c r="FPT106" s="291"/>
      <c r="FPU106" s="291"/>
      <c r="FPV106" s="291"/>
      <c r="FPW106" s="291"/>
      <c r="FPX106" s="291"/>
      <c r="FPY106" s="291"/>
      <c r="FPZ106" s="291"/>
      <c r="FQA106" s="291"/>
      <c r="FQB106" s="291"/>
      <c r="FQC106" s="290"/>
      <c r="FQD106" s="291"/>
      <c r="FQE106" s="291"/>
      <c r="FQF106" s="291"/>
      <c r="FQG106" s="291"/>
      <c r="FQH106" s="291"/>
      <c r="FQI106" s="291"/>
      <c r="FQJ106" s="291"/>
      <c r="FQK106" s="291"/>
      <c r="FQL106" s="291"/>
      <c r="FQM106" s="291"/>
      <c r="FQN106" s="291"/>
      <c r="FQO106" s="291"/>
      <c r="FQP106" s="291"/>
      <c r="FQQ106" s="291"/>
      <c r="FQR106" s="291"/>
      <c r="FQS106" s="291"/>
      <c r="FQT106" s="291"/>
      <c r="FQU106" s="291"/>
      <c r="FQV106" s="291"/>
      <c r="FQW106" s="291"/>
      <c r="FQX106" s="291"/>
      <c r="FQY106" s="291"/>
      <c r="FQZ106" s="291"/>
      <c r="FRA106" s="291"/>
      <c r="FRB106" s="290"/>
      <c r="FRC106" s="291"/>
      <c r="FRD106" s="291"/>
      <c r="FRE106" s="291"/>
      <c r="FRF106" s="291"/>
      <c r="FRG106" s="291"/>
      <c r="FRH106" s="291"/>
      <c r="FRI106" s="291"/>
      <c r="FRJ106" s="291"/>
      <c r="FRK106" s="291"/>
      <c r="FRL106" s="291"/>
      <c r="FRM106" s="291"/>
      <c r="FRN106" s="291"/>
      <c r="FRO106" s="291"/>
      <c r="FRP106" s="291"/>
      <c r="FRQ106" s="291"/>
      <c r="FRR106" s="291"/>
      <c r="FRS106" s="291"/>
      <c r="FRT106" s="291"/>
      <c r="FRU106" s="291"/>
      <c r="FRV106" s="291"/>
      <c r="FRW106" s="291"/>
      <c r="FRX106" s="291"/>
      <c r="FRY106" s="291"/>
      <c r="FRZ106" s="291"/>
      <c r="FSA106" s="290"/>
      <c r="FSB106" s="291"/>
      <c r="FSC106" s="291"/>
      <c r="FSD106" s="291"/>
      <c r="FSE106" s="291"/>
      <c r="FSF106" s="291"/>
      <c r="FSG106" s="291"/>
      <c r="FSH106" s="291"/>
      <c r="FSI106" s="291"/>
      <c r="FSJ106" s="291"/>
      <c r="FSK106" s="291"/>
      <c r="FSL106" s="291"/>
      <c r="FSM106" s="291"/>
      <c r="FSN106" s="291"/>
      <c r="FSO106" s="291"/>
      <c r="FSP106" s="291"/>
      <c r="FSQ106" s="291"/>
      <c r="FSR106" s="291"/>
      <c r="FSS106" s="291"/>
      <c r="FST106" s="291"/>
      <c r="FSU106" s="291"/>
      <c r="FSV106" s="291"/>
      <c r="FSW106" s="291"/>
      <c r="FSX106" s="291"/>
      <c r="FSY106" s="291"/>
      <c r="FSZ106" s="290"/>
      <c r="FTA106" s="291"/>
      <c r="FTB106" s="291"/>
      <c r="FTC106" s="291"/>
      <c r="FTD106" s="291"/>
      <c r="FTE106" s="291"/>
      <c r="FTF106" s="291"/>
      <c r="FTG106" s="291"/>
      <c r="FTH106" s="291"/>
      <c r="FTI106" s="291"/>
      <c r="FTJ106" s="291"/>
      <c r="FTK106" s="291"/>
      <c r="FTL106" s="291"/>
      <c r="FTM106" s="291"/>
      <c r="FTN106" s="291"/>
      <c r="FTO106" s="291"/>
      <c r="FTP106" s="291"/>
      <c r="FTQ106" s="291"/>
      <c r="FTR106" s="291"/>
      <c r="FTS106" s="291"/>
      <c r="FTT106" s="291"/>
      <c r="FTU106" s="291"/>
      <c r="FTV106" s="291"/>
      <c r="FTW106" s="291"/>
      <c r="FTX106" s="291"/>
      <c r="FTY106" s="290"/>
      <c r="FTZ106" s="291"/>
      <c r="FUA106" s="291"/>
      <c r="FUB106" s="291"/>
      <c r="FUC106" s="291"/>
      <c r="FUD106" s="291"/>
      <c r="FUE106" s="291"/>
      <c r="FUF106" s="291"/>
      <c r="FUG106" s="291"/>
      <c r="FUH106" s="291"/>
      <c r="FUI106" s="291"/>
      <c r="FUJ106" s="291"/>
      <c r="FUK106" s="291"/>
      <c r="FUL106" s="291"/>
      <c r="FUM106" s="291"/>
      <c r="FUN106" s="291"/>
      <c r="FUO106" s="291"/>
      <c r="FUP106" s="291"/>
      <c r="FUQ106" s="291"/>
      <c r="FUR106" s="291"/>
      <c r="FUS106" s="291"/>
      <c r="FUT106" s="291"/>
      <c r="FUU106" s="291"/>
      <c r="FUV106" s="291"/>
      <c r="FUW106" s="291"/>
      <c r="FUX106" s="290"/>
      <c r="FUY106" s="291"/>
      <c r="FUZ106" s="291"/>
      <c r="FVA106" s="291"/>
      <c r="FVB106" s="291"/>
      <c r="FVC106" s="291"/>
      <c r="FVD106" s="291"/>
      <c r="FVE106" s="291"/>
      <c r="FVF106" s="291"/>
      <c r="FVG106" s="291"/>
      <c r="FVH106" s="291"/>
      <c r="FVI106" s="291"/>
      <c r="FVJ106" s="291"/>
      <c r="FVK106" s="291"/>
      <c r="FVL106" s="291"/>
      <c r="FVM106" s="291"/>
      <c r="FVN106" s="291"/>
      <c r="FVO106" s="291"/>
      <c r="FVP106" s="291"/>
      <c r="FVQ106" s="291"/>
      <c r="FVR106" s="291"/>
      <c r="FVS106" s="291"/>
      <c r="FVT106" s="291"/>
      <c r="FVU106" s="291"/>
      <c r="FVV106" s="291"/>
      <c r="FVW106" s="290"/>
      <c r="FVX106" s="291"/>
      <c r="FVY106" s="291"/>
      <c r="FVZ106" s="291"/>
      <c r="FWA106" s="291"/>
      <c r="FWB106" s="291"/>
      <c r="FWC106" s="291"/>
      <c r="FWD106" s="291"/>
      <c r="FWE106" s="291"/>
      <c r="FWF106" s="291"/>
      <c r="FWG106" s="291"/>
      <c r="FWH106" s="291"/>
      <c r="FWI106" s="291"/>
      <c r="FWJ106" s="291"/>
      <c r="FWK106" s="291"/>
      <c r="FWL106" s="291"/>
      <c r="FWM106" s="291"/>
      <c r="FWN106" s="291"/>
      <c r="FWO106" s="291"/>
      <c r="FWP106" s="291"/>
      <c r="FWQ106" s="291"/>
      <c r="FWR106" s="291"/>
      <c r="FWS106" s="291"/>
      <c r="FWT106" s="291"/>
      <c r="FWU106" s="291"/>
      <c r="FWV106" s="290"/>
      <c r="FWW106" s="291"/>
      <c r="FWX106" s="291"/>
      <c r="FWY106" s="291"/>
      <c r="FWZ106" s="291"/>
      <c r="FXA106" s="291"/>
      <c r="FXB106" s="291"/>
      <c r="FXC106" s="291"/>
      <c r="FXD106" s="291"/>
      <c r="FXE106" s="291"/>
      <c r="FXF106" s="291"/>
      <c r="FXG106" s="291"/>
      <c r="FXH106" s="291"/>
      <c r="FXI106" s="291"/>
      <c r="FXJ106" s="291"/>
      <c r="FXK106" s="291"/>
      <c r="FXL106" s="291"/>
      <c r="FXM106" s="291"/>
      <c r="FXN106" s="291"/>
      <c r="FXO106" s="291"/>
      <c r="FXP106" s="291"/>
      <c r="FXQ106" s="291"/>
      <c r="FXR106" s="291"/>
      <c r="FXS106" s="291"/>
      <c r="FXT106" s="291"/>
      <c r="FXU106" s="290"/>
      <c r="FXV106" s="291"/>
      <c r="FXW106" s="291"/>
      <c r="FXX106" s="291"/>
      <c r="FXY106" s="291"/>
      <c r="FXZ106" s="291"/>
      <c r="FYA106" s="291"/>
      <c r="FYB106" s="291"/>
      <c r="FYC106" s="291"/>
      <c r="FYD106" s="291"/>
      <c r="FYE106" s="291"/>
      <c r="FYF106" s="291"/>
      <c r="FYG106" s="291"/>
      <c r="FYH106" s="291"/>
      <c r="FYI106" s="291"/>
      <c r="FYJ106" s="291"/>
      <c r="FYK106" s="291"/>
      <c r="FYL106" s="291"/>
      <c r="FYM106" s="291"/>
      <c r="FYN106" s="291"/>
      <c r="FYO106" s="291"/>
      <c r="FYP106" s="291"/>
      <c r="FYQ106" s="291"/>
      <c r="FYR106" s="291"/>
      <c r="FYS106" s="291"/>
      <c r="FYT106" s="290"/>
      <c r="FYU106" s="291"/>
      <c r="FYV106" s="291"/>
      <c r="FYW106" s="291"/>
      <c r="FYX106" s="291"/>
      <c r="FYY106" s="291"/>
      <c r="FYZ106" s="291"/>
      <c r="FZA106" s="291"/>
      <c r="FZB106" s="291"/>
      <c r="FZC106" s="291"/>
      <c r="FZD106" s="291"/>
      <c r="FZE106" s="291"/>
      <c r="FZF106" s="291"/>
      <c r="FZG106" s="291"/>
      <c r="FZH106" s="291"/>
      <c r="FZI106" s="291"/>
      <c r="FZJ106" s="291"/>
      <c r="FZK106" s="291"/>
      <c r="FZL106" s="291"/>
      <c r="FZM106" s="291"/>
      <c r="FZN106" s="291"/>
      <c r="FZO106" s="291"/>
      <c r="FZP106" s="291"/>
      <c r="FZQ106" s="291"/>
      <c r="FZR106" s="291"/>
      <c r="FZS106" s="290"/>
      <c r="FZT106" s="291"/>
      <c r="FZU106" s="291"/>
      <c r="FZV106" s="291"/>
      <c r="FZW106" s="291"/>
      <c r="FZX106" s="291"/>
      <c r="FZY106" s="291"/>
      <c r="FZZ106" s="291"/>
      <c r="GAA106" s="291"/>
      <c r="GAB106" s="291"/>
      <c r="GAC106" s="291"/>
      <c r="GAD106" s="291"/>
      <c r="GAE106" s="291"/>
      <c r="GAF106" s="291"/>
      <c r="GAG106" s="291"/>
      <c r="GAH106" s="291"/>
      <c r="GAI106" s="291"/>
      <c r="GAJ106" s="291"/>
      <c r="GAK106" s="291"/>
      <c r="GAL106" s="291"/>
      <c r="GAM106" s="291"/>
      <c r="GAN106" s="291"/>
      <c r="GAO106" s="291"/>
      <c r="GAP106" s="291"/>
      <c r="GAQ106" s="291"/>
      <c r="GAR106" s="290"/>
      <c r="GAS106" s="291"/>
      <c r="GAT106" s="291"/>
      <c r="GAU106" s="291"/>
      <c r="GAV106" s="291"/>
      <c r="GAW106" s="291"/>
      <c r="GAX106" s="291"/>
      <c r="GAY106" s="291"/>
      <c r="GAZ106" s="291"/>
      <c r="GBA106" s="291"/>
      <c r="GBB106" s="291"/>
      <c r="GBC106" s="291"/>
      <c r="GBD106" s="291"/>
      <c r="GBE106" s="291"/>
      <c r="GBF106" s="291"/>
      <c r="GBG106" s="291"/>
      <c r="GBH106" s="291"/>
      <c r="GBI106" s="291"/>
      <c r="GBJ106" s="291"/>
      <c r="GBK106" s="291"/>
      <c r="GBL106" s="291"/>
      <c r="GBM106" s="291"/>
      <c r="GBN106" s="291"/>
      <c r="GBO106" s="291"/>
      <c r="GBP106" s="291"/>
      <c r="GBQ106" s="290"/>
      <c r="GBR106" s="291"/>
      <c r="GBS106" s="291"/>
      <c r="GBT106" s="291"/>
      <c r="GBU106" s="291"/>
      <c r="GBV106" s="291"/>
      <c r="GBW106" s="291"/>
      <c r="GBX106" s="291"/>
      <c r="GBY106" s="291"/>
      <c r="GBZ106" s="291"/>
      <c r="GCA106" s="291"/>
      <c r="GCB106" s="291"/>
      <c r="GCC106" s="291"/>
      <c r="GCD106" s="291"/>
      <c r="GCE106" s="291"/>
      <c r="GCF106" s="291"/>
      <c r="GCG106" s="291"/>
      <c r="GCH106" s="291"/>
      <c r="GCI106" s="291"/>
      <c r="GCJ106" s="291"/>
      <c r="GCK106" s="291"/>
      <c r="GCL106" s="291"/>
      <c r="GCM106" s="291"/>
      <c r="GCN106" s="291"/>
      <c r="GCO106" s="291"/>
      <c r="GCP106" s="290"/>
      <c r="GCQ106" s="291"/>
      <c r="GCR106" s="291"/>
      <c r="GCS106" s="291"/>
      <c r="GCT106" s="291"/>
      <c r="GCU106" s="291"/>
      <c r="GCV106" s="291"/>
      <c r="GCW106" s="291"/>
      <c r="GCX106" s="291"/>
      <c r="GCY106" s="291"/>
      <c r="GCZ106" s="291"/>
      <c r="GDA106" s="291"/>
      <c r="GDB106" s="291"/>
      <c r="GDC106" s="291"/>
      <c r="GDD106" s="291"/>
      <c r="GDE106" s="291"/>
      <c r="GDF106" s="291"/>
      <c r="GDG106" s="291"/>
      <c r="GDH106" s="291"/>
      <c r="GDI106" s="291"/>
      <c r="GDJ106" s="291"/>
      <c r="GDK106" s="291"/>
      <c r="GDL106" s="291"/>
      <c r="GDM106" s="291"/>
      <c r="GDN106" s="291"/>
      <c r="GDO106" s="290"/>
      <c r="GDP106" s="291"/>
      <c r="GDQ106" s="291"/>
      <c r="GDR106" s="291"/>
      <c r="GDS106" s="291"/>
      <c r="GDT106" s="291"/>
      <c r="GDU106" s="291"/>
      <c r="GDV106" s="291"/>
      <c r="GDW106" s="291"/>
      <c r="GDX106" s="291"/>
      <c r="GDY106" s="291"/>
      <c r="GDZ106" s="291"/>
      <c r="GEA106" s="291"/>
      <c r="GEB106" s="291"/>
      <c r="GEC106" s="291"/>
      <c r="GED106" s="291"/>
      <c r="GEE106" s="291"/>
      <c r="GEF106" s="291"/>
      <c r="GEG106" s="291"/>
      <c r="GEH106" s="291"/>
      <c r="GEI106" s="291"/>
      <c r="GEJ106" s="291"/>
      <c r="GEK106" s="291"/>
      <c r="GEL106" s="291"/>
      <c r="GEM106" s="291"/>
      <c r="GEN106" s="290"/>
      <c r="GEO106" s="291"/>
      <c r="GEP106" s="291"/>
      <c r="GEQ106" s="291"/>
      <c r="GER106" s="291"/>
      <c r="GES106" s="291"/>
      <c r="GET106" s="291"/>
      <c r="GEU106" s="291"/>
      <c r="GEV106" s="291"/>
      <c r="GEW106" s="291"/>
      <c r="GEX106" s="291"/>
      <c r="GEY106" s="291"/>
      <c r="GEZ106" s="291"/>
      <c r="GFA106" s="291"/>
      <c r="GFB106" s="291"/>
      <c r="GFC106" s="291"/>
      <c r="GFD106" s="291"/>
      <c r="GFE106" s="291"/>
      <c r="GFF106" s="291"/>
      <c r="GFG106" s="291"/>
      <c r="GFH106" s="291"/>
      <c r="GFI106" s="291"/>
      <c r="GFJ106" s="291"/>
      <c r="GFK106" s="291"/>
      <c r="GFL106" s="291"/>
      <c r="GFM106" s="290"/>
      <c r="GFN106" s="291"/>
      <c r="GFO106" s="291"/>
      <c r="GFP106" s="291"/>
      <c r="GFQ106" s="291"/>
      <c r="GFR106" s="291"/>
      <c r="GFS106" s="291"/>
      <c r="GFT106" s="291"/>
      <c r="GFU106" s="291"/>
      <c r="GFV106" s="291"/>
      <c r="GFW106" s="291"/>
      <c r="GFX106" s="291"/>
      <c r="GFY106" s="291"/>
      <c r="GFZ106" s="291"/>
      <c r="GGA106" s="291"/>
      <c r="GGB106" s="291"/>
      <c r="GGC106" s="291"/>
      <c r="GGD106" s="291"/>
      <c r="GGE106" s="291"/>
      <c r="GGF106" s="291"/>
      <c r="GGG106" s="291"/>
      <c r="GGH106" s="291"/>
      <c r="GGI106" s="291"/>
      <c r="GGJ106" s="291"/>
      <c r="GGK106" s="291"/>
      <c r="GGL106" s="290"/>
      <c r="GGM106" s="291"/>
      <c r="GGN106" s="291"/>
      <c r="GGO106" s="291"/>
      <c r="GGP106" s="291"/>
      <c r="GGQ106" s="291"/>
      <c r="GGR106" s="291"/>
      <c r="GGS106" s="291"/>
      <c r="GGT106" s="291"/>
      <c r="GGU106" s="291"/>
      <c r="GGV106" s="291"/>
      <c r="GGW106" s="291"/>
      <c r="GGX106" s="291"/>
      <c r="GGY106" s="291"/>
      <c r="GGZ106" s="291"/>
      <c r="GHA106" s="291"/>
      <c r="GHB106" s="291"/>
      <c r="GHC106" s="291"/>
      <c r="GHD106" s="291"/>
      <c r="GHE106" s="291"/>
      <c r="GHF106" s="291"/>
      <c r="GHG106" s="291"/>
      <c r="GHH106" s="291"/>
      <c r="GHI106" s="291"/>
      <c r="GHJ106" s="291"/>
      <c r="GHK106" s="290"/>
      <c r="GHL106" s="291"/>
      <c r="GHM106" s="291"/>
      <c r="GHN106" s="291"/>
      <c r="GHO106" s="291"/>
      <c r="GHP106" s="291"/>
      <c r="GHQ106" s="291"/>
      <c r="GHR106" s="291"/>
      <c r="GHS106" s="291"/>
      <c r="GHT106" s="291"/>
      <c r="GHU106" s="291"/>
      <c r="GHV106" s="291"/>
      <c r="GHW106" s="291"/>
      <c r="GHX106" s="291"/>
      <c r="GHY106" s="291"/>
      <c r="GHZ106" s="291"/>
      <c r="GIA106" s="291"/>
      <c r="GIB106" s="291"/>
      <c r="GIC106" s="291"/>
      <c r="GID106" s="291"/>
      <c r="GIE106" s="291"/>
      <c r="GIF106" s="291"/>
      <c r="GIG106" s="291"/>
      <c r="GIH106" s="291"/>
      <c r="GII106" s="291"/>
      <c r="GIJ106" s="290"/>
      <c r="GIK106" s="291"/>
      <c r="GIL106" s="291"/>
      <c r="GIM106" s="291"/>
      <c r="GIN106" s="291"/>
      <c r="GIO106" s="291"/>
      <c r="GIP106" s="291"/>
      <c r="GIQ106" s="291"/>
      <c r="GIR106" s="291"/>
      <c r="GIS106" s="291"/>
      <c r="GIT106" s="291"/>
      <c r="GIU106" s="291"/>
      <c r="GIV106" s="291"/>
      <c r="GIW106" s="291"/>
      <c r="GIX106" s="291"/>
      <c r="GIY106" s="291"/>
      <c r="GIZ106" s="291"/>
      <c r="GJA106" s="291"/>
      <c r="GJB106" s="291"/>
      <c r="GJC106" s="291"/>
      <c r="GJD106" s="291"/>
      <c r="GJE106" s="291"/>
      <c r="GJF106" s="291"/>
      <c r="GJG106" s="291"/>
      <c r="GJH106" s="291"/>
      <c r="GJI106" s="290"/>
      <c r="GJJ106" s="291"/>
      <c r="GJK106" s="291"/>
      <c r="GJL106" s="291"/>
      <c r="GJM106" s="291"/>
      <c r="GJN106" s="291"/>
      <c r="GJO106" s="291"/>
      <c r="GJP106" s="291"/>
      <c r="GJQ106" s="291"/>
      <c r="GJR106" s="291"/>
      <c r="GJS106" s="291"/>
      <c r="GJT106" s="291"/>
      <c r="GJU106" s="291"/>
      <c r="GJV106" s="291"/>
      <c r="GJW106" s="291"/>
      <c r="GJX106" s="291"/>
      <c r="GJY106" s="291"/>
      <c r="GJZ106" s="291"/>
      <c r="GKA106" s="291"/>
      <c r="GKB106" s="291"/>
      <c r="GKC106" s="291"/>
      <c r="GKD106" s="291"/>
      <c r="GKE106" s="291"/>
      <c r="GKF106" s="291"/>
      <c r="GKG106" s="291"/>
      <c r="GKH106" s="290"/>
      <c r="GKI106" s="291"/>
      <c r="GKJ106" s="291"/>
      <c r="GKK106" s="291"/>
      <c r="GKL106" s="291"/>
      <c r="GKM106" s="291"/>
      <c r="GKN106" s="291"/>
      <c r="GKO106" s="291"/>
      <c r="GKP106" s="291"/>
      <c r="GKQ106" s="291"/>
      <c r="GKR106" s="291"/>
      <c r="GKS106" s="291"/>
      <c r="GKT106" s="291"/>
      <c r="GKU106" s="291"/>
      <c r="GKV106" s="291"/>
      <c r="GKW106" s="291"/>
      <c r="GKX106" s="291"/>
      <c r="GKY106" s="291"/>
      <c r="GKZ106" s="291"/>
      <c r="GLA106" s="291"/>
      <c r="GLB106" s="291"/>
      <c r="GLC106" s="291"/>
      <c r="GLD106" s="291"/>
      <c r="GLE106" s="291"/>
      <c r="GLF106" s="291"/>
      <c r="GLG106" s="290"/>
      <c r="GLH106" s="291"/>
      <c r="GLI106" s="291"/>
      <c r="GLJ106" s="291"/>
      <c r="GLK106" s="291"/>
      <c r="GLL106" s="291"/>
      <c r="GLM106" s="291"/>
      <c r="GLN106" s="291"/>
      <c r="GLO106" s="291"/>
      <c r="GLP106" s="291"/>
      <c r="GLQ106" s="291"/>
      <c r="GLR106" s="291"/>
      <c r="GLS106" s="291"/>
      <c r="GLT106" s="291"/>
      <c r="GLU106" s="291"/>
      <c r="GLV106" s="291"/>
      <c r="GLW106" s="291"/>
      <c r="GLX106" s="291"/>
      <c r="GLY106" s="291"/>
      <c r="GLZ106" s="291"/>
      <c r="GMA106" s="291"/>
      <c r="GMB106" s="291"/>
      <c r="GMC106" s="291"/>
      <c r="GMD106" s="291"/>
      <c r="GME106" s="291"/>
      <c r="GMF106" s="290"/>
      <c r="GMG106" s="291"/>
      <c r="GMH106" s="291"/>
      <c r="GMI106" s="291"/>
      <c r="GMJ106" s="291"/>
      <c r="GMK106" s="291"/>
      <c r="GML106" s="291"/>
      <c r="GMM106" s="291"/>
      <c r="GMN106" s="291"/>
      <c r="GMO106" s="291"/>
      <c r="GMP106" s="291"/>
      <c r="GMQ106" s="291"/>
      <c r="GMR106" s="291"/>
      <c r="GMS106" s="291"/>
      <c r="GMT106" s="291"/>
      <c r="GMU106" s="291"/>
      <c r="GMV106" s="291"/>
      <c r="GMW106" s="291"/>
      <c r="GMX106" s="291"/>
      <c r="GMY106" s="291"/>
      <c r="GMZ106" s="291"/>
      <c r="GNA106" s="291"/>
      <c r="GNB106" s="291"/>
      <c r="GNC106" s="291"/>
      <c r="GND106" s="291"/>
      <c r="GNE106" s="290"/>
      <c r="GNF106" s="291"/>
      <c r="GNG106" s="291"/>
      <c r="GNH106" s="291"/>
      <c r="GNI106" s="291"/>
      <c r="GNJ106" s="291"/>
      <c r="GNK106" s="291"/>
      <c r="GNL106" s="291"/>
      <c r="GNM106" s="291"/>
      <c r="GNN106" s="291"/>
      <c r="GNO106" s="291"/>
      <c r="GNP106" s="291"/>
      <c r="GNQ106" s="291"/>
      <c r="GNR106" s="291"/>
      <c r="GNS106" s="291"/>
      <c r="GNT106" s="291"/>
      <c r="GNU106" s="291"/>
      <c r="GNV106" s="291"/>
      <c r="GNW106" s="291"/>
      <c r="GNX106" s="291"/>
      <c r="GNY106" s="291"/>
      <c r="GNZ106" s="291"/>
      <c r="GOA106" s="291"/>
      <c r="GOB106" s="291"/>
      <c r="GOC106" s="291"/>
      <c r="GOD106" s="290"/>
      <c r="GOE106" s="291"/>
      <c r="GOF106" s="291"/>
      <c r="GOG106" s="291"/>
      <c r="GOH106" s="291"/>
      <c r="GOI106" s="291"/>
      <c r="GOJ106" s="291"/>
      <c r="GOK106" s="291"/>
      <c r="GOL106" s="291"/>
      <c r="GOM106" s="291"/>
      <c r="GON106" s="291"/>
      <c r="GOO106" s="291"/>
      <c r="GOP106" s="291"/>
      <c r="GOQ106" s="291"/>
      <c r="GOR106" s="291"/>
      <c r="GOS106" s="291"/>
      <c r="GOT106" s="291"/>
      <c r="GOU106" s="291"/>
      <c r="GOV106" s="291"/>
      <c r="GOW106" s="291"/>
      <c r="GOX106" s="291"/>
      <c r="GOY106" s="291"/>
      <c r="GOZ106" s="291"/>
      <c r="GPA106" s="291"/>
      <c r="GPB106" s="291"/>
      <c r="GPC106" s="290"/>
      <c r="GPD106" s="291"/>
      <c r="GPE106" s="291"/>
      <c r="GPF106" s="291"/>
      <c r="GPG106" s="291"/>
      <c r="GPH106" s="291"/>
      <c r="GPI106" s="291"/>
      <c r="GPJ106" s="291"/>
      <c r="GPK106" s="291"/>
      <c r="GPL106" s="291"/>
      <c r="GPM106" s="291"/>
      <c r="GPN106" s="291"/>
      <c r="GPO106" s="291"/>
      <c r="GPP106" s="291"/>
      <c r="GPQ106" s="291"/>
      <c r="GPR106" s="291"/>
      <c r="GPS106" s="291"/>
      <c r="GPT106" s="291"/>
      <c r="GPU106" s="291"/>
      <c r="GPV106" s="291"/>
      <c r="GPW106" s="291"/>
      <c r="GPX106" s="291"/>
      <c r="GPY106" s="291"/>
      <c r="GPZ106" s="291"/>
      <c r="GQA106" s="291"/>
      <c r="GQB106" s="290"/>
      <c r="GQC106" s="291"/>
      <c r="GQD106" s="291"/>
      <c r="GQE106" s="291"/>
      <c r="GQF106" s="291"/>
      <c r="GQG106" s="291"/>
      <c r="GQH106" s="291"/>
      <c r="GQI106" s="291"/>
      <c r="GQJ106" s="291"/>
      <c r="GQK106" s="291"/>
      <c r="GQL106" s="291"/>
      <c r="GQM106" s="291"/>
      <c r="GQN106" s="291"/>
      <c r="GQO106" s="291"/>
      <c r="GQP106" s="291"/>
      <c r="GQQ106" s="291"/>
      <c r="GQR106" s="291"/>
      <c r="GQS106" s="291"/>
      <c r="GQT106" s="291"/>
      <c r="GQU106" s="291"/>
      <c r="GQV106" s="291"/>
      <c r="GQW106" s="291"/>
      <c r="GQX106" s="291"/>
      <c r="GQY106" s="291"/>
      <c r="GQZ106" s="291"/>
      <c r="GRA106" s="290"/>
      <c r="GRB106" s="291"/>
      <c r="GRC106" s="291"/>
      <c r="GRD106" s="291"/>
      <c r="GRE106" s="291"/>
      <c r="GRF106" s="291"/>
      <c r="GRG106" s="291"/>
      <c r="GRH106" s="291"/>
      <c r="GRI106" s="291"/>
      <c r="GRJ106" s="291"/>
      <c r="GRK106" s="291"/>
      <c r="GRL106" s="291"/>
      <c r="GRM106" s="291"/>
      <c r="GRN106" s="291"/>
      <c r="GRO106" s="291"/>
      <c r="GRP106" s="291"/>
      <c r="GRQ106" s="291"/>
      <c r="GRR106" s="291"/>
      <c r="GRS106" s="291"/>
      <c r="GRT106" s="291"/>
      <c r="GRU106" s="291"/>
      <c r="GRV106" s="291"/>
      <c r="GRW106" s="291"/>
      <c r="GRX106" s="291"/>
      <c r="GRY106" s="291"/>
      <c r="GRZ106" s="290"/>
      <c r="GSA106" s="291"/>
      <c r="GSB106" s="291"/>
      <c r="GSC106" s="291"/>
      <c r="GSD106" s="291"/>
      <c r="GSE106" s="291"/>
      <c r="GSF106" s="291"/>
      <c r="GSG106" s="291"/>
      <c r="GSH106" s="291"/>
      <c r="GSI106" s="291"/>
      <c r="GSJ106" s="291"/>
      <c r="GSK106" s="291"/>
      <c r="GSL106" s="291"/>
      <c r="GSM106" s="291"/>
      <c r="GSN106" s="291"/>
      <c r="GSO106" s="291"/>
      <c r="GSP106" s="291"/>
      <c r="GSQ106" s="291"/>
      <c r="GSR106" s="291"/>
      <c r="GSS106" s="291"/>
      <c r="GST106" s="291"/>
      <c r="GSU106" s="291"/>
      <c r="GSV106" s="291"/>
      <c r="GSW106" s="291"/>
      <c r="GSX106" s="291"/>
      <c r="GSY106" s="290"/>
      <c r="GSZ106" s="291"/>
      <c r="GTA106" s="291"/>
      <c r="GTB106" s="291"/>
      <c r="GTC106" s="291"/>
      <c r="GTD106" s="291"/>
      <c r="GTE106" s="291"/>
      <c r="GTF106" s="291"/>
      <c r="GTG106" s="291"/>
      <c r="GTH106" s="291"/>
      <c r="GTI106" s="291"/>
      <c r="GTJ106" s="291"/>
      <c r="GTK106" s="291"/>
      <c r="GTL106" s="291"/>
      <c r="GTM106" s="291"/>
      <c r="GTN106" s="291"/>
      <c r="GTO106" s="291"/>
      <c r="GTP106" s="291"/>
      <c r="GTQ106" s="291"/>
      <c r="GTR106" s="291"/>
      <c r="GTS106" s="291"/>
      <c r="GTT106" s="291"/>
      <c r="GTU106" s="291"/>
      <c r="GTV106" s="291"/>
      <c r="GTW106" s="291"/>
      <c r="GTX106" s="290"/>
      <c r="GTY106" s="291"/>
      <c r="GTZ106" s="291"/>
      <c r="GUA106" s="291"/>
      <c r="GUB106" s="291"/>
      <c r="GUC106" s="291"/>
      <c r="GUD106" s="291"/>
      <c r="GUE106" s="291"/>
      <c r="GUF106" s="291"/>
      <c r="GUG106" s="291"/>
      <c r="GUH106" s="291"/>
      <c r="GUI106" s="291"/>
      <c r="GUJ106" s="291"/>
      <c r="GUK106" s="291"/>
      <c r="GUL106" s="291"/>
      <c r="GUM106" s="291"/>
      <c r="GUN106" s="291"/>
      <c r="GUO106" s="291"/>
      <c r="GUP106" s="291"/>
      <c r="GUQ106" s="291"/>
      <c r="GUR106" s="291"/>
      <c r="GUS106" s="291"/>
      <c r="GUT106" s="291"/>
      <c r="GUU106" s="291"/>
      <c r="GUV106" s="291"/>
      <c r="GUW106" s="290"/>
      <c r="GUX106" s="291"/>
      <c r="GUY106" s="291"/>
      <c r="GUZ106" s="291"/>
      <c r="GVA106" s="291"/>
      <c r="GVB106" s="291"/>
      <c r="GVC106" s="291"/>
      <c r="GVD106" s="291"/>
      <c r="GVE106" s="291"/>
      <c r="GVF106" s="291"/>
      <c r="GVG106" s="291"/>
      <c r="GVH106" s="291"/>
      <c r="GVI106" s="291"/>
      <c r="GVJ106" s="291"/>
      <c r="GVK106" s="291"/>
      <c r="GVL106" s="291"/>
      <c r="GVM106" s="291"/>
      <c r="GVN106" s="291"/>
      <c r="GVO106" s="291"/>
      <c r="GVP106" s="291"/>
      <c r="GVQ106" s="291"/>
      <c r="GVR106" s="291"/>
      <c r="GVS106" s="291"/>
      <c r="GVT106" s="291"/>
      <c r="GVU106" s="291"/>
      <c r="GVV106" s="290"/>
      <c r="GVW106" s="291"/>
      <c r="GVX106" s="291"/>
      <c r="GVY106" s="291"/>
      <c r="GVZ106" s="291"/>
      <c r="GWA106" s="291"/>
      <c r="GWB106" s="291"/>
      <c r="GWC106" s="291"/>
      <c r="GWD106" s="291"/>
      <c r="GWE106" s="291"/>
      <c r="GWF106" s="291"/>
      <c r="GWG106" s="291"/>
      <c r="GWH106" s="291"/>
      <c r="GWI106" s="291"/>
      <c r="GWJ106" s="291"/>
      <c r="GWK106" s="291"/>
      <c r="GWL106" s="291"/>
      <c r="GWM106" s="291"/>
      <c r="GWN106" s="291"/>
      <c r="GWO106" s="291"/>
      <c r="GWP106" s="291"/>
      <c r="GWQ106" s="291"/>
      <c r="GWR106" s="291"/>
      <c r="GWS106" s="291"/>
      <c r="GWT106" s="291"/>
      <c r="GWU106" s="290"/>
      <c r="GWV106" s="291"/>
      <c r="GWW106" s="291"/>
      <c r="GWX106" s="291"/>
      <c r="GWY106" s="291"/>
      <c r="GWZ106" s="291"/>
      <c r="GXA106" s="291"/>
      <c r="GXB106" s="291"/>
      <c r="GXC106" s="291"/>
      <c r="GXD106" s="291"/>
      <c r="GXE106" s="291"/>
      <c r="GXF106" s="291"/>
      <c r="GXG106" s="291"/>
      <c r="GXH106" s="291"/>
      <c r="GXI106" s="291"/>
      <c r="GXJ106" s="291"/>
      <c r="GXK106" s="291"/>
      <c r="GXL106" s="291"/>
      <c r="GXM106" s="291"/>
      <c r="GXN106" s="291"/>
      <c r="GXO106" s="291"/>
      <c r="GXP106" s="291"/>
      <c r="GXQ106" s="291"/>
      <c r="GXR106" s="291"/>
      <c r="GXS106" s="291"/>
      <c r="GXT106" s="290"/>
      <c r="GXU106" s="291"/>
      <c r="GXV106" s="291"/>
      <c r="GXW106" s="291"/>
      <c r="GXX106" s="291"/>
      <c r="GXY106" s="291"/>
      <c r="GXZ106" s="291"/>
      <c r="GYA106" s="291"/>
      <c r="GYB106" s="291"/>
      <c r="GYC106" s="291"/>
      <c r="GYD106" s="291"/>
      <c r="GYE106" s="291"/>
      <c r="GYF106" s="291"/>
      <c r="GYG106" s="291"/>
      <c r="GYH106" s="291"/>
      <c r="GYI106" s="291"/>
      <c r="GYJ106" s="291"/>
      <c r="GYK106" s="291"/>
      <c r="GYL106" s="291"/>
      <c r="GYM106" s="291"/>
      <c r="GYN106" s="291"/>
      <c r="GYO106" s="291"/>
      <c r="GYP106" s="291"/>
      <c r="GYQ106" s="291"/>
      <c r="GYR106" s="291"/>
      <c r="GYS106" s="290"/>
      <c r="GYT106" s="291"/>
      <c r="GYU106" s="291"/>
      <c r="GYV106" s="291"/>
      <c r="GYW106" s="291"/>
      <c r="GYX106" s="291"/>
      <c r="GYY106" s="291"/>
      <c r="GYZ106" s="291"/>
      <c r="GZA106" s="291"/>
      <c r="GZB106" s="291"/>
      <c r="GZC106" s="291"/>
      <c r="GZD106" s="291"/>
      <c r="GZE106" s="291"/>
      <c r="GZF106" s="291"/>
      <c r="GZG106" s="291"/>
      <c r="GZH106" s="291"/>
      <c r="GZI106" s="291"/>
      <c r="GZJ106" s="291"/>
      <c r="GZK106" s="291"/>
      <c r="GZL106" s="291"/>
      <c r="GZM106" s="291"/>
      <c r="GZN106" s="291"/>
      <c r="GZO106" s="291"/>
      <c r="GZP106" s="291"/>
      <c r="GZQ106" s="291"/>
      <c r="GZR106" s="290"/>
      <c r="GZS106" s="291"/>
      <c r="GZT106" s="291"/>
      <c r="GZU106" s="291"/>
      <c r="GZV106" s="291"/>
      <c r="GZW106" s="291"/>
      <c r="GZX106" s="291"/>
      <c r="GZY106" s="291"/>
      <c r="GZZ106" s="291"/>
      <c r="HAA106" s="291"/>
      <c r="HAB106" s="291"/>
      <c r="HAC106" s="291"/>
      <c r="HAD106" s="291"/>
      <c r="HAE106" s="291"/>
      <c r="HAF106" s="291"/>
      <c r="HAG106" s="291"/>
      <c r="HAH106" s="291"/>
      <c r="HAI106" s="291"/>
      <c r="HAJ106" s="291"/>
      <c r="HAK106" s="291"/>
      <c r="HAL106" s="291"/>
      <c r="HAM106" s="291"/>
      <c r="HAN106" s="291"/>
      <c r="HAO106" s="291"/>
      <c r="HAP106" s="291"/>
      <c r="HAQ106" s="290"/>
      <c r="HAR106" s="291"/>
      <c r="HAS106" s="291"/>
      <c r="HAT106" s="291"/>
      <c r="HAU106" s="291"/>
      <c r="HAV106" s="291"/>
      <c r="HAW106" s="291"/>
      <c r="HAX106" s="291"/>
      <c r="HAY106" s="291"/>
      <c r="HAZ106" s="291"/>
      <c r="HBA106" s="291"/>
      <c r="HBB106" s="291"/>
      <c r="HBC106" s="291"/>
      <c r="HBD106" s="291"/>
      <c r="HBE106" s="291"/>
      <c r="HBF106" s="291"/>
      <c r="HBG106" s="291"/>
      <c r="HBH106" s="291"/>
      <c r="HBI106" s="291"/>
      <c r="HBJ106" s="291"/>
      <c r="HBK106" s="291"/>
      <c r="HBL106" s="291"/>
      <c r="HBM106" s="291"/>
      <c r="HBN106" s="291"/>
      <c r="HBO106" s="291"/>
      <c r="HBP106" s="290"/>
      <c r="HBQ106" s="291"/>
      <c r="HBR106" s="291"/>
      <c r="HBS106" s="291"/>
      <c r="HBT106" s="291"/>
      <c r="HBU106" s="291"/>
      <c r="HBV106" s="291"/>
      <c r="HBW106" s="291"/>
      <c r="HBX106" s="291"/>
      <c r="HBY106" s="291"/>
      <c r="HBZ106" s="291"/>
      <c r="HCA106" s="291"/>
      <c r="HCB106" s="291"/>
      <c r="HCC106" s="291"/>
      <c r="HCD106" s="291"/>
      <c r="HCE106" s="291"/>
      <c r="HCF106" s="291"/>
      <c r="HCG106" s="291"/>
      <c r="HCH106" s="291"/>
      <c r="HCI106" s="291"/>
      <c r="HCJ106" s="291"/>
      <c r="HCK106" s="291"/>
      <c r="HCL106" s="291"/>
      <c r="HCM106" s="291"/>
      <c r="HCN106" s="291"/>
      <c r="HCO106" s="290"/>
      <c r="HCP106" s="291"/>
      <c r="HCQ106" s="291"/>
      <c r="HCR106" s="291"/>
      <c r="HCS106" s="291"/>
      <c r="HCT106" s="291"/>
      <c r="HCU106" s="291"/>
      <c r="HCV106" s="291"/>
      <c r="HCW106" s="291"/>
      <c r="HCX106" s="291"/>
      <c r="HCY106" s="291"/>
      <c r="HCZ106" s="291"/>
      <c r="HDA106" s="291"/>
      <c r="HDB106" s="291"/>
      <c r="HDC106" s="291"/>
      <c r="HDD106" s="291"/>
      <c r="HDE106" s="291"/>
      <c r="HDF106" s="291"/>
      <c r="HDG106" s="291"/>
      <c r="HDH106" s="291"/>
      <c r="HDI106" s="291"/>
      <c r="HDJ106" s="291"/>
      <c r="HDK106" s="291"/>
      <c r="HDL106" s="291"/>
      <c r="HDM106" s="291"/>
      <c r="HDN106" s="290"/>
      <c r="HDO106" s="291"/>
      <c r="HDP106" s="291"/>
      <c r="HDQ106" s="291"/>
      <c r="HDR106" s="291"/>
      <c r="HDS106" s="291"/>
      <c r="HDT106" s="291"/>
      <c r="HDU106" s="291"/>
      <c r="HDV106" s="291"/>
      <c r="HDW106" s="291"/>
      <c r="HDX106" s="291"/>
      <c r="HDY106" s="291"/>
      <c r="HDZ106" s="291"/>
      <c r="HEA106" s="291"/>
      <c r="HEB106" s="291"/>
      <c r="HEC106" s="291"/>
      <c r="HED106" s="291"/>
      <c r="HEE106" s="291"/>
      <c r="HEF106" s="291"/>
      <c r="HEG106" s="291"/>
      <c r="HEH106" s="291"/>
      <c r="HEI106" s="291"/>
      <c r="HEJ106" s="291"/>
      <c r="HEK106" s="291"/>
      <c r="HEL106" s="291"/>
      <c r="HEM106" s="290"/>
      <c r="HEN106" s="291"/>
      <c r="HEO106" s="291"/>
      <c r="HEP106" s="291"/>
      <c r="HEQ106" s="291"/>
      <c r="HER106" s="291"/>
      <c r="HES106" s="291"/>
      <c r="HET106" s="291"/>
      <c r="HEU106" s="291"/>
      <c r="HEV106" s="291"/>
      <c r="HEW106" s="291"/>
      <c r="HEX106" s="291"/>
      <c r="HEY106" s="291"/>
      <c r="HEZ106" s="291"/>
      <c r="HFA106" s="291"/>
      <c r="HFB106" s="291"/>
      <c r="HFC106" s="291"/>
      <c r="HFD106" s="291"/>
      <c r="HFE106" s="291"/>
      <c r="HFF106" s="291"/>
      <c r="HFG106" s="291"/>
      <c r="HFH106" s="291"/>
      <c r="HFI106" s="291"/>
      <c r="HFJ106" s="291"/>
      <c r="HFK106" s="291"/>
      <c r="HFL106" s="290"/>
      <c r="HFM106" s="291"/>
      <c r="HFN106" s="291"/>
      <c r="HFO106" s="291"/>
      <c r="HFP106" s="291"/>
      <c r="HFQ106" s="291"/>
      <c r="HFR106" s="291"/>
      <c r="HFS106" s="291"/>
      <c r="HFT106" s="291"/>
      <c r="HFU106" s="291"/>
      <c r="HFV106" s="291"/>
      <c r="HFW106" s="291"/>
      <c r="HFX106" s="291"/>
      <c r="HFY106" s="291"/>
      <c r="HFZ106" s="291"/>
      <c r="HGA106" s="291"/>
      <c r="HGB106" s="291"/>
      <c r="HGC106" s="291"/>
      <c r="HGD106" s="291"/>
      <c r="HGE106" s="291"/>
      <c r="HGF106" s="291"/>
      <c r="HGG106" s="291"/>
      <c r="HGH106" s="291"/>
      <c r="HGI106" s="291"/>
      <c r="HGJ106" s="291"/>
      <c r="HGK106" s="290"/>
      <c r="HGL106" s="291"/>
      <c r="HGM106" s="291"/>
      <c r="HGN106" s="291"/>
      <c r="HGO106" s="291"/>
      <c r="HGP106" s="291"/>
      <c r="HGQ106" s="291"/>
      <c r="HGR106" s="291"/>
      <c r="HGS106" s="291"/>
      <c r="HGT106" s="291"/>
      <c r="HGU106" s="291"/>
      <c r="HGV106" s="291"/>
      <c r="HGW106" s="291"/>
      <c r="HGX106" s="291"/>
      <c r="HGY106" s="291"/>
      <c r="HGZ106" s="291"/>
      <c r="HHA106" s="291"/>
      <c r="HHB106" s="291"/>
      <c r="HHC106" s="291"/>
      <c r="HHD106" s="291"/>
      <c r="HHE106" s="291"/>
      <c r="HHF106" s="291"/>
      <c r="HHG106" s="291"/>
      <c r="HHH106" s="291"/>
      <c r="HHI106" s="291"/>
      <c r="HHJ106" s="290"/>
      <c r="HHK106" s="291"/>
      <c r="HHL106" s="291"/>
      <c r="HHM106" s="291"/>
      <c r="HHN106" s="291"/>
      <c r="HHO106" s="291"/>
      <c r="HHP106" s="291"/>
      <c r="HHQ106" s="291"/>
      <c r="HHR106" s="291"/>
      <c r="HHS106" s="291"/>
      <c r="HHT106" s="291"/>
      <c r="HHU106" s="291"/>
      <c r="HHV106" s="291"/>
      <c r="HHW106" s="291"/>
      <c r="HHX106" s="291"/>
      <c r="HHY106" s="291"/>
      <c r="HHZ106" s="291"/>
      <c r="HIA106" s="291"/>
      <c r="HIB106" s="291"/>
      <c r="HIC106" s="291"/>
      <c r="HID106" s="291"/>
      <c r="HIE106" s="291"/>
      <c r="HIF106" s="291"/>
      <c r="HIG106" s="291"/>
      <c r="HIH106" s="291"/>
      <c r="HII106" s="290"/>
      <c r="HIJ106" s="291"/>
      <c r="HIK106" s="291"/>
      <c r="HIL106" s="291"/>
      <c r="HIM106" s="291"/>
      <c r="HIN106" s="291"/>
      <c r="HIO106" s="291"/>
      <c r="HIP106" s="291"/>
      <c r="HIQ106" s="291"/>
      <c r="HIR106" s="291"/>
      <c r="HIS106" s="291"/>
      <c r="HIT106" s="291"/>
      <c r="HIU106" s="291"/>
      <c r="HIV106" s="291"/>
      <c r="HIW106" s="291"/>
      <c r="HIX106" s="291"/>
      <c r="HIY106" s="291"/>
      <c r="HIZ106" s="291"/>
      <c r="HJA106" s="291"/>
      <c r="HJB106" s="291"/>
      <c r="HJC106" s="291"/>
      <c r="HJD106" s="291"/>
      <c r="HJE106" s="291"/>
      <c r="HJF106" s="291"/>
      <c r="HJG106" s="291"/>
      <c r="HJH106" s="290"/>
      <c r="HJI106" s="291"/>
      <c r="HJJ106" s="291"/>
      <c r="HJK106" s="291"/>
      <c r="HJL106" s="291"/>
      <c r="HJM106" s="291"/>
      <c r="HJN106" s="291"/>
      <c r="HJO106" s="291"/>
      <c r="HJP106" s="291"/>
      <c r="HJQ106" s="291"/>
      <c r="HJR106" s="291"/>
      <c r="HJS106" s="291"/>
      <c r="HJT106" s="291"/>
      <c r="HJU106" s="291"/>
      <c r="HJV106" s="291"/>
      <c r="HJW106" s="291"/>
      <c r="HJX106" s="291"/>
      <c r="HJY106" s="291"/>
      <c r="HJZ106" s="291"/>
      <c r="HKA106" s="291"/>
      <c r="HKB106" s="291"/>
      <c r="HKC106" s="291"/>
      <c r="HKD106" s="291"/>
      <c r="HKE106" s="291"/>
      <c r="HKF106" s="291"/>
      <c r="HKG106" s="290"/>
      <c r="HKH106" s="291"/>
      <c r="HKI106" s="291"/>
      <c r="HKJ106" s="291"/>
      <c r="HKK106" s="291"/>
      <c r="HKL106" s="291"/>
      <c r="HKM106" s="291"/>
      <c r="HKN106" s="291"/>
      <c r="HKO106" s="291"/>
      <c r="HKP106" s="291"/>
      <c r="HKQ106" s="291"/>
      <c r="HKR106" s="291"/>
      <c r="HKS106" s="291"/>
      <c r="HKT106" s="291"/>
      <c r="HKU106" s="291"/>
      <c r="HKV106" s="291"/>
      <c r="HKW106" s="291"/>
      <c r="HKX106" s="291"/>
      <c r="HKY106" s="291"/>
      <c r="HKZ106" s="291"/>
      <c r="HLA106" s="291"/>
      <c r="HLB106" s="291"/>
      <c r="HLC106" s="291"/>
      <c r="HLD106" s="291"/>
      <c r="HLE106" s="291"/>
      <c r="HLF106" s="290"/>
      <c r="HLG106" s="291"/>
      <c r="HLH106" s="291"/>
      <c r="HLI106" s="291"/>
      <c r="HLJ106" s="291"/>
      <c r="HLK106" s="291"/>
      <c r="HLL106" s="291"/>
      <c r="HLM106" s="291"/>
      <c r="HLN106" s="291"/>
      <c r="HLO106" s="291"/>
      <c r="HLP106" s="291"/>
      <c r="HLQ106" s="291"/>
      <c r="HLR106" s="291"/>
      <c r="HLS106" s="291"/>
      <c r="HLT106" s="291"/>
      <c r="HLU106" s="291"/>
      <c r="HLV106" s="291"/>
      <c r="HLW106" s="291"/>
      <c r="HLX106" s="291"/>
      <c r="HLY106" s="291"/>
      <c r="HLZ106" s="291"/>
      <c r="HMA106" s="291"/>
      <c r="HMB106" s="291"/>
      <c r="HMC106" s="291"/>
      <c r="HMD106" s="291"/>
      <c r="HME106" s="290"/>
      <c r="HMF106" s="291"/>
      <c r="HMG106" s="291"/>
      <c r="HMH106" s="291"/>
      <c r="HMI106" s="291"/>
      <c r="HMJ106" s="291"/>
      <c r="HMK106" s="291"/>
      <c r="HML106" s="291"/>
      <c r="HMM106" s="291"/>
      <c r="HMN106" s="291"/>
      <c r="HMO106" s="291"/>
      <c r="HMP106" s="291"/>
      <c r="HMQ106" s="291"/>
      <c r="HMR106" s="291"/>
      <c r="HMS106" s="291"/>
      <c r="HMT106" s="291"/>
      <c r="HMU106" s="291"/>
      <c r="HMV106" s="291"/>
      <c r="HMW106" s="291"/>
      <c r="HMX106" s="291"/>
      <c r="HMY106" s="291"/>
      <c r="HMZ106" s="291"/>
      <c r="HNA106" s="291"/>
      <c r="HNB106" s="291"/>
      <c r="HNC106" s="291"/>
      <c r="HND106" s="290"/>
      <c r="HNE106" s="291"/>
      <c r="HNF106" s="291"/>
      <c r="HNG106" s="291"/>
      <c r="HNH106" s="291"/>
      <c r="HNI106" s="291"/>
      <c r="HNJ106" s="291"/>
      <c r="HNK106" s="291"/>
      <c r="HNL106" s="291"/>
      <c r="HNM106" s="291"/>
      <c r="HNN106" s="291"/>
      <c r="HNO106" s="291"/>
      <c r="HNP106" s="291"/>
      <c r="HNQ106" s="291"/>
      <c r="HNR106" s="291"/>
      <c r="HNS106" s="291"/>
      <c r="HNT106" s="291"/>
      <c r="HNU106" s="291"/>
      <c r="HNV106" s="291"/>
      <c r="HNW106" s="291"/>
      <c r="HNX106" s="291"/>
      <c r="HNY106" s="291"/>
      <c r="HNZ106" s="291"/>
      <c r="HOA106" s="291"/>
      <c r="HOB106" s="291"/>
      <c r="HOC106" s="290"/>
      <c r="HOD106" s="291"/>
      <c r="HOE106" s="291"/>
      <c r="HOF106" s="291"/>
      <c r="HOG106" s="291"/>
      <c r="HOH106" s="291"/>
      <c r="HOI106" s="291"/>
      <c r="HOJ106" s="291"/>
      <c r="HOK106" s="291"/>
      <c r="HOL106" s="291"/>
      <c r="HOM106" s="291"/>
      <c r="HON106" s="291"/>
      <c r="HOO106" s="291"/>
      <c r="HOP106" s="291"/>
      <c r="HOQ106" s="291"/>
      <c r="HOR106" s="291"/>
      <c r="HOS106" s="291"/>
      <c r="HOT106" s="291"/>
      <c r="HOU106" s="291"/>
      <c r="HOV106" s="291"/>
      <c r="HOW106" s="291"/>
      <c r="HOX106" s="291"/>
      <c r="HOY106" s="291"/>
      <c r="HOZ106" s="291"/>
      <c r="HPA106" s="291"/>
      <c r="HPB106" s="290"/>
      <c r="HPC106" s="291"/>
      <c r="HPD106" s="291"/>
      <c r="HPE106" s="291"/>
      <c r="HPF106" s="291"/>
      <c r="HPG106" s="291"/>
      <c r="HPH106" s="291"/>
      <c r="HPI106" s="291"/>
      <c r="HPJ106" s="291"/>
      <c r="HPK106" s="291"/>
      <c r="HPL106" s="291"/>
      <c r="HPM106" s="291"/>
      <c r="HPN106" s="291"/>
      <c r="HPO106" s="291"/>
      <c r="HPP106" s="291"/>
      <c r="HPQ106" s="291"/>
      <c r="HPR106" s="291"/>
      <c r="HPS106" s="291"/>
      <c r="HPT106" s="291"/>
      <c r="HPU106" s="291"/>
      <c r="HPV106" s="291"/>
      <c r="HPW106" s="291"/>
      <c r="HPX106" s="291"/>
      <c r="HPY106" s="291"/>
      <c r="HPZ106" s="291"/>
      <c r="HQA106" s="290"/>
      <c r="HQB106" s="291"/>
      <c r="HQC106" s="291"/>
      <c r="HQD106" s="291"/>
      <c r="HQE106" s="291"/>
      <c r="HQF106" s="291"/>
      <c r="HQG106" s="291"/>
      <c r="HQH106" s="291"/>
      <c r="HQI106" s="291"/>
      <c r="HQJ106" s="291"/>
      <c r="HQK106" s="291"/>
      <c r="HQL106" s="291"/>
      <c r="HQM106" s="291"/>
      <c r="HQN106" s="291"/>
      <c r="HQO106" s="291"/>
      <c r="HQP106" s="291"/>
      <c r="HQQ106" s="291"/>
      <c r="HQR106" s="291"/>
      <c r="HQS106" s="291"/>
      <c r="HQT106" s="291"/>
      <c r="HQU106" s="291"/>
      <c r="HQV106" s="291"/>
      <c r="HQW106" s="291"/>
      <c r="HQX106" s="291"/>
      <c r="HQY106" s="291"/>
      <c r="HQZ106" s="290"/>
      <c r="HRA106" s="291"/>
      <c r="HRB106" s="291"/>
      <c r="HRC106" s="291"/>
      <c r="HRD106" s="291"/>
      <c r="HRE106" s="291"/>
      <c r="HRF106" s="291"/>
      <c r="HRG106" s="291"/>
      <c r="HRH106" s="291"/>
      <c r="HRI106" s="291"/>
      <c r="HRJ106" s="291"/>
      <c r="HRK106" s="291"/>
      <c r="HRL106" s="291"/>
      <c r="HRM106" s="291"/>
      <c r="HRN106" s="291"/>
      <c r="HRO106" s="291"/>
      <c r="HRP106" s="291"/>
      <c r="HRQ106" s="291"/>
      <c r="HRR106" s="291"/>
      <c r="HRS106" s="291"/>
      <c r="HRT106" s="291"/>
      <c r="HRU106" s="291"/>
      <c r="HRV106" s="291"/>
      <c r="HRW106" s="291"/>
      <c r="HRX106" s="291"/>
      <c r="HRY106" s="290"/>
      <c r="HRZ106" s="291"/>
      <c r="HSA106" s="291"/>
      <c r="HSB106" s="291"/>
      <c r="HSC106" s="291"/>
      <c r="HSD106" s="291"/>
      <c r="HSE106" s="291"/>
      <c r="HSF106" s="291"/>
      <c r="HSG106" s="291"/>
      <c r="HSH106" s="291"/>
      <c r="HSI106" s="291"/>
      <c r="HSJ106" s="291"/>
      <c r="HSK106" s="291"/>
      <c r="HSL106" s="291"/>
      <c r="HSM106" s="291"/>
      <c r="HSN106" s="291"/>
      <c r="HSO106" s="291"/>
      <c r="HSP106" s="291"/>
      <c r="HSQ106" s="291"/>
      <c r="HSR106" s="291"/>
      <c r="HSS106" s="291"/>
      <c r="HST106" s="291"/>
      <c r="HSU106" s="291"/>
      <c r="HSV106" s="291"/>
      <c r="HSW106" s="291"/>
      <c r="HSX106" s="290"/>
      <c r="HSY106" s="291"/>
      <c r="HSZ106" s="291"/>
      <c r="HTA106" s="291"/>
      <c r="HTB106" s="291"/>
      <c r="HTC106" s="291"/>
      <c r="HTD106" s="291"/>
      <c r="HTE106" s="291"/>
      <c r="HTF106" s="291"/>
      <c r="HTG106" s="291"/>
      <c r="HTH106" s="291"/>
      <c r="HTI106" s="291"/>
      <c r="HTJ106" s="291"/>
      <c r="HTK106" s="291"/>
      <c r="HTL106" s="291"/>
      <c r="HTM106" s="291"/>
      <c r="HTN106" s="291"/>
      <c r="HTO106" s="291"/>
      <c r="HTP106" s="291"/>
      <c r="HTQ106" s="291"/>
      <c r="HTR106" s="291"/>
      <c r="HTS106" s="291"/>
      <c r="HTT106" s="291"/>
      <c r="HTU106" s="291"/>
      <c r="HTV106" s="291"/>
      <c r="HTW106" s="290"/>
      <c r="HTX106" s="291"/>
      <c r="HTY106" s="291"/>
      <c r="HTZ106" s="291"/>
      <c r="HUA106" s="291"/>
      <c r="HUB106" s="291"/>
      <c r="HUC106" s="291"/>
      <c r="HUD106" s="291"/>
      <c r="HUE106" s="291"/>
      <c r="HUF106" s="291"/>
      <c r="HUG106" s="291"/>
      <c r="HUH106" s="291"/>
      <c r="HUI106" s="291"/>
      <c r="HUJ106" s="291"/>
      <c r="HUK106" s="291"/>
      <c r="HUL106" s="291"/>
      <c r="HUM106" s="291"/>
      <c r="HUN106" s="291"/>
      <c r="HUO106" s="291"/>
      <c r="HUP106" s="291"/>
      <c r="HUQ106" s="291"/>
      <c r="HUR106" s="291"/>
      <c r="HUS106" s="291"/>
      <c r="HUT106" s="291"/>
      <c r="HUU106" s="291"/>
      <c r="HUV106" s="290"/>
      <c r="HUW106" s="291"/>
      <c r="HUX106" s="291"/>
      <c r="HUY106" s="291"/>
      <c r="HUZ106" s="291"/>
      <c r="HVA106" s="291"/>
      <c r="HVB106" s="291"/>
      <c r="HVC106" s="291"/>
      <c r="HVD106" s="291"/>
      <c r="HVE106" s="291"/>
      <c r="HVF106" s="291"/>
      <c r="HVG106" s="291"/>
      <c r="HVH106" s="291"/>
      <c r="HVI106" s="291"/>
      <c r="HVJ106" s="291"/>
      <c r="HVK106" s="291"/>
      <c r="HVL106" s="291"/>
      <c r="HVM106" s="291"/>
      <c r="HVN106" s="291"/>
      <c r="HVO106" s="291"/>
      <c r="HVP106" s="291"/>
      <c r="HVQ106" s="291"/>
      <c r="HVR106" s="291"/>
      <c r="HVS106" s="291"/>
      <c r="HVT106" s="291"/>
      <c r="HVU106" s="290"/>
      <c r="HVV106" s="291"/>
      <c r="HVW106" s="291"/>
      <c r="HVX106" s="291"/>
      <c r="HVY106" s="291"/>
      <c r="HVZ106" s="291"/>
      <c r="HWA106" s="291"/>
      <c r="HWB106" s="291"/>
      <c r="HWC106" s="291"/>
      <c r="HWD106" s="291"/>
      <c r="HWE106" s="291"/>
      <c r="HWF106" s="291"/>
      <c r="HWG106" s="291"/>
      <c r="HWH106" s="291"/>
      <c r="HWI106" s="291"/>
      <c r="HWJ106" s="291"/>
      <c r="HWK106" s="291"/>
      <c r="HWL106" s="291"/>
      <c r="HWM106" s="291"/>
      <c r="HWN106" s="291"/>
      <c r="HWO106" s="291"/>
      <c r="HWP106" s="291"/>
      <c r="HWQ106" s="291"/>
      <c r="HWR106" s="291"/>
      <c r="HWS106" s="291"/>
      <c r="HWT106" s="290"/>
      <c r="HWU106" s="291"/>
      <c r="HWV106" s="291"/>
      <c r="HWW106" s="291"/>
      <c r="HWX106" s="291"/>
      <c r="HWY106" s="291"/>
      <c r="HWZ106" s="291"/>
      <c r="HXA106" s="291"/>
      <c r="HXB106" s="291"/>
      <c r="HXC106" s="291"/>
      <c r="HXD106" s="291"/>
      <c r="HXE106" s="291"/>
      <c r="HXF106" s="291"/>
      <c r="HXG106" s="291"/>
      <c r="HXH106" s="291"/>
      <c r="HXI106" s="291"/>
      <c r="HXJ106" s="291"/>
      <c r="HXK106" s="291"/>
      <c r="HXL106" s="291"/>
      <c r="HXM106" s="291"/>
      <c r="HXN106" s="291"/>
      <c r="HXO106" s="291"/>
      <c r="HXP106" s="291"/>
      <c r="HXQ106" s="291"/>
      <c r="HXR106" s="291"/>
      <c r="HXS106" s="290"/>
      <c r="HXT106" s="291"/>
      <c r="HXU106" s="291"/>
      <c r="HXV106" s="291"/>
      <c r="HXW106" s="291"/>
      <c r="HXX106" s="291"/>
      <c r="HXY106" s="291"/>
      <c r="HXZ106" s="291"/>
      <c r="HYA106" s="291"/>
      <c r="HYB106" s="291"/>
      <c r="HYC106" s="291"/>
      <c r="HYD106" s="291"/>
      <c r="HYE106" s="291"/>
      <c r="HYF106" s="291"/>
      <c r="HYG106" s="291"/>
      <c r="HYH106" s="291"/>
      <c r="HYI106" s="291"/>
      <c r="HYJ106" s="291"/>
      <c r="HYK106" s="291"/>
      <c r="HYL106" s="291"/>
      <c r="HYM106" s="291"/>
      <c r="HYN106" s="291"/>
      <c r="HYO106" s="291"/>
      <c r="HYP106" s="291"/>
      <c r="HYQ106" s="291"/>
      <c r="HYR106" s="290"/>
      <c r="HYS106" s="291"/>
      <c r="HYT106" s="291"/>
      <c r="HYU106" s="291"/>
      <c r="HYV106" s="291"/>
      <c r="HYW106" s="291"/>
      <c r="HYX106" s="291"/>
      <c r="HYY106" s="291"/>
      <c r="HYZ106" s="291"/>
      <c r="HZA106" s="291"/>
      <c r="HZB106" s="291"/>
      <c r="HZC106" s="291"/>
      <c r="HZD106" s="291"/>
      <c r="HZE106" s="291"/>
      <c r="HZF106" s="291"/>
      <c r="HZG106" s="291"/>
      <c r="HZH106" s="291"/>
      <c r="HZI106" s="291"/>
      <c r="HZJ106" s="291"/>
      <c r="HZK106" s="291"/>
      <c r="HZL106" s="291"/>
      <c r="HZM106" s="291"/>
      <c r="HZN106" s="291"/>
      <c r="HZO106" s="291"/>
      <c r="HZP106" s="291"/>
      <c r="HZQ106" s="290"/>
      <c r="HZR106" s="291"/>
      <c r="HZS106" s="291"/>
      <c r="HZT106" s="291"/>
      <c r="HZU106" s="291"/>
      <c r="HZV106" s="291"/>
      <c r="HZW106" s="291"/>
      <c r="HZX106" s="291"/>
      <c r="HZY106" s="291"/>
      <c r="HZZ106" s="291"/>
      <c r="IAA106" s="291"/>
      <c r="IAB106" s="291"/>
      <c r="IAC106" s="291"/>
      <c r="IAD106" s="291"/>
      <c r="IAE106" s="291"/>
      <c r="IAF106" s="291"/>
      <c r="IAG106" s="291"/>
      <c r="IAH106" s="291"/>
      <c r="IAI106" s="291"/>
      <c r="IAJ106" s="291"/>
      <c r="IAK106" s="291"/>
      <c r="IAL106" s="291"/>
      <c r="IAM106" s="291"/>
      <c r="IAN106" s="291"/>
      <c r="IAO106" s="291"/>
      <c r="IAP106" s="290"/>
      <c r="IAQ106" s="291"/>
      <c r="IAR106" s="291"/>
      <c r="IAS106" s="291"/>
      <c r="IAT106" s="291"/>
      <c r="IAU106" s="291"/>
      <c r="IAV106" s="291"/>
      <c r="IAW106" s="291"/>
      <c r="IAX106" s="291"/>
      <c r="IAY106" s="291"/>
      <c r="IAZ106" s="291"/>
      <c r="IBA106" s="291"/>
      <c r="IBB106" s="291"/>
      <c r="IBC106" s="291"/>
      <c r="IBD106" s="291"/>
      <c r="IBE106" s="291"/>
      <c r="IBF106" s="291"/>
      <c r="IBG106" s="291"/>
      <c r="IBH106" s="291"/>
      <c r="IBI106" s="291"/>
      <c r="IBJ106" s="291"/>
      <c r="IBK106" s="291"/>
      <c r="IBL106" s="291"/>
      <c r="IBM106" s="291"/>
      <c r="IBN106" s="291"/>
      <c r="IBO106" s="290"/>
      <c r="IBP106" s="291"/>
      <c r="IBQ106" s="291"/>
      <c r="IBR106" s="291"/>
      <c r="IBS106" s="291"/>
      <c r="IBT106" s="291"/>
      <c r="IBU106" s="291"/>
      <c r="IBV106" s="291"/>
      <c r="IBW106" s="291"/>
      <c r="IBX106" s="291"/>
      <c r="IBY106" s="291"/>
      <c r="IBZ106" s="291"/>
      <c r="ICA106" s="291"/>
      <c r="ICB106" s="291"/>
      <c r="ICC106" s="291"/>
      <c r="ICD106" s="291"/>
      <c r="ICE106" s="291"/>
      <c r="ICF106" s="291"/>
      <c r="ICG106" s="291"/>
      <c r="ICH106" s="291"/>
      <c r="ICI106" s="291"/>
      <c r="ICJ106" s="291"/>
      <c r="ICK106" s="291"/>
      <c r="ICL106" s="291"/>
      <c r="ICM106" s="291"/>
      <c r="ICN106" s="290"/>
      <c r="ICO106" s="291"/>
      <c r="ICP106" s="291"/>
      <c r="ICQ106" s="291"/>
      <c r="ICR106" s="291"/>
      <c r="ICS106" s="291"/>
      <c r="ICT106" s="291"/>
      <c r="ICU106" s="291"/>
      <c r="ICV106" s="291"/>
      <c r="ICW106" s="291"/>
      <c r="ICX106" s="291"/>
      <c r="ICY106" s="291"/>
      <c r="ICZ106" s="291"/>
      <c r="IDA106" s="291"/>
      <c r="IDB106" s="291"/>
      <c r="IDC106" s="291"/>
      <c r="IDD106" s="291"/>
      <c r="IDE106" s="291"/>
      <c r="IDF106" s="291"/>
      <c r="IDG106" s="291"/>
      <c r="IDH106" s="291"/>
      <c r="IDI106" s="291"/>
      <c r="IDJ106" s="291"/>
      <c r="IDK106" s="291"/>
      <c r="IDL106" s="291"/>
      <c r="IDM106" s="290"/>
      <c r="IDN106" s="291"/>
      <c r="IDO106" s="291"/>
      <c r="IDP106" s="291"/>
      <c r="IDQ106" s="291"/>
      <c r="IDR106" s="291"/>
      <c r="IDS106" s="291"/>
      <c r="IDT106" s="291"/>
      <c r="IDU106" s="291"/>
      <c r="IDV106" s="291"/>
      <c r="IDW106" s="291"/>
      <c r="IDX106" s="291"/>
      <c r="IDY106" s="291"/>
      <c r="IDZ106" s="291"/>
      <c r="IEA106" s="291"/>
      <c r="IEB106" s="291"/>
      <c r="IEC106" s="291"/>
      <c r="IED106" s="291"/>
      <c r="IEE106" s="291"/>
      <c r="IEF106" s="291"/>
      <c r="IEG106" s="291"/>
      <c r="IEH106" s="291"/>
      <c r="IEI106" s="291"/>
      <c r="IEJ106" s="291"/>
      <c r="IEK106" s="291"/>
      <c r="IEL106" s="290"/>
      <c r="IEM106" s="291"/>
      <c r="IEN106" s="291"/>
      <c r="IEO106" s="291"/>
      <c r="IEP106" s="291"/>
      <c r="IEQ106" s="291"/>
      <c r="IER106" s="291"/>
      <c r="IES106" s="291"/>
      <c r="IET106" s="291"/>
      <c r="IEU106" s="291"/>
      <c r="IEV106" s="291"/>
      <c r="IEW106" s="291"/>
      <c r="IEX106" s="291"/>
      <c r="IEY106" s="291"/>
      <c r="IEZ106" s="291"/>
      <c r="IFA106" s="291"/>
      <c r="IFB106" s="291"/>
      <c r="IFC106" s="291"/>
      <c r="IFD106" s="291"/>
      <c r="IFE106" s="291"/>
      <c r="IFF106" s="291"/>
      <c r="IFG106" s="291"/>
      <c r="IFH106" s="291"/>
      <c r="IFI106" s="291"/>
      <c r="IFJ106" s="291"/>
      <c r="IFK106" s="290"/>
      <c r="IFL106" s="291"/>
      <c r="IFM106" s="291"/>
      <c r="IFN106" s="291"/>
      <c r="IFO106" s="291"/>
      <c r="IFP106" s="291"/>
      <c r="IFQ106" s="291"/>
      <c r="IFR106" s="291"/>
      <c r="IFS106" s="291"/>
      <c r="IFT106" s="291"/>
      <c r="IFU106" s="291"/>
      <c r="IFV106" s="291"/>
      <c r="IFW106" s="291"/>
      <c r="IFX106" s="291"/>
      <c r="IFY106" s="291"/>
      <c r="IFZ106" s="291"/>
      <c r="IGA106" s="291"/>
      <c r="IGB106" s="291"/>
      <c r="IGC106" s="291"/>
      <c r="IGD106" s="291"/>
      <c r="IGE106" s="291"/>
      <c r="IGF106" s="291"/>
      <c r="IGG106" s="291"/>
      <c r="IGH106" s="291"/>
      <c r="IGI106" s="291"/>
      <c r="IGJ106" s="290"/>
      <c r="IGK106" s="291"/>
      <c r="IGL106" s="291"/>
      <c r="IGM106" s="291"/>
      <c r="IGN106" s="291"/>
      <c r="IGO106" s="291"/>
      <c r="IGP106" s="291"/>
      <c r="IGQ106" s="291"/>
      <c r="IGR106" s="291"/>
      <c r="IGS106" s="291"/>
      <c r="IGT106" s="291"/>
      <c r="IGU106" s="291"/>
      <c r="IGV106" s="291"/>
      <c r="IGW106" s="291"/>
      <c r="IGX106" s="291"/>
      <c r="IGY106" s="291"/>
      <c r="IGZ106" s="291"/>
      <c r="IHA106" s="291"/>
      <c r="IHB106" s="291"/>
      <c r="IHC106" s="291"/>
      <c r="IHD106" s="291"/>
      <c r="IHE106" s="291"/>
      <c r="IHF106" s="291"/>
      <c r="IHG106" s="291"/>
      <c r="IHH106" s="291"/>
      <c r="IHI106" s="290"/>
      <c r="IHJ106" s="291"/>
      <c r="IHK106" s="291"/>
      <c r="IHL106" s="291"/>
      <c r="IHM106" s="291"/>
      <c r="IHN106" s="291"/>
      <c r="IHO106" s="291"/>
      <c r="IHP106" s="291"/>
      <c r="IHQ106" s="291"/>
      <c r="IHR106" s="291"/>
      <c r="IHS106" s="291"/>
      <c r="IHT106" s="291"/>
      <c r="IHU106" s="291"/>
      <c r="IHV106" s="291"/>
      <c r="IHW106" s="291"/>
      <c r="IHX106" s="291"/>
      <c r="IHY106" s="291"/>
      <c r="IHZ106" s="291"/>
      <c r="IIA106" s="291"/>
      <c r="IIB106" s="291"/>
      <c r="IIC106" s="291"/>
      <c r="IID106" s="291"/>
      <c r="IIE106" s="291"/>
      <c r="IIF106" s="291"/>
      <c r="IIG106" s="291"/>
      <c r="IIH106" s="290"/>
      <c r="III106" s="291"/>
      <c r="IIJ106" s="291"/>
      <c r="IIK106" s="291"/>
      <c r="IIL106" s="291"/>
      <c r="IIM106" s="291"/>
      <c r="IIN106" s="291"/>
      <c r="IIO106" s="291"/>
      <c r="IIP106" s="291"/>
      <c r="IIQ106" s="291"/>
      <c r="IIR106" s="291"/>
      <c r="IIS106" s="291"/>
      <c r="IIT106" s="291"/>
      <c r="IIU106" s="291"/>
      <c r="IIV106" s="291"/>
      <c r="IIW106" s="291"/>
      <c r="IIX106" s="291"/>
      <c r="IIY106" s="291"/>
      <c r="IIZ106" s="291"/>
      <c r="IJA106" s="291"/>
      <c r="IJB106" s="291"/>
      <c r="IJC106" s="291"/>
      <c r="IJD106" s="291"/>
      <c r="IJE106" s="291"/>
      <c r="IJF106" s="291"/>
      <c r="IJG106" s="290"/>
      <c r="IJH106" s="291"/>
      <c r="IJI106" s="291"/>
      <c r="IJJ106" s="291"/>
      <c r="IJK106" s="291"/>
      <c r="IJL106" s="291"/>
      <c r="IJM106" s="291"/>
      <c r="IJN106" s="291"/>
      <c r="IJO106" s="291"/>
      <c r="IJP106" s="291"/>
      <c r="IJQ106" s="291"/>
      <c r="IJR106" s="291"/>
      <c r="IJS106" s="291"/>
      <c r="IJT106" s="291"/>
      <c r="IJU106" s="291"/>
      <c r="IJV106" s="291"/>
      <c r="IJW106" s="291"/>
      <c r="IJX106" s="291"/>
      <c r="IJY106" s="291"/>
      <c r="IJZ106" s="291"/>
      <c r="IKA106" s="291"/>
      <c r="IKB106" s="291"/>
      <c r="IKC106" s="291"/>
      <c r="IKD106" s="291"/>
      <c r="IKE106" s="291"/>
      <c r="IKF106" s="290"/>
      <c r="IKG106" s="291"/>
      <c r="IKH106" s="291"/>
      <c r="IKI106" s="291"/>
      <c r="IKJ106" s="291"/>
      <c r="IKK106" s="291"/>
      <c r="IKL106" s="291"/>
      <c r="IKM106" s="291"/>
      <c r="IKN106" s="291"/>
      <c r="IKO106" s="291"/>
      <c r="IKP106" s="291"/>
      <c r="IKQ106" s="291"/>
      <c r="IKR106" s="291"/>
      <c r="IKS106" s="291"/>
      <c r="IKT106" s="291"/>
      <c r="IKU106" s="291"/>
      <c r="IKV106" s="291"/>
      <c r="IKW106" s="291"/>
      <c r="IKX106" s="291"/>
      <c r="IKY106" s="291"/>
      <c r="IKZ106" s="291"/>
      <c r="ILA106" s="291"/>
      <c r="ILB106" s="291"/>
      <c r="ILC106" s="291"/>
      <c r="ILD106" s="291"/>
      <c r="ILE106" s="290"/>
      <c r="ILF106" s="291"/>
      <c r="ILG106" s="291"/>
      <c r="ILH106" s="291"/>
      <c r="ILI106" s="291"/>
      <c r="ILJ106" s="291"/>
      <c r="ILK106" s="291"/>
      <c r="ILL106" s="291"/>
      <c r="ILM106" s="291"/>
      <c r="ILN106" s="291"/>
      <c r="ILO106" s="291"/>
      <c r="ILP106" s="291"/>
      <c r="ILQ106" s="291"/>
      <c r="ILR106" s="291"/>
      <c r="ILS106" s="291"/>
      <c r="ILT106" s="291"/>
      <c r="ILU106" s="291"/>
      <c r="ILV106" s="291"/>
      <c r="ILW106" s="291"/>
      <c r="ILX106" s="291"/>
      <c r="ILY106" s="291"/>
      <c r="ILZ106" s="291"/>
      <c r="IMA106" s="291"/>
      <c r="IMB106" s="291"/>
      <c r="IMC106" s="291"/>
      <c r="IMD106" s="290"/>
      <c r="IME106" s="291"/>
      <c r="IMF106" s="291"/>
      <c r="IMG106" s="291"/>
      <c r="IMH106" s="291"/>
      <c r="IMI106" s="291"/>
      <c r="IMJ106" s="291"/>
      <c r="IMK106" s="291"/>
      <c r="IML106" s="291"/>
      <c r="IMM106" s="291"/>
      <c r="IMN106" s="291"/>
      <c r="IMO106" s="291"/>
      <c r="IMP106" s="291"/>
      <c r="IMQ106" s="291"/>
      <c r="IMR106" s="291"/>
      <c r="IMS106" s="291"/>
      <c r="IMT106" s="291"/>
      <c r="IMU106" s="291"/>
      <c r="IMV106" s="291"/>
      <c r="IMW106" s="291"/>
      <c r="IMX106" s="291"/>
      <c r="IMY106" s="291"/>
      <c r="IMZ106" s="291"/>
      <c r="INA106" s="291"/>
      <c r="INB106" s="291"/>
      <c r="INC106" s="290"/>
      <c r="IND106" s="291"/>
      <c r="INE106" s="291"/>
      <c r="INF106" s="291"/>
      <c r="ING106" s="291"/>
      <c r="INH106" s="291"/>
      <c r="INI106" s="291"/>
      <c r="INJ106" s="291"/>
      <c r="INK106" s="291"/>
      <c r="INL106" s="291"/>
      <c r="INM106" s="291"/>
      <c r="INN106" s="291"/>
      <c r="INO106" s="291"/>
      <c r="INP106" s="291"/>
      <c r="INQ106" s="291"/>
      <c r="INR106" s="291"/>
      <c r="INS106" s="291"/>
      <c r="INT106" s="291"/>
      <c r="INU106" s="291"/>
      <c r="INV106" s="291"/>
      <c r="INW106" s="291"/>
      <c r="INX106" s="291"/>
      <c r="INY106" s="291"/>
      <c r="INZ106" s="291"/>
      <c r="IOA106" s="291"/>
      <c r="IOB106" s="290"/>
      <c r="IOC106" s="291"/>
      <c r="IOD106" s="291"/>
      <c r="IOE106" s="291"/>
      <c r="IOF106" s="291"/>
      <c r="IOG106" s="291"/>
      <c r="IOH106" s="291"/>
      <c r="IOI106" s="291"/>
      <c r="IOJ106" s="291"/>
      <c r="IOK106" s="291"/>
      <c r="IOL106" s="291"/>
      <c r="IOM106" s="291"/>
      <c r="ION106" s="291"/>
      <c r="IOO106" s="291"/>
      <c r="IOP106" s="291"/>
      <c r="IOQ106" s="291"/>
      <c r="IOR106" s="291"/>
      <c r="IOS106" s="291"/>
      <c r="IOT106" s="291"/>
      <c r="IOU106" s="291"/>
      <c r="IOV106" s="291"/>
      <c r="IOW106" s="291"/>
      <c r="IOX106" s="291"/>
      <c r="IOY106" s="291"/>
      <c r="IOZ106" s="291"/>
      <c r="IPA106" s="290"/>
      <c r="IPB106" s="291"/>
      <c r="IPC106" s="291"/>
      <c r="IPD106" s="291"/>
      <c r="IPE106" s="291"/>
      <c r="IPF106" s="291"/>
      <c r="IPG106" s="291"/>
      <c r="IPH106" s="291"/>
      <c r="IPI106" s="291"/>
      <c r="IPJ106" s="291"/>
      <c r="IPK106" s="291"/>
      <c r="IPL106" s="291"/>
      <c r="IPM106" s="291"/>
      <c r="IPN106" s="291"/>
      <c r="IPO106" s="291"/>
      <c r="IPP106" s="291"/>
      <c r="IPQ106" s="291"/>
      <c r="IPR106" s="291"/>
      <c r="IPS106" s="291"/>
      <c r="IPT106" s="291"/>
      <c r="IPU106" s="291"/>
      <c r="IPV106" s="291"/>
      <c r="IPW106" s="291"/>
      <c r="IPX106" s="291"/>
      <c r="IPY106" s="291"/>
      <c r="IPZ106" s="290"/>
      <c r="IQA106" s="291"/>
      <c r="IQB106" s="291"/>
      <c r="IQC106" s="291"/>
      <c r="IQD106" s="291"/>
      <c r="IQE106" s="291"/>
      <c r="IQF106" s="291"/>
      <c r="IQG106" s="291"/>
      <c r="IQH106" s="291"/>
      <c r="IQI106" s="291"/>
      <c r="IQJ106" s="291"/>
      <c r="IQK106" s="291"/>
      <c r="IQL106" s="291"/>
      <c r="IQM106" s="291"/>
      <c r="IQN106" s="291"/>
      <c r="IQO106" s="291"/>
      <c r="IQP106" s="291"/>
      <c r="IQQ106" s="291"/>
      <c r="IQR106" s="291"/>
      <c r="IQS106" s="291"/>
      <c r="IQT106" s="291"/>
      <c r="IQU106" s="291"/>
      <c r="IQV106" s="291"/>
      <c r="IQW106" s="291"/>
      <c r="IQX106" s="291"/>
      <c r="IQY106" s="290"/>
      <c r="IQZ106" s="291"/>
      <c r="IRA106" s="291"/>
      <c r="IRB106" s="291"/>
      <c r="IRC106" s="291"/>
      <c r="IRD106" s="291"/>
      <c r="IRE106" s="291"/>
      <c r="IRF106" s="291"/>
      <c r="IRG106" s="291"/>
      <c r="IRH106" s="291"/>
      <c r="IRI106" s="291"/>
      <c r="IRJ106" s="291"/>
      <c r="IRK106" s="291"/>
      <c r="IRL106" s="291"/>
      <c r="IRM106" s="291"/>
      <c r="IRN106" s="291"/>
      <c r="IRO106" s="291"/>
      <c r="IRP106" s="291"/>
      <c r="IRQ106" s="291"/>
      <c r="IRR106" s="291"/>
      <c r="IRS106" s="291"/>
      <c r="IRT106" s="291"/>
      <c r="IRU106" s="291"/>
      <c r="IRV106" s="291"/>
      <c r="IRW106" s="291"/>
      <c r="IRX106" s="290"/>
      <c r="IRY106" s="291"/>
      <c r="IRZ106" s="291"/>
      <c r="ISA106" s="291"/>
      <c r="ISB106" s="291"/>
      <c r="ISC106" s="291"/>
      <c r="ISD106" s="291"/>
      <c r="ISE106" s="291"/>
      <c r="ISF106" s="291"/>
      <c r="ISG106" s="291"/>
      <c r="ISH106" s="291"/>
      <c r="ISI106" s="291"/>
      <c r="ISJ106" s="291"/>
      <c r="ISK106" s="291"/>
      <c r="ISL106" s="291"/>
      <c r="ISM106" s="291"/>
      <c r="ISN106" s="291"/>
      <c r="ISO106" s="291"/>
      <c r="ISP106" s="291"/>
      <c r="ISQ106" s="291"/>
      <c r="ISR106" s="291"/>
      <c r="ISS106" s="291"/>
      <c r="IST106" s="291"/>
      <c r="ISU106" s="291"/>
      <c r="ISV106" s="291"/>
      <c r="ISW106" s="290"/>
      <c r="ISX106" s="291"/>
      <c r="ISY106" s="291"/>
      <c r="ISZ106" s="291"/>
      <c r="ITA106" s="291"/>
      <c r="ITB106" s="291"/>
      <c r="ITC106" s="291"/>
      <c r="ITD106" s="291"/>
      <c r="ITE106" s="291"/>
      <c r="ITF106" s="291"/>
      <c r="ITG106" s="291"/>
      <c r="ITH106" s="291"/>
      <c r="ITI106" s="291"/>
      <c r="ITJ106" s="291"/>
      <c r="ITK106" s="291"/>
      <c r="ITL106" s="291"/>
      <c r="ITM106" s="291"/>
      <c r="ITN106" s="291"/>
      <c r="ITO106" s="291"/>
      <c r="ITP106" s="291"/>
      <c r="ITQ106" s="291"/>
      <c r="ITR106" s="291"/>
      <c r="ITS106" s="291"/>
      <c r="ITT106" s="291"/>
      <c r="ITU106" s="291"/>
      <c r="ITV106" s="290"/>
      <c r="ITW106" s="291"/>
      <c r="ITX106" s="291"/>
      <c r="ITY106" s="291"/>
      <c r="ITZ106" s="291"/>
      <c r="IUA106" s="291"/>
      <c r="IUB106" s="291"/>
      <c r="IUC106" s="291"/>
      <c r="IUD106" s="291"/>
      <c r="IUE106" s="291"/>
      <c r="IUF106" s="291"/>
      <c r="IUG106" s="291"/>
      <c r="IUH106" s="291"/>
      <c r="IUI106" s="291"/>
      <c r="IUJ106" s="291"/>
      <c r="IUK106" s="291"/>
      <c r="IUL106" s="291"/>
      <c r="IUM106" s="291"/>
      <c r="IUN106" s="291"/>
      <c r="IUO106" s="291"/>
      <c r="IUP106" s="291"/>
      <c r="IUQ106" s="291"/>
      <c r="IUR106" s="291"/>
      <c r="IUS106" s="291"/>
      <c r="IUT106" s="291"/>
      <c r="IUU106" s="290"/>
      <c r="IUV106" s="291"/>
      <c r="IUW106" s="291"/>
      <c r="IUX106" s="291"/>
      <c r="IUY106" s="291"/>
      <c r="IUZ106" s="291"/>
      <c r="IVA106" s="291"/>
      <c r="IVB106" s="291"/>
      <c r="IVC106" s="291"/>
      <c r="IVD106" s="291"/>
      <c r="IVE106" s="291"/>
      <c r="IVF106" s="291"/>
      <c r="IVG106" s="291"/>
      <c r="IVH106" s="291"/>
      <c r="IVI106" s="291"/>
      <c r="IVJ106" s="291"/>
      <c r="IVK106" s="291"/>
      <c r="IVL106" s="291"/>
      <c r="IVM106" s="291"/>
      <c r="IVN106" s="291"/>
      <c r="IVO106" s="291"/>
      <c r="IVP106" s="291"/>
      <c r="IVQ106" s="291"/>
      <c r="IVR106" s="291"/>
      <c r="IVS106" s="291"/>
      <c r="IVT106" s="290"/>
      <c r="IVU106" s="291"/>
      <c r="IVV106" s="291"/>
      <c r="IVW106" s="291"/>
      <c r="IVX106" s="291"/>
      <c r="IVY106" s="291"/>
      <c r="IVZ106" s="291"/>
      <c r="IWA106" s="291"/>
      <c r="IWB106" s="291"/>
      <c r="IWC106" s="291"/>
      <c r="IWD106" s="291"/>
      <c r="IWE106" s="291"/>
      <c r="IWF106" s="291"/>
      <c r="IWG106" s="291"/>
      <c r="IWH106" s="291"/>
      <c r="IWI106" s="291"/>
      <c r="IWJ106" s="291"/>
      <c r="IWK106" s="291"/>
      <c r="IWL106" s="291"/>
      <c r="IWM106" s="291"/>
      <c r="IWN106" s="291"/>
      <c r="IWO106" s="291"/>
      <c r="IWP106" s="291"/>
      <c r="IWQ106" s="291"/>
      <c r="IWR106" s="291"/>
      <c r="IWS106" s="290"/>
      <c r="IWT106" s="291"/>
      <c r="IWU106" s="291"/>
      <c r="IWV106" s="291"/>
      <c r="IWW106" s="291"/>
      <c r="IWX106" s="291"/>
      <c r="IWY106" s="291"/>
      <c r="IWZ106" s="291"/>
      <c r="IXA106" s="291"/>
      <c r="IXB106" s="291"/>
      <c r="IXC106" s="291"/>
      <c r="IXD106" s="291"/>
      <c r="IXE106" s="291"/>
      <c r="IXF106" s="291"/>
      <c r="IXG106" s="291"/>
      <c r="IXH106" s="291"/>
      <c r="IXI106" s="291"/>
      <c r="IXJ106" s="291"/>
      <c r="IXK106" s="291"/>
      <c r="IXL106" s="291"/>
      <c r="IXM106" s="291"/>
      <c r="IXN106" s="291"/>
      <c r="IXO106" s="291"/>
      <c r="IXP106" s="291"/>
      <c r="IXQ106" s="291"/>
      <c r="IXR106" s="290"/>
      <c r="IXS106" s="291"/>
      <c r="IXT106" s="291"/>
      <c r="IXU106" s="291"/>
      <c r="IXV106" s="291"/>
      <c r="IXW106" s="291"/>
      <c r="IXX106" s="291"/>
      <c r="IXY106" s="291"/>
      <c r="IXZ106" s="291"/>
      <c r="IYA106" s="291"/>
      <c r="IYB106" s="291"/>
      <c r="IYC106" s="291"/>
      <c r="IYD106" s="291"/>
      <c r="IYE106" s="291"/>
      <c r="IYF106" s="291"/>
      <c r="IYG106" s="291"/>
      <c r="IYH106" s="291"/>
      <c r="IYI106" s="291"/>
      <c r="IYJ106" s="291"/>
      <c r="IYK106" s="291"/>
      <c r="IYL106" s="291"/>
      <c r="IYM106" s="291"/>
      <c r="IYN106" s="291"/>
      <c r="IYO106" s="291"/>
      <c r="IYP106" s="291"/>
      <c r="IYQ106" s="290"/>
      <c r="IYR106" s="291"/>
      <c r="IYS106" s="291"/>
      <c r="IYT106" s="291"/>
      <c r="IYU106" s="291"/>
      <c r="IYV106" s="291"/>
      <c r="IYW106" s="291"/>
      <c r="IYX106" s="291"/>
      <c r="IYY106" s="291"/>
      <c r="IYZ106" s="291"/>
      <c r="IZA106" s="291"/>
      <c r="IZB106" s="291"/>
      <c r="IZC106" s="291"/>
      <c r="IZD106" s="291"/>
      <c r="IZE106" s="291"/>
      <c r="IZF106" s="291"/>
      <c r="IZG106" s="291"/>
      <c r="IZH106" s="291"/>
      <c r="IZI106" s="291"/>
      <c r="IZJ106" s="291"/>
      <c r="IZK106" s="291"/>
      <c r="IZL106" s="291"/>
      <c r="IZM106" s="291"/>
      <c r="IZN106" s="291"/>
      <c r="IZO106" s="291"/>
      <c r="IZP106" s="290"/>
      <c r="IZQ106" s="291"/>
      <c r="IZR106" s="291"/>
      <c r="IZS106" s="291"/>
      <c r="IZT106" s="291"/>
      <c r="IZU106" s="291"/>
      <c r="IZV106" s="291"/>
      <c r="IZW106" s="291"/>
      <c r="IZX106" s="291"/>
      <c r="IZY106" s="291"/>
      <c r="IZZ106" s="291"/>
      <c r="JAA106" s="291"/>
      <c r="JAB106" s="291"/>
      <c r="JAC106" s="291"/>
      <c r="JAD106" s="291"/>
      <c r="JAE106" s="291"/>
      <c r="JAF106" s="291"/>
      <c r="JAG106" s="291"/>
      <c r="JAH106" s="291"/>
      <c r="JAI106" s="291"/>
      <c r="JAJ106" s="291"/>
      <c r="JAK106" s="291"/>
      <c r="JAL106" s="291"/>
      <c r="JAM106" s="291"/>
      <c r="JAN106" s="291"/>
      <c r="JAO106" s="290"/>
      <c r="JAP106" s="291"/>
      <c r="JAQ106" s="291"/>
      <c r="JAR106" s="291"/>
      <c r="JAS106" s="291"/>
      <c r="JAT106" s="291"/>
      <c r="JAU106" s="291"/>
      <c r="JAV106" s="291"/>
      <c r="JAW106" s="291"/>
      <c r="JAX106" s="291"/>
      <c r="JAY106" s="291"/>
      <c r="JAZ106" s="291"/>
      <c r="JBA106" s="291"/>
      <c r="JBB106" s="291"/>
      <c r="JBC106" s="291"/>
      <c r="JBD106" s="291"/>
      <c r="JBE106" s="291"/>
      <c r="JBF106" s="291"/>
      <c r="JBG106" s="291"/>
      <c r="JBH106" s="291"/>
      <c r="JBI106" s="291"/>
      <c r="JBJ106" s="291"/>
      <c r="JBK106" s="291"/>
      <c r="JBL106" s="291"/>
      <c r="JBM106" s="291"/>
      <c r="JBN106" s="290"/>
      <c r="JBO106" s="291"/>
      <c r="JBP106" s="291"/>
      <c r="JBQ106" s="291"/>
      <c r="JBR106" s="291"/>
      <c r="JBS106" s="291"/>
      <c r="JBT106" s="291"/>
      <c r="JBU106" s="291"/>
      <c r="JBV106" s="291"/>
      <c r="JBW106" s="291"/>
      <c r="JBX106" s="291"/>
      <c r="JBY106" s="291"/>
      <c r="JBZ106" s="291"/>
      <c r="JCA106" s="291"/>
      <c r="JCB106" s="291"/>
      <c r="JCC106" s="291"/>
      <c r="JCD106" s="291"/>
      <c r="JCE106" s="291"/>
      <c r="JCF106" s="291"/>
      <c r="JCG106" s="291"/>
      <c r="JCH106" s="291"/>
      <c r="JCI106" s="291"/>
      <c r="JCJ106" s="291"/>
      <c r="JCK106" s="291"/>
      <c r="JCL106" s="291"/>
      <c r="JCM106" s="290"/>
      <c r="JCN106" s="291"/>
      <c r="JCO106" s="291"/>
      <c r="JCP106" s="291"/>
      <c r="JCQ106" s="291"/>
      <c r="JCR106" s="291"/>
      <c r="JCS106" s="291"/>
      <c r="JCT106" s="291"/>
      <c r="JCU106" s="291"/>
      <c r="JCV106" s="291"/>
      <c r="JCW106" s="291"/>
      <c r="JCX106" s="291"/>
      <c r="JCY106" s="291"/>
      <c r="JCZ106" s="291"/>
      <c r="JDA106" s="291"/>
      <c r="JDB106" s="291"/>
      <c r="JDC106" s="291"/>
      <c r="JDD106" s="291"/>
      <c r="JDE106" s="291"/>
      <c r="JDF106" s="291"/>
      <c r="JDG106" s="291"/>
      <c r="JDH106" s="291"/>
      <c r="JDI106" s="291"/>
      <c r="JDJ106" s="291"/>
      <c r="JDK106" s="291"/>
      <c r="JDL106" s="290"/>
      <c r="JDM106" s="291"/>
      <c r="JDN106" s="291"/>
      <c r="JDO106" s="291"/>
      <c r="JDP106" s="291"/>
      <c r="JDQ106" s="291"/>
      <c r="JDR106" s="291"/>
      <c r="JDS106" s="291"/>
      <c r="JDT106" s="291"/>
      <c r="JDU106" s="291"/>
      <c r="JDV106" s="291"/>
      <c r="JDW106" s="291"/>
      <c r="JDX106" s="291"/>
      <c r="JDY106" s="291"/>
      <c r="JDZ106" s="291"/>
      <c r="JEA106" s="291"/>
      <c r="JEB106" s="291"/>
      <c r="JEC106" s="291"/>
      <c r="JED106" s="291"/>
      <c r="JEE106" s="291"/>
      <c r="JEF106" s="291"/>
      <c r="JEG106" s="291"/>
      <c r="JEH106" s="291"/>
      <c r="JEI106" s="291"/>
      <c r="JEJ106" s="291"/>
      <c r="JEK106" s="290"/>
      <c r="JEL106" s="291"/>
      <c r="JEM106" s="291"/>
      <c r="JEN106" s="291"/>
      <c r="JEO106" s="291"/>
      <c r="JEP106" s="291"/>
      <c r="JEQ106" s="291"/>
      <c r="JER106" s="291"/>
      <c r="JES106" s="291"/>
      <c r="JET106" s="291"/>
      <c r="JEU106" s="291"/>
      <c r="JEV106" s="291"/>
      <c r="JEW106" s="291"/>
      <c r="JEX106" s="291"/>
      <c r="JEY106" s="291"/>
      <c r="JEZ106" s="291"/>
      <c r="JFA106" s="291"/>
      <c r="JFB106" s="291"/>
      <c r="JFC106" s="291"/>
      <c r="JFD106" s="291"/>
      <c r="JFE106" s="291"/>
      <c r="JFF106" s="291"/>
      <c r="JFG106" s="291"/>
      <c r="JFH106" s="291"/>
      <c r="JFI106" s="291"/>
      <c r="JFJ106" s="290"/>
      <c r="JFK106" s="291"/>
      <c r="JFL106" s="291"/>
      <c r="JFM106" s="291"/>
      <c r="JFN106" s="291"/>
      <c r="JFO106" s="291"/>
      <c r="JFP106" s="291"/>
      <c r="JFQ106" s="291"/>
      <c r="JFR106" s="291"/>
      <c r="JFS106" s="291"/>
      <c r="JFT106" s="291"/>
      <c r="JFU106" s="291"/>
      <c r="JFV106" s="291"/>
      <c r="JFW106" s="291"/>
      <c r="JFX106" s="291"/>
      <c r="JFY106" s="291"/>
      <c r="JFZ106" s="291"/>
      <c r="JGA106" s="291"/>
      <c r="JGB106" s="291"/>
      <c r="JGC106" s="291"/>
      <c r="JGD106" s="291"/>
      <c r="JGE106" s="291"/>
      <c r="JGF106" s="291"/>
      <c r="JGG106" s="291"/>
      <c r="JGH106" s="291"/>
      <c r="JGI106" s="290"/>
      <c r="JGJ106" s="291"/>
      <c r="JGK106" s="291"/>
      <c r="JGL106" s="291"/>
      <c r="JGM106" s="291"/>
      <c r="JGN106" s="291"/>
      <c r="JGO106" s="291"/>
      <c r="JGP106" s="291"/>
      <c r="JGQ106" s="291"/>
      <c r="JGR106" s="291"/>
      <c r="JGS106" s="291"/>
      <c r="JGT106" s="291"/>
      <c r="JGU106" s="291"/>
      <c r="JGV106" s="291"/>
      <c r="JGW106" s="291"/>
      <c r="JGX106" s="291"/>
      <c r="JGY106" s="291"/>
      <c r="JGZ106" s="291"/>
      <c r="JHA106" s="291"/>
      <c r="JHB106" s="291"/>
      <c r="JHC106" s="291"/>
      <c r="JHD106" s="291"/>
      <c r="JHE106" s="291"/>
      <c r="JHF106" s="291"/>
      <c r="JHG106" s="291"/>
      <c r="JHH106" s="290"/>
      <c r="JHI106" s="291"/>
      <c r="JHJ106" s="291"/>
      <c r="JHK106" s="291"/>
      <c r="JHL106" s="291"/>
      <c r="JHM106" s="291"/>
      <c r="JHN106" s="291"/>
      <c r="JHO106" s="291"/>
      <c r="JHP106" s="291"/>
      <c r="JHQ106" s="291"/>
      <c r="JHR106" s="291"/>
      <c r="JHS106" s="291"/>
      <c r="JHT106" s="291"/>
      <c r="JHU106" s="291"/>
      <c r="JHV106" s="291"/>
      <c r="JHW106" s="291"/>
      <c r="JHX106" s="291"/>
      <c r="JHY106" s="291"/>
      <c r="JHZ106" s="291"/>
      <c r="JIA106" s="291"/>
      <c r="JIB106" s="291"/>
      <c r="JIC106" s="291"/>
      <c r="JID106" s="291"/>
      <c r="JIE106" s="291"/>
      <c r="JIF106" s="291"/>
      <c r="JIG106" s="290"/>
      <c r="JIH106" s="291"/>
      <c r="JII106" s="291"/>
      <c r="JIJ106" s="291"/>
      <c r="JIK106" s="291"/>
      <c r="JIL106" s="291"/>
      <c r="JIM106" s="291"/>
      <c r="JIN106" s="291"/>
      <c r="JIO106" s="291"/>
      <c r="JIP106" s="291"/>
      <c r="JIQ106" s="291"/>
      <c r="JIR106" s="291"/>
      <c r="JIS106" s="291"/>
      <c r="JIT106" s="291"/>
      <c r="JIU106" s="291"/>
      <c r="JIV106" s="291"/>
      <c r="JIW106" s="291"/>
      <c r="JIX106" s="291"/>
      <c r="JIY106" s="291"/>
      <c r="JIZ106" s="291"/>
      <c r="JJA106" s="291"/>
      <c r="JJB106" s="291"/>
      <c r="JJC106" s="291"/>
      <c r="JJD106" s="291"/>
      <c r="JJE106" s="291"/>
      <c r="JJF106" s="290"/>
      <c r="JJG106" s="291"/>
      <c r="JJH106" s="291"/>
      <c r="JJI106" s="291"/>
      <c r="JJJ106" s="291"/>
      <c r="JJK106" s="291"/>
      <c r="JJL106" s="291"/>
      <c r="JJM106" s="291"/>
      <c r="JJN106" s="291"/>
      <c r="JJO106" s="291"/>
      <c r="JJP106" s="291"/>
      <c r="JJQ106" s="291"/>
      <c r="JJR106" s="291"/>
      <c r="JJS106" s="291"/>
      <c r="JJT106" s="291"/>
      <c r="JJU106" s="291"/>
      <c r="JJV106" s="291"/>
      <c r="JJW106" s="291"/>
      <c r="JJX106" s="291"/>
      <c r="JJY106" s="291"/>
      <c r="JJZ106" s="291"/>
      <c r="JKA106" s="291"/>
      <c r="JKB106" s="291"/>
      <c r="JKC106" s="291"/>
      <c r="JKD106" s="291"/>
      <c r="JKE106" s="290"/>
      <c r="JKF106" s="291"/>
      <c r="JKG106" s="291"/>
      <c r="JKH106" s="291"/>
      <c r="JKI106" s="291"/>
      <c r="JKJ106" s="291"/>
      <c r="JKK106" s="291"/>
      <c r="JKL106" s="291"/>
      <c r="JKM106" s="291"/>
      <c r="JKN106" s="291"/>
      <c r="JKO106" s="291"/>
      <c r="JKP106" s="291"/>
      <c r="JKQ106" s="291"/>
      <c r="JKR106" s="291"/>
      <c r="JKS106" s="291"/>
      <c r="JKT106" s="291"/>
      <c r="JKU106" s="291"/>
      <c r="JKV106" s="291"/>
      <c r="JKW106" s="291"/>
      <c r="JKX106" s="291"/>
      <c r="JKY106" s="291"/>
      <c r="JKZ106" s="291"/>
      <c r="JLA106" s="291"/>
      <c r="JLB106" s="291"/>
      <c r="JLC106" s="291"/>
      <c r="JLD106" s="290"/>
      <c r="JLE106" s="291"/>
      <c r="JLF106" s="291"/>
      <c r="JLG106" s="291"/>
      <c r="JLH106" s="291"/>
      <c r="JLI106" s="291"/>
      <c r="JLJ106" s="291"/>
      <c r="JLK106" s="291"/>
      <c r="JLL106" s="291"/>
      <c r="JLM106" s="291"/>
      <c r="JLN106" s="291"/>
      <c r="JLO106" s="291"/>
      <c r="JLP106" s="291"/>
      <c r="JLQ106" s="291"/>
      <c r="JLR106" s="291"/>
      <c r="JLS106" s="291"/>
      <c r="JLT106" s="291"/>
      <c r="JLU106" s="291"/>
      <c r="JLV106" s="291"/>
      <c r="JLW106" s="291"/>
      <c r="JLX106" s="291"/>
      <c r="JLY106" s="291"/>
      <c r="JLZ106" s="291"/>
      <c r="JMA106" s="291"/>
      <c r="JMB106" s="291"/>
      <c r="JMC106" s="290"/>
      <c r="JMD106" s="291"/>
      <c r="JME106" s="291"/>
      <c r="JMF106" s="291"/>
      <c r="JMG106" s="291"/>
      <c r="JMH106" s="291"/>
      <c r="JMI106" s="291"/>
      <c r="JMJ106" s="291"/>
      <c r="JMK106" s="291"/>
      <c r="JML106" s="291"/>
      <c r="JMM106" s="291"/>
      <c r="JMN106" s="291"/>
      <c r="JMO106" s="291"/>
      <c r="JMP106" s="291"/>
      <c r="JMQ106" s="291"/>
      <c r="JMR106" s="291"/>
      <c r="JMS106" s="291"/>
      <c r="JMT106" s="291"/>
      <c r="JMU106" s="291"/>
      <c r="JMV106" s="291"/>
      <c r="JMW106" s="291"/>
      <c r="JMX106" s="291"/>
      <c r="JMY106" s="291"/>
      <c r="JMZ106" s="291"/>
      <c r="JNA106" s="291"/>
      <c r="JNB106" s="290"/>
      <c r="JNC106" s="291"/>
      <c r="JND106" s="291"/>
      <c r="JNE106" s="291"/>
      <c r="JNF106" s="291"/>
      <c r="JNG106" s="291"/>
      <c r="JNH106" s="291"/>
      <c r="JNI106" s="291"/>
      <c r="JNJ106" s="291"/>
      <c r="JNK106" s="291"/>
      <c r="JNL106" s="291"/>
      <c r="JNM106" s="291"/>
      <c r="JNN106" s="291"/>
      <c r="JNO106" s="291"/>
      <c r="JNP106" s="291"/>
      <c r="JNQ106" s="291"/>
      <c r="JNR106" s="291"/>
      <c r="JNS106" s="291"/>
      <c r="JNT106" s="291"/>
      <c r="JNU106" s="291"/>
      <c r="JNV106" s="291"/>
      <c r="JNW106" s="291"/>
      <c r="JNX106" s="291"/>
      <c r="JNY106" s="291"/>
      <c r="JNZ106" s="291"/>
      <c r="JOA106" s="290"/>
      <c r="JOB106" s="291"/>
      <c r="JOC106" s="291"/>
      <c r="JOD106" s="291"/>
      <c r="JOE106" s="291"/>
      <c r="JOF106" s="291"/>
      <c r="JOG106" s="291"/>
      <c r="JOH106" s="291"/>
      <c r="JOI106" s="291"/>
      <c r="JOJ106" s="291"/>
      <c r="JOK106" s="291"/>
      <c r="JOL106" s="291"/>
      <c r="JOM106" s="291"/>
      <c r="JON106" s="291"/>
      <c r="JOO106" s="291"/>
      <c r="JOP106" s="291"/>
      <c r="JOQ106" s="291"/>
      <c r="JOR106" s="291"/>
      <c r="JOS106" s="291"/>
      <c r="JOT106" s="291"/>
      <c r="JOU106" s="291"/>
      <c r="JOV106" s="291"/>
      <c r="JOW106" s="291"/>
      <c r="JOX106" s="291"/>
      <c r="JOY106" s="291"/>
      <c r="JOZ106" s="290"/>
      <c r="JPA106" s="291"/>
      <c r="JPB106" s="291"/>
      <c r="JPC106" s="291"/>
      <c r="JPD106" s="291"/>
      <c r="JPE106" s="291"/>
      <c r="JPF106" s="291"/>
      <c r="JPG106" s="291"/>
      <c r="JPH106" s="291"/>
      <c r="JPI106" s="291"/>
      <c r="JPJ106" s="291"/>
      <c r="JPK106" s="291"/>
      <c r="JPL106" s="291"/>
      <c r="JPM106" s="291"/>
      <c r="JPN106" s="291"/>
      <c r="JPO106" s="291"/>
      <c r="JPP106" s="291"/>
      <c r="JPQ106" s="291"/>
      <c r="JPR106" s="291"/>
      <c r="JPS106" s="291"/>
      <c r="JPT106" s="291"/>
      <c r="JPU106" s="291"/>
      <c r="JPV106" s="291"/>
      <c r="JPW106" s="291"/>
      <c r="JPX106" s="291"/>
      <c r="JPY106" s="290"/>
      <c r="JPZ106" s="291"/>
      <c r="JQA106" s="291"/>
      <c r="JQB106" s="291"/>
      <c r="JQC106" s="291"/>
      <c r="JQD106" s="291"/>
      <c r="JQE106" s="291"/>
      <c r="JQF106" s="291"/>
      <c r="JQG106" s="291"/>
      <c r="JQH106" s="291"/>
      <c r="JQI106" s="291"/>
      <c r="JQJ106" s="291"/>
      <c r="JQK106" s="291"/>
      <c r="JQL106" s="291"/>
      <c r="JQM106" s="291"/>
      <c r="JQN106" s="291"/>
      <c r="JQO106" s="291"/>
      <c r="JQP106" s="291"/>
      <c r="JQQ106" s="291"/>
      <c r="JQR106" s="291"/>
      <c r="JQS106" s="291"/>
      <c r="JQT106" s="291"/>
      <c r="JQU106" s="291"/>
      <c r="JQV106" s="291"/>
      <c r="JQW106" s="291"/>
      <c r="JQX106" s="290"/>
      <c r="JQY106" s="291"/>
      <c r="JQZ106" s="291"/>
      <c r="JRA106" s="291"/>
      <c r="JRB106" s="291"/>
      <c r="JRC106" s="291"/>
      <c r="JRD106" s="291"/>
      <c r="JRE106" s="291"/>
      <c r="JRF106" s="291"/>
      <c r="JRG106" s="291"/>
      <c r="JRH106" s="291"/>
      <c r="JRI106" s="291"/>
      <c r="JRJ106" s="291"/>
      <c r="JRK106" s="291"/>
      <c r="JRL106" s="291"/>
      <c r="JRM106" s="291"/>
      <c r="JRN106" s="291"/>
      <c r="JRO106" s="291"/>
      <c r="JRP106" s="291"/>
      <c r="JRQ106" s="291"/>
      <c r="JRR106" s="291"/>
      <c r="JRS106" s="291"/>
      <c r="JRT106" s="291"/>
      <c r="JRU106" s="291"/>
      <c r="JRV106" s="291"/>
      <c r="JRW106" s="290"/>
      <c r="JRX106" s="291"/>
      <c r="JRY106" s="291"/>
      <c r="JRZ106" s="291"/>
      <c r="JSA106" s="291"/>
      <c r="JSB106" s="291"/>
      <c r="JSC106" s="291"/>
      <c r="JSD106" s="291"/>
      <c r="JSE106" s="291"/>
      <c r="JSF106" s="291"/>
      <c r="JSG106" s="291"/>
      <c r="JSH106" s="291"/>
      <c r="JSI106" s="291"/>
      <c r="JSJ106" s="291"/>
      <c r="JSK106" s="291"/>
      <c r="JSL106" s="291"/>
      <c r="JSM106" s="291"/>
      <c r="JSN106" s="291"/>
      <c r="JSO106" s="291"/>
      <c r="JSP106" s="291"/>
      <c r="JSQ106" s="291"/>
      <c r="JSR106" s="291"/>
      <c r="JSS106" s="291"/>
      <c r="JST106" s="291"/>
      <c r="JSU106" s="291"/>
      <c r="JSV106" s="290"/>
      <c r="JSW106" s="291"/>
      <c r="JSX106" s="291"/>
      <c r="JSY106" s="291"/>
      <c r="JSZ106" s="291"/>
      <c r="JTA106" s="291"/>
      <c r="JTB106" s="291"/>
      <c r="JTC106" s="291"/>
      <c r="JTD106" s="291"/>
      <c r="JTE106" s="291"/>
      <c r="JTF106" s="291"/>
      <c r="JTG106" s="291"/>
      <c r="JTH106" s="291"/>
      <c r="JTI106" s="291"/>
      <c r="JTJ106" s="291"/>
      <c r="JTK106" s="291"/>
      <c r="JTL106" s="291"/>
      <c r="JTM106" s="291"/>
      <c r="JTN106" s="291"/>
      <c r="JTO106" s="291"/>
      <c r="JTP106" s="291"/>
      <c r="JTQ106" s="291"/>
      <c r="JTR106" s="291"/>
      <c r="JTS106" s="291"/>
      <c r="JTT106" s="291"/>
      <c r="JTU106" s="290"/>
      <c r="JTV106" s="291"/>
      <c r="JTW106" s="291"/>
      <c r="JTX106" s="291"/>
      <c r="JTY106" s="291"/>
      <c r="JTZ106" s="291"/>
      <c r="JUA106" s="291"/>
      <c r="JUB106" s="291"/>
      <c r="JUC106" s="291"/>
      <c r="JUD106" s="291"/>
      <c r="JUE106" s="291"/>
      <c r="JUF106" s="291"/>
      <c r="JUG106" s="291"/>
      <c r="JUH106" s="291"/>
      <c r="JUI106" s="291"/>
      <c r="JUJ106" s="291"/>
      <c r="JUK106" s="291"/>
      <c r="JUL106" s="291"/>
      <c r="JUM106" s="291"/>
      <c r="JUN106" s="291"/>
      <c r="JUO106" s="291"/>
      <c r="JUP106" s="291"/>
      <c r="JUQ106" s="291"/>
      <c r="JUR106" s="291"/>
      <c r="JUS106" s="291"/>
      <c r="JUT106" s="290"/>
      <c r="JUU106" s="291"/>
      <c r="JUV106" s="291"/>
      <c r="JUW106" s="291"/>
      <c r="JUX106" s="291"/>
      <c r="JUY106" s="291"/>
      <c r="JUZ106" s="291"/>
      <c r="JVA106" s="291"/>
      <c r="JVB106" s="291"/>
      <c r="JVC106" s="291"/>
      <c r="JVD106" s="291"/>
      <c r="JVE106" s="291"/>
      <c r="JVF106" s="291"/>
      <c r="JVG106" s="291"/>
      <c r="JVH106" s="291"/>
      <c r="JVI106" s="291"/>
      <c r="JVJ106" s="291"/>
      <c r="JVK106" s="291"/>
      <c r="JVL106" s="291"/>
      <c r="JVM106" s="291"/>
      <c r="JVN106" s="291"/>
      <c r="JVO106" s="291"/>
      <c r="JVP106" s="291"/>
      <c r="JVQ106" s="291"/>
      <c r="JVR106" s="291"/>
      <c r="JVS106" s="290"/>
      <c r="JVT106" s="291"/>
      <c r="JVU106" s="291"/>
      <c r="JVV106" s="291"/>
      <c r="JVW106" s="291"/>
      <c r="JVX106" s="291"/>
      <c r="JVY106" s="291"/>
      <c r="JVZ106" s="291"/>
      <c r="JWA106" s="291"/>
      <c r="JWB106" s="291"/>
      <c r="JWC106" s="291"/>
      <c r="JWD106" s="291"/>
      <c r="JWE106" s="291"/>
      <c r="JWF106" s="291"/>
      <c r="JWG106" s="291"/>
      <c r="JWH106" s="291"/>
      <c r="JWI106" s="291"/>
      <c r="JWJ106" s="291"/>
      <c r="JWK106" s="291"/>
      <c r="JWL106" s="291"/>
      <c r="JWM106" s="291"/>
      <c r="JWN106" s="291"/>
      <c r="JWO106" s="291"/>
      <c r="JWP106" s="291"/>
      <c r="JWQ106" s="291"/>
      <c r="JWR106" s="290"/>
      <c r="JWS106" s="291"/>
      <c r="JWT106" s="291"/>
      <c r="JWU106" s="291"/>
      <c r="JWV106" s="291"/>
      <c r="JWW106" s="291"/>
      <c r="JWX106" s="291"/>
      <c r="JWY106" s="291"/>
      <c r="JWZ106" s="291"/>
      <c r="JXA106" s="291"/>
      <c r="JXB106" s="291"/>
      <c r="JXC106" s="291"/>
      <c r="JXD106" s="291"/>
      <c r="JXE106" s="291"/>
      <c r="JXF106" s="291"/>
      <c r="JXG106" s="291"/>
      <c r="JXH106" s="291"/>
      <c r="JXI106" s="291"/>
      <c r="JXJ106" s="291"/>
      <c r="JXK106" s="291"/>
      <c r="JXL106" s="291"/>
      <c r="JXM106" s="291"/>
      <c r="JXN106" s="291"/>
      <c r="JXO106" s="291"/>
      <c r="JXP106" s="291"/>
      <c r="JXQ106" s="290"/>
      <c r="JXR106" s="291"/>
      <c r="JXS106" s="291"/>
      <c r="JXT106" s="291"/>
      <c r="JXU106" s="291"/>
      <c r="JXV106" s="291"/>
      <c r="JXW106" s="291"/>
      <c r="JXX106" s="291"/>
      <c r="JXY106" s="291"/>
      <c r="JXZ106" s="291"/>
      <c r="JYA106" s="291"/>
      <c r="JYB106" s="291"/>
      <c r="JYC106" s="291"/>
      <c r="JYD106" s="291"/>
      <c r="JYE106" s="291"/>
      <c r="JYF106" s="291"/>
      <c r="JYG106" s="291"/>
      <c r="JYH106" s="291"/>
      <c r="JYI106" s="291"/>
      <c r="JYJ106" s="291"/>
      <c r="JYK106" s="291"/>
      <c r="JYL106" s="291"/>
      <c r="JYM106" s="291"/>
      <c r="JYN106" s="291"/>
      <c r="JYO106" s="291"/>
      <c r="JYP106" s="290"/>
      <c r="JYQ106" s="291"/>
      <c r="JYR106" s="291"/>
      <c r="JYS106" s="291"/>
      <c r="JYT106" s="291"/>
      <c r="JYU106" s="291"/>
      <c r="JYV106" s="291"/>
      <c r="JYW106" s="291"/>
      <c r="JYX106" s="291"/>
      <c r="JYY106" s="291"/>
      <c r="JYZ106" s="291"/>
      <c r="JZA106" s="291"/>
      <c r="JZB106" s="291"/>
      <c r="JZC106" s="291"/>
      <c r="JZD106" s="291"/>
      <c r="JZE106" s="291"/>
      <c r="JZF106" s="291"/>
      <c r="JZG106" s="291"/>
      <c r="JZH106" s="291"/>
      <c r="JZI106" s="291"/>
      <c r="JZJ106" s="291"/>
      <c r="JZK106" s="291"/>
      <c r="JZL106" s="291"/>
      <c r="JZM106" s="291"/>
      <c r="JZN106" s="291"/>
      <c r="JZO106" s="290"/>
      <c r="JZP106" s="291"/>
      <c r="JZQ106" s="291"/>
      <c r="JZR106" s="291"/>
      <c r="JZS106" s="291"/>
      <c r="JZT106" s="291"/>
      <c r="JZU106" s="291"/>
      <c r="JZV106" s="291"/>
      <c r="JZW106" s="291"/>
      <c r="JZX106" s="291"/>
      <c r="JZY106" s="291"/>
      <c r="JZZ106" s="291"/>
      <c r="KAA106" s="291"/>
      <c r="KAB106" s="291"/>
      <c r="KAC106" s="291"/>
      <c r="KAD106" s="291"/>
      <c r="KAE106" s="291"/>
      <c r="KAF106" s="291"/>
      <c r="KAG106" s="291"/>
      <c r="KAH106" s="291"/>
      <c r="KAI106" s="291"/>
      <c r="KAJ106" s="291"/>
      <c r="KAK106" s="291"/>
      <c r="KAL106" s="291"/>
      <c r="KAM106" s="291"/>
      <c r="KAN106" s="290"/>
      <c r="KAO106" s="291"/>
      <c r="KAP106" s="291"/>
      <c r="KAQ106" s="291"/>
      <c r="KAR106" s="291"/>
      <c r="KAS106" s="291"/>
      <c r="KAT106" s="291"/>
      <c r="KAU106" s="291"/>
      <c r="KAV106" s="291"/>
      <c r="KAW106" s="291"/>
      <c r="KAX106" s="291"/>
      <c r="KAY106" s="291"/>
      <c r="KAZ106" s="291"/>
      <c r="KBA106" s="291"/>
      <c r="KBB106" s="291"/>
      <c r="KBC106" s="291"/>
      <c r="KBD106" s="291"/>
      <c r="KBE106" s="291"/>
      <c r="KBF106" s="291"/>
      <c r="KBG106" s="291"/>
      <c r="KBH106" s="291"/>
      <c r="KBI106" s="291"/>
      <c r="KBJ106" s="291"/>
      <c r="KBK106" s="291"/>
      <c r="KBL106" s="291"/>
      <c r="KBM106" s="290"/>
      <c r="KBN106" s="291"/>
      <c r="KBO106" s="291"/>
      <c r="KBP106" s="291"/>
      <c r="KBQ106" s="291"/>
      <c r="KBR106" s="291"/>
      <c r="KBS106" s="291"/>
      <c r="KBT106" s="291"/>
      <c r="KBU106" s="291"/>
      <c r="KBV106" s="291"/>
      <c r="KBW106" s="291"/>
      <c r="KBX106" s="291"/>
      <c r="KBY106" s="291"/>
      <c r="KBZ106" s="291"/>
      <c r="KCA106" s="291"/>
      <c r="KCB106" s="291"/>
      <c r="KCC106" s="291"/>
      <c r="KCD106" s="291"/>
      <c r="KCE106" s="291"/>
      <c r="KCF106" s="291"/>
      <c r="KCG106" s="291"/>
      <c r="KCH106" s="291"/>
      <c r="KCI106" s="291"/>
      <c r="KCJ106" s="291"/>
      <c r="KCK106" s="291"/>
      <c r="KCL106" s="290"/>
      <c r="KCM106" s="291"/>
      <c r="KCN106" s="291"/>
      <c r="KCO106" s="291"/>
      <c r="KCP106" s="291"/>
      <c r="KCQ106" s="291"/>
      <c r="KCR106" s="291"/>
      <c r="KCS106" s="291"/>
      <c r="KCT106" s="291"/>
      <c r="KCU106" s="291"/>
      <c r="KCV106" s="291"/>
      <c r="KCW106" s="291"/>
      <c r="KCX106" s="291"/>
      <c r="KCY106" s="291"/>
      <c r="KCZ106" s="291"/>
      <c r="KDA106" s="291"/>
      <c r="KDB106" s="291"/>
      <c r="KDC106" s="291"/>
      <c r="KDD106" s="291"/>
      <c r="KDE106" s="291"/>
      <c r="KDF106" s="291"/>
      <c r="KDG106" s="291"/>
      <c r="KDH106" s="291"/>
      <c r="KDI106" s="291"/>
      <c r="KDJ106" s="291"/>
      <c r="KDK106" s="290"/>
      <c r="KDL106" s="291"/>
      <c r="KDM106" s="291"/>
      <c r="KDN106" s="291"/>
      <c r="KDO106" s="291"/>
      <c r="KDP106" s="291"/>
      <c r="KDQ106" s="291"/>
      <c r="KDR106" s="291"/>
      <c r="KDS106" s="291"/>
      <c r="KDT106" s="291"/>
      <c r="KDU106" s="291"/>
      <c r="KDV106" s="291"/>
      <c r="KDW106" s="291"/>
      <c r="KDX106" s="291"/>
      <c r="KDY106" s="291"/>
      <c r="KDZ106" s="291"/>
      <c r="KEA106" s="291"/>
      <c r="KEB106" s="291"/>
      <c r="KEC106" s="291"/>
      <c r="KED106" s="291"/>
      <c r="KEE106" s="291"/>
      <c r="KEF106" s="291"/>
      <c r="KEG106" s="291"/>
      <c r="KEH106" s="291"/>
      <c r="KEI106" s="291"/>
      <c r="KEJ106" s="290"/>
      <c r="KEK106" s="291"/>
      <c r="KEL106" s="291"/>
      <c r="KEM106" s="291"/>
      <c r="KEN106" s="291"/>
      <c r="KEO106" s="291"/>
      <c r="KEP106" s="291"/>
      <c r="KEQ106" s="291"/>
      <c r="KER106" s="291"/>
      <c r="KES106" s="291"/>
      <c r="KET106" s="291"/>
      <c r="KEU106" s="291"/>
      <c r="KEV106" s="291"/>
      <c r="KEW106" s="291"/>
      <c r="KEX106" s="291"/>
      <c r="KEY106" s="291"/>
      <c r="KEZ106" s="291"/>
      <c r="KFA106" s="291"/>
      <c r="KFB106" s="291"/>
      <c r="KFC106" s="291"/>
      <c r="KFD106" s="291"/>
      <c r="KFE106" s="291"/>
      <c r="KFF106" s="291"/>
      <c r="KFG106" s="291"/>
      <c r="KFH106" s="291"/>
      <c r="KFI106" s="290"/>
      <c r="KFJ106" s="291"/>
      <c r="KFK106" s="291"/>
      <c r="KFL106" s="291"/>
      <c r="KFM106" s="291"/>
      <c r="KFN106" s="291"/>
      <c r="KFO106" s="291"/>
      <c r="KFP106" s="291"/>
      <c r="KFQ106" s="291"/>
      <c r="KFR106" s="291"/>
      <c r="KFS106" s="291"/>
      <c r="KFT106" s="291"/>
      <c r="KFU106" s="291"/>
      <c r="KFV106" s="291"/>
      <c r="KFW106" s="291"/>
      <c r="KFX106" s="291"/>
      <c r="KFY106" s="291"/>
      <c r="KFZ106" s="291"/>
      <c r="KGA106" s="291"/>
      <c r="KGB106" s="291"/>
      <c r="KGC106" s="291"/>
      <c r="KGD106" s="291"/>
      <c r="KGE106" s="291"/>
      <c r="KGF106" s="291"/>
      <c r="KGG106" s="291"/>
      <c r="KGH106" s="290"/>
      <c r="KGI106" s="291"/>
      <c r="KGJ106" s="291"/>
      <c r="KGK106" s="291"/>
      <c r="KGL106" s="291"/>
      <c r="KGM106" s="291"/>
      <c r="KGN106" s="291"/>
      <c r="KGO106" s="291"/>
      <c r="KGP106" s="291"/>
      <c r="KGQ106" s="291"/>
      <c r="KGR106" s="291"/>
      <c r="KGS106" s="291"/>
      <c r="KGT106" s="291"/>
      <c r="KGU106" s="291"/>
      <c r="KGV106" s="291"/>
      <c r="KGW106" s="291"/>
      <c r="KGX106" s="291"/>
      <c r="KGY106" s="291"/>
      <c r="KGZ106" s="291"/>
      <c r="KHA106" s="291"/>
      <c r="KHB106" s="291"/>
      <c r="KHC106" s="291"/>
      <c r="KHD106" s="291"/>
      <c r="KHE106" s="291"/>
      <c r="KHF106" s="291"/>
      <c r="KHG106" s="290"/>
      <c r="KHH106" s="291"/>
      <c r="KHI106" s="291"/>
      <c r="KHJ106" s="291"/>
      <c r="KHK106" s="291"/>
      <c r="KHL106" s="291"/>
      <c r="KHM106" s="291"/>
      <c r="KHN106" s="291"/>
      <c r="KHO106" s="291"/>
      <c r="KHP106" s="291"/>
      <c r="KHQ106" s="291"/>
      <c r="KHR106" s="291"/>
      <c r="KHS106" s="291"/>
      <c r="KHT106" s="291"/>
      <c r="KHU106" s="291"/>
      <c r="KHV106" s="291"/>
      <c r="KHW106" s="291"/>
      <c r="KHX106" s="291"/>
      <c r="KHY106" s="291"/>
      <c r="KHZ106" s="291"/>
      <c r="KIA106" s="291"/>
      <c r="KIB106" s="291"/>
      <c r="KIC106" s="291"/>
      <c r="KID106" s="291"/>
      <c r="KIE106" s="291"/>
      <c r="KIF106" s="290"/>
      <c r="KIG106" s="291"/>
      <c r="KIH106" s="291"/>
      <c r="KII106" s="291"/>
      <c r="KIJ106" s="291"/>
      <c r="KIK106" s="291"/>
      <c r="KIL106" s="291"/>
      <c r="KIM106" s="291"/>
      <c r="KIN106" s="291"/>
      <c r="KIO106" s="291"/>
      <c r="KIP106" s="291"/>
      <c r="KIQ106" s="291"/>
      <c r="KIR106" s="291"/>
      <c r="KIS106" s="291"/>
      <c r="KIT106" s="291"/>
      <c r="KIU106" s="291"/>
      <c r="KIV106" s="291"/>
      <c r="KIW106" s="291"/>
      <c r="KIX106" s="291"/>
      <c r="KIY106" s="291"/>
      <c r="KIZ106" s="291"/>
      <c r="KJA106" s="291"/>
      <c r="KJB106" s="291"/>
      <c r="KJC106" s="291"/>
      <c r="KJD106" s="291"/>
      <c r="KJE106" s="290"/>
      <c r="KJF106" s="291"/>
      <c r="KJG106" s="291"/>
      <c r="KJH106" s="291"/>
      <c r="KJI106" s="291"/>
      <c r="KJJ106" s="291"/>
      <c r="KJK106" s="291"/>
      <c r="KJL106" s="291"/>
      <c r="KJM106" s="291"/>
      <c r="KJN106" s="291"/>
      <c r="KJO106" s="291"/>
      <c r="KJP106" s="291"/>
      <c r="KJQ106" s="291"/>
      <c r="KJR106" s="291"/>
      <c r="KJS106" s="291"/>
      <c r="KJT106" s="291"/>
      <c r="KJU106" s="291"/>
      <c r="KJV106" s="291"/>
      <c r="KJW106" s="291"/>
      <c r="KJX106" s="291"/>
      <c r="KJY106" s="291"/>
      <c r="KJZ106" s="291"/>
      <c r="KKA106" s="291"/>
      <c r="KKB106" s="291"/>
      <c r="KKC106" s="291"/>
      <c r="KKD106" s="290"/>
      <c r="KKE106" s="291"/>
      <c r="KKF106" s="291"/>
      <c r="KKG106" s="291"/>
      <c r="KKH106" s="291"/>
      <c r="KKI106" s="291"/>
      <c r="KKJ106" s="291"/>
      <c r="KKK106" s="291"/>
      <c r="KKL106" s="291"/>
      <c r="KKM106" s="291"/>
      <c r="KKN106" s="291"/>
      <c r="KKO106" s="291"/>
      <c r="KKP106" s="291"/>
      <c r="KKQ106" s="291"/>
      <c r="KKR106" s="291"/>
      <c r="KKS106" s="291"/>
      <c r="KKT106" s="291"/>
      <c r="KKU106" s="291"/>
      <c r="KKV106" s="291"/>
      <c r="KKW106" s="291"/>
      <c r="KKX106" s="291"/>
      <c r="KKY106" s="291"/>
      <c r="KKZ106" s="291"/>
      <c r="KLA106" s="291"/>
      <c r="KLB106" s="291"/>
      <c r="KLC106" s="290"/>
      <c r="KLD106" s="291"/>
      <c r="KLE106" s="291"/>
      <c r="KLF106" s="291"/>
      <c r="KLG106" s="291"/>
      <c r="KLH106" s="291"/>
      <c r="KLI106" s="291"/>
      <c r="KLJ106" s="291"/>
      <c r="KLK106" s="291"/>
      <c r="KLL106" s="291"/>
      <c r="KLM106" s="291"/>
      <c r="KLN106" s="291"/>
      <c r="KLO106" s="291"/>
      <c r="KLP106" s="291"/>
      <c r="KLQ106" s="291"/>
      <c r="KLR106" s="291"/>
      <c r="KLS106" s="291"/>
      <c r="KLT106" s="291"/>
      <c r="KLU106" s="291"/>
      <c r="KLV106" s="291"/>
      <c r="KLW106" s="291"/>
      <c r="KLX106" s="291"/>
      <c r="KLY106" s="291"/>
      <c r="KLZ106" s="291"/>
      <c r="KMA106" s="291"/>
      <c r="KMB106" s="290"/>
      <c r="KMC106" s="291"/>
      <c r="KMD106" s="291"/>
      <c r="KME106" s="291"/>
      <c r="KMF106" s="291"/>
      <c r="KMG106" s="291"/>
      <c r="KMH106" s="291"/>
      <c r="KMI106" s="291"/>
      <c r="KMJ106" s="291"/>
      <c r="KMK106" s="291"/>
      <c r="KML106" s="291"/>
      <c r="KMM106" s="291"/>
      <c r="KMN106" s="291"/>
      <c r="KMO106" s="291"/>
      <c r="KMP106" s="291"/>
      <c r="KMQ106" s="291"/>
      <c r="KMR106" s="291"/>
      <c r="KMS106" s="291"/>
      <c r="KMT106" s="291"/>
      <c r="KMU106" s="291"/>
      <c r="KMV106" s="291"/>
      <c r="KMW106" s="291"/>
      <c r="KMX106" s="291"/>
      <c r="KMY106" s="291"/>
      <c r="KMZ106" s="291"/>
      <c r="KNA106" s="290"/>
      <c r="KNB106" s="291"/>
      <c r="KNC106" s="291"/>
      <c r="KND106" s="291"/>
      <c r="KNE106" s="291"/>
      <c r="KNF106" s="291"/>
      <c r="KNG106" s="291"/>
      <c r="KNH106" s="291"/>
      <c r="KNI106" s="291"/>
      <c r="KNJ106" s="291"/>
      <c r="KNK106" s="291"/>
      <c r="KNL106" s="291"/>
      <c r="KNM106" s="291"/>
      <c r="KNN106" s="291"/>
      <c r="KNO106" s="291"/>
      <c r="KNP106" s="291"/>
      <c r="KNQ106" s="291"/>
      <c r="KNR106" s="291"/>
      <c r="KNS106" s="291"/>
      <c r="KNT106" s="291"/>
      <c r="KNU106" s="291"/>
      <c r="KNV106" s="291"/>
      <c r="KNW106" s="291"/>
      <c r="KNX106" s="291"/>
      <c r="KNY106" s="291"/>
      <c r="KNZ106" s="290"/>
      <c r="KOA106" s="291"/>
      <c r="KOB106" s="291"/>
      <c r="KOC106" s="291"/>
      <c r="KOD106" s="291"/>
      <c r="KOE106" s="291"/>
      <c r="KOF106" s="291"/>
      <c r="KOG106" s="291"/>
      <c r="KOH106" s="291"/>
      <c r="KOI106" s="291"/>
      <c r="KOJ106" s="291"/>
      <c r="KOK106" s="291"/>
      <c r="KOL106" s="291"/>
      <c r="KOM106" s="291"/>
      <c r="KON106" s="291"/>
      <c r="KOO106" s="291"/>
      <c r="KOP106" s="291"/>
      <c r="KOQ106" s="291"/>
      <c r="KOR106" s="291"/>
      <c r="KOS106" s="291"/>
      <c r="KOT106" s="291"/>
      <c r="KOU106" s="291"/>
      <c r="KOV106" s="291"/>
      <c r="KOW106" s="291"/>
      <c r="KOX106" s="291"/>
      <c r="KOY106" s="290"/>
      <c r="KOZ106" s="291"/>
      <c r="KPA106" s="291"/>
      <c r="KPB106" s="291"/>
      <c r="KPC106" s="291"/>
      <c r="KPD106" s="291"/>
      <c r="KPE106" s="291"/>
      <c r="KPF106" s="291"/>
      <c r="KPG106" s="291"/>
      <c r="KPH106" s="291"/>
      <c r="KPI106" s="291"/>
      <c r="KPJ106" s="291"/>
      <c r="KPK106" s="291"/>
      <c r="KPL106" s="291"/>
      <c r="KPM106" s="291"/>
      <c r="KPN106" s="291"/>
      <c r="KPO106" s="291"/>
      <c r="KPP106" s="291"/>
      <c r="KPQ106" s="291"/>
      <c r="KPR106" s="291"/>
      <c r="KPS106" s="291"/>
      <c r="KPT106" s="291"/>
      <c r="KPU106" s="291"/>
      <c r="KPV106" s="291"/>
      <c r="KPW106" s="291"/>
      <c r="KPX106" s="290"/>
      <c r="KPY106" s="291"/>
      <c r="KPZ106" s="291"/>
      <c r="KQA106" s="291"/>
      <c r="KQB106" s="291"/>
      <c r="KQC106" s="291"/>
      <c r="KQD106" s="291"/>
      <c r="KQE106" s="291"/>
      <c r="KQF106" s="291"/>
      <c r="KQG106" s="291"/>
      <c r="KQH106" s="291"/>
      <c r="KQI106" s="291"/>
      <c r="KQJ106" s="291"/>
      <c r="KQK106" s="291"/>
      <c r="KQL106" s="291"/>
      <c r="KQM106" s="291"/>
      <c r="KQN106" s="291"/>
      <c r="KQO106" s="291"/>
      <c r="KQP106" s="291"/>
      <c r="KQQ106" s="291"/>
      <c r="KQR106" s="291"/>
      <c r="KQS106" s="291"/>
      <c r="KQT106" s="291"/>
      <c r="KQU106" s="291"/>
      <c r="KQV106" s="291"/>
      <c r="KQW106" s="290"/>
      <c r="KQX106" s="291"/>
      <c r="KQY106" s="291"/>
      <c r="KQZ106" s="291"/>
      <c r="KRA106" s="291"/>
      <c r="KRB106" s="291"/>
      <c r="KRC106" s="291"/>
      <c r="KRD106" s="291"/>
      <c r="KRE106" s="291"/>
      <c r="KRF106" s="291"/>
      <c r="KRG106" s="291"/>
      <c r="KRH106" s="291"/>
      <c r="KRI106" s="291"/>
      <c r="KRJ106" s="291"/>
      <c r="KRK106" s="291"/>
      <c r="KRL106" s="291"/>
      <c r="KRM106" s="291"/>
      <c r="KRN106" s="291"/>
      <c r="KRO106" s="291"/>
      <c r="KRP106" s="291"/>
      <c r="KRQ106" s="291"/>
      <c r="KRR106" s="291"/>
      <c r="KRS106" s="291"/>
      <c r="KRT106" s="291"/>
      <c r="KRU106" s="291"/>
      <c r="KRV106" s="290"/>
      <c r="KRW106" s="291"/>
      <c r="KRX106" s="291"/>
      <c r="KRY106" s="291"/>
      <c r="KRZ106" s="291"/>
      <c r="KSA106" s="291"/>
      <c r="KSB106" s="291"/>
      <c r="KSC106" s="291"/>
      <c r="KSD106" s="291"/>
      <c r="KSE106" s="291"/>
      <c r="KSF106" s="291"/>
      <c r="KSG106" s="291"/>
      <c r="KSH106" s="291"/>
      <c r="KSI106" s="291"/>
      <c r="KSJ106" s="291"/>
      <c r="KSK106" s="291"/>
      <c r="KSL106" s="291"/>
      <c r="KSM106" s="291"/>
      <c r="KSN106" s="291"/>
      <c r="KSO106" s="291"/>
      <c r="KSP106" s="291"/>
      <c r="KSQ106" s="291"/>
      <c r="KSR106" s="291"/>
      <c r="KSS106" s="291"/>
      <c r="KST106" s="291"/>
      <c r="KSU106" s="290"/>
      <c r="KSV106" s="291"/>
      <c r="KSW106" s="291"/>
      <c r="KSX106" s="291"/>
      <c r="KSY106" s="291"/>
      <c r="KSZ106" s="291"/>
      <c r="KTA106" s="291"/>
      <c r="KTB106" s="291"/>
      <c r="KTC106" s="291"/>
      <c r="KTD106" s="291"/>
      <c r="KTE106" s="291"/>
      <c r="KTF106" s="291"/>
      <c r="KTG106" s="291"/>
      <c r="KTH106" s="291"/>
      <c r="KTI106" s="291"/>
      <c r="KTJ106" s="291"/>
      <c r="KTK106" s="291"/>
      <c r="KTL106" s="291"/>
      <c r="KTM106" s="291"/>
      <c r="KTN106" s="291"/>
      <c r="KTO106" s="291"/>
      <c r="KTP106" s="291"/>
      <c r="KTQ106" s="291"/>
      <c r="KTR106" s="291"/>
      <c r="KTS106" s="291"/>
      <c r="KTT106" s="290"/>
      <c r="KTU106" s="291"/>
      <c r="KTV106" s="291"/>
      <c r="KTW106" s="291"/>
      <c r="KTX106" s="291"/>
      <c r="KTY106" s="291"/>
      <c r="KTZ106" s="291"/>
      <c r="KUA106" s="291"/>
      <c r="KUB106" s="291"/>
      <c r="KUC106" s="291"/>
      <c r="KUD106" s="291"/>
      <c r="KUE106" s="291"/>
      <c r="KUF106" s="291"/>
      <c r="KUG106" s="291"/>
      <c r="KUH106" s="291"/>
      <c r="KUI106" s="291"/>
      <c r="KUJ106" s="291"/>
      <c r="KUK106" s="291"/>
      <c r="KUL106" s="291"/>
      <c r="KUM106" s="291"/>
      <c r="KUN106" s="291"/>
      <c r="KUO106" s="291"/>
      <c r="KUP106" s="291"/>
      <c r="KUQ106" s="291"/>
      <c r="KUR106" s="291"/>
      <c r="KUS106" s="290"/>
      <c r="KUT106" s="291"/>
      <c r="KUU106" s="291"/>
      <c r="KUV106" s="291"/>
      <c r="KUW106" s="291"/>
      <c r="KUX106" s="291"/>
      <c r="KUY106" s="291"/>
      <c r="KUZ106" s="291"/>
      <c r="KVA106" s="291"/>
      <c r="KVB106" s="291"/>
      <c r="KVC106" s="291"/>
      <c r="KVD106" s="291"/>
      <c r="KVE106" s="291"/>
      <c r="KVF106" s="291"/>
      <c r="KVG106" s="291"/>
      <c r="KVH106" s="291"/>
      <c r="KVI106" s="291"/>
      <c r="KVJ106" s="291"/>
      <c r="KVK106" s="291"/>
      <c r="KVL106" s="291"/>
      <c r="KVM106" s="291"/>
      <c r="KVN106" s="291"/>
      <c r="KVO106" s="291"/>
      <c r="KVP106" s="291"/>
      <c r="KVQ106" s="291"/>
      <c r="KVR106" s="290"/>
      <c r="KVS106" s="291"/>
      <c r="KVT106" s="291"/>
      <c r="KVU106" s="291"/>
      <c r="KVV106" s="291"/>
      <c r="KVW106" s="291"/>
      <c r="KVX106" s="291"/>
      <c r="KVY106" s="291"/>
      <c r="KVZ106" s="291"/>
      <c r="KWA106" s="291"/>
      <c r="KWB106" s="291"/>
      <c r="KWC106" s="291"/>
      <c r="KWD106" s="291"/>
      <c r="KWE106" s="291"/>
      <c r="KWF106" s="291"/>
      <c r="KWG106" s="291"/>
      <c r="KWH106" s="291"/>
      <c r="KWI106" s="291"/>
      <c r="KWJ106" s="291"/>
      <c r="KWK106" s="291"/>
      <c r="KWL106" s="291"/>
      <c r="KWM106" s="291"/>
      <c r="KWN106" s="291"/>
      <c r="KWO106" s="291"/>
      <c r="KWP106" s="291"/>
      <c r="KWQ106" s="290"/>
      <c r="KWR106" s="291"/>
      <c r="KWS106" s="291"/>
      <c r="KWT106" s="291"/>
      <c r="KWU106" s="291"/>
      <c r="KWV106" s="291"/>
      <c r="KWW106" s="291"/>
      <c r="KWX106" s="291"/>
      <c r="KWY106" s="291"/>
      <c r="KWZ106" s="291"/>
      <c r="KXA106" s="291"/>
      <c r="KXB106" s="291"/>
      <c r="KXC106" s="291"/>
      <c r="KXD106" s="291"/>
      <c r="KXE106" s="291"/>
      <c r="KXF106" s="291"/>
      <c r="KXG106" s="291"/>
      <c r="KXH106" s="291"/>
      <c r="KXI106" s="291"/>
      <c r="KXJ106" s="291"/>
      <c r="KXK106" s="291"/>
      <c r="KXL106" s="291"/>
      <c r="KXM106" s="291"/>
      <c r="KXN106" s="291"/>
      <c r="KXO106" s="291"/>
      <c r="KXP106" s="290"/>
      <c r="KXQ106" s="291"/>
      <c r="KXR106" s="291"/>
      <c r="KXS106" s="291"/>
      <c r="KXT106" s="291"/>
      <c r="KXU106" s="291"/>
      <c r="KXV106" s="291"/>
      <c r="KXW106" s="291"/>
      <c r="KXX106" s="291"/>
      <c r="KXY106" s="291"/>
      <c r="KXZ106" s="291"/>
      <c r="KYA106" s="291"/>
      <c r="KYB106" s="291"/>
      <c r="KYC106" s="291"/>
      <c r="KYD106" s="291"/>
      <c r="KYE106" s="291"/>
      <c r="KYF106" s="291"/>
      <c r="KYG106" s="291"/>
      <c r="KYH106" s="291"/>
      <c r="KYI106" s="291"/>
      <c r="KYJ106" s="291"/>
      <c r="KYK106" s="291"/>
      <c r="KYL106" s="291"/>
      <c r="KYM106" s="291"/>
      <c r="KYN106" s="291"/>
      <c r="KYO106" s="290"/>
      <c r="KYP106" s="291"/>
      <c r="KYQ106" s="291"/>
      <c r="KYR106" s="291"/>
      <c r="KYS106" s="291"/>
      <c r="KYT106" s="291"/>
      <c r="KYU106" s="291"/>
      <c r="KYV106" s="291"/>
      <c r="KYW106" s="291"/>
      <c r="KYX106" s="291"/>
      <c r="KYY106" s="291"/>
      <c r="KYZ106" s="291"/>
      <c r="KZA106" s="291"/>
      <c r="KZB106" s="291"/>
      <c r="KZC106" s="291"/>
      <c r="KZD106" s="291"/>
      <c r="KZE106" s="291"/>
      <c r="KZF106" s="291"/>
      <c r="KZG106" s="291"/>
      <c r="KZH106" s="291"/>
      <c r="KZI106" s="291"/>
      <c r="KZJ106" s="291"/>
      <c r="KZK106" s="291"/>
      <c r="KZL106" s="291"/>
      <c r="KZM106" s="291"/>
      <c r="KZN106" s="290"/>
      <c r="KZO106" s="291"/>
      <c r="KZP106" s="291"/>
      <c r="KZQ106" s="291"/>
      <c r="KZR106" s="291"/>
      <c r="KZS106" s="291"/>
      <c r="KZT106" s="291"/>
      <c r="KZU106" s="291"/>
      <c r="KZV106" s="291"/>
      <c r="KZW106" s="291"/>
      <c r="KZX106" s="291"/>
      <c r="KZY106" s="291"/>
      <c r="KZZ106" s="291"/>
      <c r="LAA106" s="291"/>
      <c r="LAB106" s="291"/>
      <c r="LAC106" s="291"/>
      <c r="LAD106" s="291"/>
      <c r="LAE106" s="291"/>
      <c r="LAF106" s="291"/>
      <c r="LAG106" s="291"/>
      <c r="LAH106" s="291"/>
      <c r="LAI106" s="291"/>
      <c r="LAJ106" s="291"/>
      <c r="LAK106" s="291"/>
      <c r="LAL106" s="291"/>
      <c r="LAM106" s="290"/>
      <c r="LAN106" s="291"/>
      <c r="LAO106" s="291"/>
      <c r="LAP106" s="291"/>
      <c r="LAQ106" s="291"/>
      <c r="LAR106" s="291"/>
      <c r="LAS106" s="291"/>
      <c r="LAT106" s="291"/>
      <c r="LAU106" s="291"/>
      <c r="LAV106" s="291"/>
      <c r="LAW106" s="291"/>
      <c r="LAX106" s="291"/>
      <c r="LAY106" s="291"/>
      <c r="LAZ106" s="291"/>
      <c r="LBA106" s="291"/>
      <c r="LBB106" s="291"/>
      <c r="LBC106" s="291"/>
      <c r="LBD106" s="291"/>
      <c r="LBE106" s="291"/>
      <c r="LBF106" s="291"/>
      <c r="LBG106" s="291"/>
      <c r="LBH106" s="291"/>
      <c r="LBI106" s="291"/>
      <c r="LBJ106" s="291"/>
      <c r="LBK106" s="291"/>
      <c r="LBL106" s="290"/>
      <c r="LBM106" s="291"/>
      <c r="LBN106" s="291"/>
      <c r="LBO106" s="291"/>
      <c r="LBP106" s="291"/>
      <c r="LBQ106" s="291"/>
      <c r="LBR106" s="291"/>
      <c r="LBS106" s="291"/>
      <c r="LBT106" s="291"/>
      <c r="LBU106" s="291"/>
      <c r="LBV106" s="291"/>
      <c r="LBW106" s="291"/>
      <c r="LBX106" s="291"/>
      <c r="LBY106" s="291"/>
      <c r="LBZ106" s="291"/>
      <c r="LCA106" s="291"/>
      <c r="LCB106" s="291"/>
      <c r="LCC106" s="291"/>
      <c r="LCD106" s="291"/>
      <c r="LCE106" s="291"/>
      <c r="LCF106" s="291"/>
      <c r="LCG106" s="291"/>
      <c r="LCH106" s="291"/>
      <c r="LCI106" s="291"/>
      <c r="LCJ106" s="291"/>
      <c r="LCK106" s="290"/>
      <c r="LCL106" s="291"/>
      <c r="LCM106" s="291"/>
      <c r="LCN106" s="291"/>
      <c r="LCO106" s="291"/>
      <c r="LCP106" s="291"/>
      <c r="LCQ106" s="291"/>
      <c r="LCR106" s="291"/>
      <c r="LCS106" s="291"/>
      <c r="LCT106" s="291"/>
      <c r="LCU106" s="291"/>
      <c r="LCV106" s="291"/>
      <c r="LCW106" s="291"/>
      <c r="LCX106" s="291"/>
      <c r="LCY106" s="291"/>
      <c r="LCZ106" s="291"/>
      <c r="LDA106" s="291"/>
      <c r="LDB106" s="291"/>
      <c r="LDC106" s="291"/>
      <c r="LDD106" s="291"/>
      <c r="LDE106" s="291"/>
      <c r="LDF106" s="291"/>
      <c r="LDG106" s="291"/>
      <c r="LDH106" s="291"/>
      <c r="LDI106" s="291"/>
      <c r="LDJ106" s="290"/>
      <c r="LDK106" s="291"/>
      <c r="LDL106" s="291"/>
      <c r="LDM106" s="291"/>
      <c r="LDN106" s="291"/>
      <c r="LDO106" s="291"/>
      <c r="LDP106" s="291"/>
      <c r="LDQ106" s="291"/>
      <c r="LDR106" s="291"/>
      <c r="LDS106" s="291"/>
      <c r="LDT106" s="291"/>
      <c r="LDU106" s="291"/>
      <c r="LDV106" s="291"/>
      <c r="LDW106" s="291"/>
      <c r="LDX106" s="291"/>
      <c r="LDY106" s="291"/>
      <c r="LDZ106" s="291"/>
      <c r="LEA106" s="291"/>
      <c r="LEB106" s="291"/>
      <c r="LEC106" s="291"/>
      <c r="LED106" s="291"/>
      <c r="LEE106" s="291"/>
      <c r="LEF106" s="291"/>
      <c r="LEG106" s="291"/>
      <c r="LEH106" s="291"/>
      <c r="LEI106" s="290"/>
      <c r="LEJ106" s="291"/>
      <c r="LEK106" s="291"/>
      <c r="LEL106" s="291"/>
      <c r="LEM106" s="291"/>
      <c r="LEN106" s="291"/>
      <c r="LEO106" s="291"/>
      <c r="LEP106" s="291"/>
      <c r="LEQ106" s="291"/>
      <c r="LER106" s="291"/>
      <c r="LES106" s="291"/>
      <c r="LET106" s="291"/>
      <c r="LEU106" s="291"/>
      <c r="LEV106" s="291"/>
      <c r="LEW106" s="291"/>
      <c r="LEX106" s="291"/>
      <c r="LEY106" s="291"/>
      <c r="LEZ106" s="291"/>
      <c r="LFA106" s="291"/>
      <c r="LFB106" s="291"/>
      <c r="LFC106" s="291"/>
      <c r="LFD106" s="291"/>
      <c r="LFE106" s="291"/>
      <c r="LFF106" s="291"/>
      <c r="LFG106" s="291"/>
      <c r="LFH106" s="290"/>
      <c r="LFI106" s="291"/>
      <c r="LFJ106" s="291"/>
      <c r="LFK106" s="291"/>
      <c r="LFL106" s="291"/>
      <c r="LFM106" s="291"/>
      <c r="LFN106" s="291"/>
      <c r="LFO106" s="291"/>
      <c r="LFP106" s="291"/>
      <c r="LFQ106" s="291"/>
      <c r="LFR106" s="291"/>
      <c r="LFS106" s="291"/>
      <c r="LFT106" s="291"/>
      <c r="LFU106" s="291"/>
      <c r="LFV106" s="291"/>
      <c r="LFW106" s="291"/>
      <c r="LFX106" s="291"/>
      <c r="LFY106" s="291"/>
      <c r="LFZ106" s="291"/>
      <c r="LGA106" s="291"/>
      <c r="LGB106" s="291"/>
      <c r="LGC106" s="291"/>
      <c r="LGD106" s="291"/>
      <c r="LGE106" s="291"/>
      <c r="LGF106" s="291"/>
      <c r="LGG106" s="290"/>
      <c r="LGH106" s="291"/>
      <c r="LGI106" s="291"/>
      <c r="LGJ106" s="291"/>
      <c r="LGK106" s="291"/>
      <c r="LGL106" s="291"/>
      <c r="LGM106" s="291"/>
      <c r="LGN106" s="291"/>
      <c r="LGO106" s="291"/>
      <c r="LGP106" s="291"/>
      <c r="LGQ106" s="291"/>
      <c r="LGR106" s="291"/>
      <c r="LGS106" s="291"/>
      <c r="LGT106" s="291"/>
      <c r="LGU106" s="291"/>
      <c r="LGV106" s="291"/>
      <c r="LGW106" s="291"/>
      <c r="LGX106" s="291"/>
      <c r="LGY106" s="291"/>
      <c r="LGZ106" s="291"/>
      <c r="LHA106" s="291"/>
      <c r="LHB106" s="291"/>
      <c r="LHC106" s="291"/>
      <c r="LHD106" s="291"/>
      <c r="LHE106" s="291"/>
      <c r="LHF106" s="290"/>
      <c r="LHG106" s="291"/>
      <c r="LHH106" s="291"/>
      <c r="LHI106" s="291"/>
      <c r="LHJ106" s="291"/>
      <c r="LHK106" s="291"/>
      <c r="LHL106" s="291"/>
      <c r="LHM106" s="291"/>
      <c r="LHN106" s="291"/>
      <c r="LHO106" s="291"/>
      <c r="LHP106" s="291"/>
      <c r="LHQ106" s="291"/>
      <c r="LHR106" s="291"/>
      <c r="LHS106" s="291"/>
      <c r="LHT106" s="291"/>
      <c r="LHU106" s="291"/>
      <c r="LHV106" s="291"/>
      <c r="LHW106" s="291"/>
      <c r="LHX106" s="291"/>
      <c r="LHY106" s="291"/>
      <c r="LHZ106" s="291"/>
      <c r="LIA106" s="291"/>
      <c r="LIB106" s="291"/>
      <c r="LIC106" s="291"/>
      <c r="LID106" s="291"/>
      <c r="LIE106" s="290"/>
      <c r="LIF106" s="291"/>
      <c r="LIG106" s="291"/>
      <c r="LIH106" s="291"/>
      <c r="LII106" s="291"/>
      <c r="LIJ106" s="291"/>
      <c r="LIK106" s="291"/>
      <c r="LIL106" s="291"/>
      <c r="LIM106" s="291"/>
      <c r="LIN106" s="291"/>
      <c r="LIO106" s="291"/>
      <c r="LIP106" s="291"/>
      <c r="LIQ106" s="291"/>
      <c r="LIR106" s="291"/>
      <c r="LIS106" s="291"/>
      <c r="LIT106" s="291"/>
      <c r="LIU106" s="291"/>
      <c r="LIV106" s="291"/>
      <c r="LIW106" s="291"/>
      <c r="LIX106" s="291"/>
      <c r="LIY106" s="291"/>
      <c r="LIZ106" s="291"/>
      <c r="LJA106" s="291"/>
      <c r="LJB106" s="291"/>
      <c r="LJC106" s="291"/>
      <c r="LJD106" s="290"/>
      <c r="LJE106" s="291"/>
      <c r="LJF106" s="291"/>
      <c r="LJG106" s="291"/>
      <c r="LJH106" s="291"/>
      <c r="LJI106" s="291"/>
      <c r="LJJ106" s="291"/>
      <c r="LJK106" s="291"/>
      <c r="LJL106" s="291"/>
      <c r="LJM106" s="291"/>
      <c r="LJN106" s="291"/>
      <c r="LJO106" s="291"/>
      <c r="LJP106" s="291"/>
      <c r="LJQ106" s="291"/>
      <c r="LJR106" s="291"/>
      <c r="LJS106" s="291"/>
      <c r="LJT106" s="291"/>
      <c r="LJU106" s="291"/>
      <c r="LJV106" s="291"/>
      <c r="LJW106" s="291"/>
      <c r="LJX106" s="291"/>
      <c r="LJY106" s="291"/>
      <c r="LJZ106" s="291"/>
      <c r="LKA106" s="291"/>
      <c r="LKB106" s="291"/>
      <c r="LKC106" s="290"/>
      <c r="LKD106" s="291"/>
      <c r="LKE106" s="291"/>
      <c r="LKF106" s="291"/>
      <c r="LKG106" s="291"/>
      <c r="LKH106" s="291"/>
      <c r="LKI106" s="291"/>
      <c r="LKJ106" s="291"/>
      <c r="LKK106" s="291"/>
      <c r="LKL106" s="291"/>
      <c r="LKM106" s="291"/>
      <c r="LKN106" s="291"/>
      <c r="LKO106" s="291"/>
      <c r="LKP106" s="291"/>
      <c r="LKQ106" s="291"/>
      <c r="LKR106" s="291"/>
      <c r="LKS106" s="291"/>
      <c r="LKT106" s="291"/>
      <c r="LKU106" s="291"/>
      <c r="LKV106" s="291"/>
      <c r="LKW106" s="291"/>
      <c r="LKX106" s="291"/>
      <c r="LKY106" s="291"/>
      <c r="LKZ106" s="291"/>
      <c r="LLA106" s="291"/>
      <c r="LLB106" s="290"/>
      <c r="LLC106" s="291"/>
      <c r="LLD106" s="291"/>
      <c r="LLE106" s="291"/>
      <c r="LLF106" s="291"/>
      <c r="LLG106" s="291"/>
      <c r="LLH106" s="291"/>
      <c r="LLI106" s="291"/>
      <c r="LLJ106" s="291"/>
      <c r="LLK106" s="291"/>
      <c r="LLL106" s="291"/>
      <c r="LLM106" s="291"/>
      <c r="LLN106" s="291"/>
      <c r="LLO106" s="291"/>
      <c r="LLP106" s="291"/>
      <c r="LLQ106" s="291"/>
      <c r="LLR106" s="291"/>
      <c r="LLS106" s="291"/>
      <c r="LLT106" s="291"/>
      <c r="LLU106" s="291"/>
      <c r="LLV106" s="291"/>
      <c r="LLW106" s="291"/>
      <c r="LLX106" s="291"/>
      <c r="LLY106" s="291"/>
      <c r="LLZ106" s="291"/>
      <c r="LMA106" s="290"/>
      <c r="LMB106" s="291"/>
      <c r="LMC106" s="291"/>
      <c r="LMD106" s="291"/>
      <c r="LME106" s="291"/>
      <c r="LMF106" s="291"/>
      <c r="LMG106" s="291"/>
      <c r="LMH106" s="291"/>
      <c r="LMI106" s="291"/>
      <c r="LMJ106" s="291"/>
      <c r="LMK106" s="291"/>
      <c r="LML106" s="291"/>
      <c r="LMM106" s="291"/>
      <c r="LMN106" s="291"/>
      <c r="LMO106" s="291"/>
      <c r="LMP106" s="291"/>
      <c r="LMQ106" s="291"/>
      <c r="LMR106" s="291"/>
      <c r="LMS106" s="291"/>
      <c r="LMT106" s="291"/>
      <c r="LMU106" s="291"/>
      <c r="LMV106" s="291"/>
      <c r="LMW106" s="291"/>
      <c r="LMX106" s="291"/>
      <c r="LMY106" s="291"/>
      <c r="LMZ106" s="290"/>
      <c r="LNA106" s="291"/>
      <c r="LNB106" s="291"/>
      <c r="LNC106" s="291"/>
      <c r="LND106" s="291"/>
      <c r="LNE106" s="291"/>
      <c r="LNF106" s="291"/>
      <c r="LNG106" s="291"/>
      <c r="LNH106" s="291"/>
      <c r="LNI106" s="291"/>
      <c r="LNJ106" s="291"/>
      <c r="LNK106" s="291"/>
      <c r="LNL106" s="291"/>
      <c r="LNM106" s="291"/>
      <c r="LNN106" s="291"/>
      <c r="LNO106" s="291"/>
      <c r="LNP106" s="291"/>
      <c r="LNQ106" s="291"/>
      <c r="LNR106" s="291"/>
      <c r="LNS106" s="291"/>
      <c r="LNT106" s="291"/>
      <c r="LNU106" s="291"/>
      <c r="LNV106" s="291"/>
      <c r="LNW106" s="291"/>
      <c r="LNX106" s="291"/>
      <c r="LNY106" s="290"/>
      <c r="LNZ106" s="291"/>
      <c r="LOA106" s="291"/>
      <c r="LOB106" s="291"/>
      <c r="LOC106" s="291"/>
      <c r="LOD106" s="291"/>
      <c r="LOE106" s="291"/>
      <c r="LOF106" s="291"/>
      <c r="LOG106" s="291"/>
      <c r="LOH106" s="291"/>
      <c r="LOI106" s="291"/>
      <c r="LOJ106" s="291"/>
      <c r="LOK106" s="291"/>
      <c r="LOL106" s="291"/>
      <c r="LOM106" s="291"/>
      <c r="LON106" s="291"/>
      <c r="LOO106" s="291"/>
      <c r="LOP106" s="291"/>
      <c r="LOQ106" s="291"/>
      <c r="LOR106" s="291"/>
      <c r="LOS106" s="291"/>
      <c r="LOT106" s="291"/>
      <c r="LOU106" s="291"/>
      <c r="LOV106" s="291"/>
      <c r="LOW106" s="291"/>
      <c r="LOX106" s="290"/>
      <c r="LOY106" s="291"/>
      <c r="LOZ106" s="291"/>
      <c r="LPA106" s="291"/>
      <c r="LPB106" s="291"/>
      <c r="LPC106" s="291"/>
      <c r="LPD106" s="291"/>
      <c r="LPE106" s="291"/>
      <c r="LPF106" s="291"/>
      <c r="LPG106" s="291"/>
      <c r="LPH106" s="291"/>
      <c r="LPI106" s="291"/>
      <c r="LPJ106" s="291"/>
      <c r="LPK106" s="291"/>
      <c r="LPL106" s="291"/>
      <c r="LPM106" s="291"/>
      <c r="LPN106" s="291"/>
      <c r="LPO106" s="291"/>
      <c r="LPP106" s="291"/>
      <c r="LPQ106" s="291"/>
      <c r="LPR106" s="291"/>
      <c r="LPS106" s="291"/>
      <c r="LPT106" s="291"/>
      <c r="LPU106" s="291"/>
      <c r="LPV106" s="291"/>
      <c r="LPW106" s="290"/>
      <c r="LPX106" s="291"/>
      <c r="LPY106" s="291"/>
      <c r="LPZ106" s="291"/>
      <c r="LQA106" s="291"/>
      <c r="LQB106" s="291"/>
      <c r="LQC106" s="291"/>
      <c r="LQD106" s="291"/>
      <c r="LQE106" s="291"/>
      <c r="LQF106" s="291"/>
      <c r="LQG106" s="291"/>
      <c r="LQH106" s="291"/>
      <c r="LQI106" s="291"/>
      <c r="LQJ106" s="291"/>
      <c r="LQK106" s="291"/>
      <c r="LQL106" s="291"/>
      <c r="LQM106" s="291"/>
      <c r="LQN106" s="291"/>
      <c r="LQO106" s="291"/>
      <c r="LQP106" s="291"/>
      <c r="LQQ106" s="291"/>
      <c r="LQR106" s="291"/>
      <c r="LQS106" s="291"/>
      <c r="LQT106" s="291"/>
      <c r="LQU106" s="291"/>
      <c r="LQV106" s="290"/>
      <c r="LQW106" s="291"/>
      <c r="LQX106" s="291"/>
      <c r="LQY106" s="291"/>
      <c r="LQZ106" s="291"/>
      <c r="LRA106" s="291"/>
      <c r="LRB106" s="291"/>
      <c r="LRC106" s="291"/>
      <c r="LRD106" s="291"/>
      <c r="LRE106" s="291"/>
      <c r="LRF106" s="291"/>
      <c r="LRG106" s="291"/>
      <c r="LRH106" s="291"/>
      <c r="LRI106" s="291"/>
      <c r="LRJ106" s="291"/>
      <c r="LRK106" s="291"/>
      <c r="LRL106" s="291"/>
      <c r="LRM106" s="291"/>
      <c r="LRN106" s="291"/>
      <c r="LRO106" s="291"/>
      <c r="LRP106" s="291"/>
      <c r="LRQ106" s="291"/>
      <c r="LRR106" s="291"/>
      <c r="LRS106" s="291"/>
      <c r="LRT106" s="291"/>
      <c r="LRU106" s="290"/>
      <c r="LRV106" s="291"/>
      <c r="LRW106" s="291"/>
      <c r="LRX106" s="291"/>
      <c r="LRY106" s="291"/>
      <c r="LRZ106" s="291"/>
      <c r="LSA106" s="291"/>
      <c r="LSB106" s="291"/>
      <c r="LSC106" s="291"/>
      <c r="LSD106" s="291"/>
      <c r="LSE106" s="291"/>
      <c r="LSF106" s="291"/>
      <c r="LSG106" s="291"/>
      <c r="LSH106" s="291"/>
      <c r="LSI106" s="291"/>
      <c r="LSJ106" s="291"/>
      <c r="LSK106" s="291"/>
      <c r="LSL106" s="291"/>
      <c r="LSM106" s="291"/>
      <c r="LSN106" s="291"/>
      <c r="LSO106" s="291"/>
      <c r="LSP106" s="291"/>
      <c r="LSQ106" s="291"/>
      <c r="LSR106" s="291"/>
      <c r="LSS106" s="291"/>
      <c r="LST106" s="290"/>
      <c r="LSU106" s="291"/>
      <c r="LSV106" s="291"/>
      <c r="LSW106" s="291"/>
      <c r="LSX106" s="291"/>
      <c r="LSY106" s="291"/>
      <c r="LSZ106" s="291"/>
      <c r="LTA106" s="291"/>
      <c r="LTB106" s="291"/>
      <c r="LTC106" s="291"/>
      <c r="LTD106" s="291"/>
      <c r="LTE106" s="291"/>
      <c r="LTF106" s="291"/>
      <c r="LTG106" s="291"/>
      <c r="LTH106" s="291"/>
      <c r="LTI106" s="291"/>
      <c r="LTJ106" s="291"/>
      <c r="LTK106" s="291"/>
      <c r="LTL106" s="291"/>
      <c r="LTM106" s="291"/>
      <c r="LTN106" s="291"/>
      <c r="LTO106" s="291"/>
      <c r="LTP106" s="291"/>
      <c r="LTQ106" s="291"/>
      <c r="LTR106" s="291"/>
      <c r="LTS106" s="290"/>
      <c r="LTT106" s="291"/>
      <c r="LTU106" s="291"/>
      <c r="LTV106" s="291"/>
      <c r="LTW106" s="291"/>
      <c r="LTX106" s="291"/>
      <c r="LTY106" s="291"/>
      <c r="LTZ106" s="291"/>
      <c r="LUA106" s="291"/>
      <c r="LUB106" s="291"/>
      <c r="LUC106" s="291"/>
      <c r="LUD106" s="291"/>
      <c r="LUE106" s="291"/>
      <c r="LUF106" s="291"/>
      <c r="LUG106" s="291"/>
      <c r="LUH106" s="291"/>
      <c r="LUI106" s="291"/>
      <c r="LUJ106" s="291"/>
      <c r="LUK106" s="291"/>
      <c r="LUL106" s="291"/>
      <c r="LUM106" s="291"/>
      <c r="LUN106" s="291"/>
      <c r="LUO106" s="291"/>
      <c r="LUP106" s="291"/>
      <c r="LUQ106" s="291"/>
      <c r="LUR106" s="290"/>
      <c r="LUS106" s="291"/>
      <c r="LUT106" s="291"/>
      <c r="LUU106" s="291"/>
      <c r="LUV106" s="291"/>
      <c r="LUW106" s="291"/>
      <c r="LUX106" s="291"/>
      <c r="LUY106" s="291"/>
      <c r="LUZ106" s="291"/>
      <c r="LVA106" s="291"/>
      <c r="LVB106" s="291"/>
      <c r="LVC106" s="291"/>
      <c r="LVD106" s="291"/>
      <c r="LVE106" s="291"/>
      <c r="LVF106" s="291"/>
      <c r="LVG106" s="291"/>
      <c r="LVH106" s="291"/>
      <c r="LVI106" s="291"/>
      <c r="LVJ106" s="291"/>
      <c r="LVK106" s="291"/>
      <c r="LVL106" s="291"/>
      <c r="LVM106" s="291"/>
      <c r="LVN106" s="291"/>
      <c r="LVO106" s="291"/>
      <c r="LVP106" s="291"/>
      <c r="LVQ106" s="290"/>
      <c r="LVR106" s="291"/>
      <c r="LVS106" s="291"/>
      <c r="LVT106" s="291"/>
      <c r="LVU106" s="291"/>
      <c r="LVV106" s="291"/>
      <c r="LVW106" s="291"/>
      <c r="LVX106" s="291"/>
      <c r="LVY106" s="291"/>
      <c r="LVZ106" s="291"/>
      <c r="LWA106" s="291"/>
      <c r="LWB106" s="291"/>
      <c r="LWC106" s="291"/>
      <c r="LWD106" s="291"/>
      <c r="LWE106" s="291"/>
      <c r="LWF106" s="291"/>
      <c r="LWG106" s="291"/>
      <c r="LWH106" s="291"/>
      <c r="LWI106" s="291"/>
      <c r="LWJ106" s="291"/>
      <c r="LWK106" s="291"/>
      <c r="LWL106" s="291"/>
      <c r="LWM106" s="291"/>
      <c r="LWN106" s="291"/>
      <c r="LWO106" s="291"/>
      <c r="LWP106" s="290"/>
      <c r="LWQ106" s="291"/>
      <c r="LWR106" s="291"/>
      <c r="LWS106" s="291"/>
      <c r="LWT106" s="291"/>
      <c r="LWU106" s="291"/>
      <c r="LWV106" s="291"/>
      <c r="LWW106" s="291"/>
      <c r="LWX106" s="291"/>
      <c r="LWY106" s="291"/>
      <c r="LWZ106" s="291"/>
      <c r="LXA106" s="291"/>
      <c r="LXB106" s="291"/>
      <c r="LXC106" s="291"/>
      <c r="LXD106" s="291"/>
      <c r="LXE106" s="291"/>
      <c r="LXF106" s="291"/>
      <c r="LXG106" s="291"/>
      <c r="LXH106" s="291"/>
      <c r="LXI106" s="291"/>
      <c r="LXJ106" s="291"/>
      <c r="LXK106" s="291"/>
      <c r="LXL106" s="291"/>
      <c r="LXM106" s="291"/>
      <c r="LXN106" s="291"/>
      <c r="LXO106" s="290"/>
      <c r="LXP106" s="291"/>
      <c r="LXQ106" s="291"/>
      <c r="LXR106" s="291"/>
      <c r="LXS106" s="291"/>
      <c r="LXT106" s="291"/>
      <c r="LXU106" s="291"/>
      <c r="LXV106" s="291"/>
      <c r="LXW106" s="291"/>
      <c r="LXX106" s="291"/>
      <c r="LXY106" s="291"/>
      <c r="LXZ106" s="291"/>
      <c r="LYA106" s="291"/>
      <c r="LYB106" s="291"/>
      <c r="LYC106" s="291"/>
      <c r="LYD106" s="291"/>
      <c r="LYE106" s="291"/>
      <c r="LYF106" s="291"/>
      <c r="LYG106" s="291"/>
      <c r="LYH106" s="291"/>
      <c r="LYI106" s="291"/>
      <c r="LYJ106" s="291"/>
      <c r="LYK106" s="291"/>
      <c r="LYL106" s="291"/>
      <c r="LYM106" s="291"/>
      <c r="LYN106" s="290"/>
      <c r="LYO106" s="291"/>
      <c r="LYP106" s="291"/>
      <c r="LYQ106" s="291"/>
      <c r="LYR106" s="291"/>
      <c r="LYS106" s="291"/>
      <c r="LYT106" s="291"/>
      <c r="LYU106" s="291"/>
      <c r="LYV106" s="291"/>
      <c r="LYW106" s="291"/>
      <c r="LYX106" s="291"/>
      <c r="LYY106" s="291"/>
      <c r="LYZ106" s="291"/>
      <c r="LZA106" s="291"/>
      <c r="LZB106" s="291"/>
      <c r="LZC106" s="291"/>
      <c r="LZD106" s="291"/>
      <c r="LZE106" s="291"/>
      <c r="LZF106" s="291"/>
      <c r="LZG106" s="291"/>
      <c r="LZH106" s="291"/>
      <c r="LZI106" s="291"/>
      <c r="LZJ106" s="291"/>
      <c r="LZK106" s="291"/>
      <c r="LZL106" s="291"/>
      <c r="LZM106" s="290"/>
      <c r="LZN106" s="291"/>
      <c r="LZO106" s="291"/>
      <c r="LZP106" s="291"/>
      <c r="LZQ106" s="291"/>
      <c r="LZR106" s="291"/>
      <c r="LZS106" s="291"/>
      <c r="LZT106" s="291"/>
      <c r="LZU106" s="291"/>
      <c r="LZV106" s="291"/>
      <c r="LZW106" s="291"/>
      <c r="LZX106" s="291"/>
      <c r="LZY106" s="291"/>
      <c r="LZZ106" s="291"/>
      <c r="MAA106" s="291"/>
      <c r="MAB106" s="291"/>
      <c r="MAC106" s="291"/>
      <c r="MAD106" s="291"/>
      <c r="MAE106" s="291"/>
      <c r="MAF106" s="291"/>
      <c r="MAG106" s="291"/>
      <c r="MAH106" s="291"/>
      <c r="MAI106" s="291"/>
      <c r="MAJ106" s="291"/>
      <c r="MAK106" s="291"/>
      <c r="MAL106" s="290"/>
      <c r="MAM106" s="291"/>
      <c r="MAN106" s="291"/>
      <c r="MAO106" s="291"/>
      <c r="MAP106" s="291"/>
      <c r="MAQ106" s="291"/>
      <c r="MAR106" s="291"/>
      <c r="MAS106" s="291"/>
      <c r="MAT106" s="291"/>
      <c r="MAU106" s="291"/>
      <c r="MAV106" s="291"/>
      <c r="MAW106" s="291"/>
      <c r="MAX106" s="291"/>
      <c r="MAY106" s="291"/>
      <c r="MAZ106" s="291"/>
      <c r="MBA106" s="291"/>
      <c r="MBB106" s="291"/>
      <c r="MBC106" s="291"/>
      <c r="MBD106" s="291"/>
      <c r="MBE106" s="291"/>
      <c r="MBF106" s="291"/>
      <c r="MBG106" s="291"/>
      <c r="MBH106" s="291"/>
      <c r="MBI106" s="291"/>
      <c r="MBJ106" s="291"/>
      <c r="MBK106" s="290"/>
      <c r="MBL106" s="291"/>
      <c r="MBM106" s="291"/>
      <c r="MBN106" s="291"/>
      <c r="MBO106" s="291"/>
      <c r="MBP106" s="291"/>
      <c r="MBQ106" s="291"/>
      <c r="MBR106" s="291"/>
      <c r="MBS106" s="291"/>
      <c r="MBT106" s="291"/>
      <c r="MBU106" s="291"/>
      <c r="MBV106" s="291"/>
      <c r="MBW106" s="291"/>
      <c r="MBX106" s="291"/>
      <c r="MBY106" s="291"/>
      <c r="MBZ106" s="291"/>
      <c r="MCA106" s="291"/>
      <c r="MCB106" s="291"/>
      <c r="MCC106" s="291"/>
      <c r="MCD106" s="291"/>
      <c r="MCE106" s="291"/>
      <c r="MCF106" s="291"/>
      <c r="MCG106" s="291"/>
      <c r="MCH106" s="291"/>
      <c r="MCI106" s="291"/>
      <c r="MCJ106" s="290"/>
      <c r="MCK106" s="291"/>
      <c r="MCL106" s="291"/>
      <c r="MCM106" s="291"/>
      <c r="MCN106" s="291"/>
      <c r="MCO106" s="291"/>
      <c r="MCP106" s="291"/>
      <c r="MCQ106" s="291"/>
      <c r="MCR106" s="291"/>
      <c r="MCS106" s="291"/>
      <c r="MCT106" s="291"/>
      <c r="MCU106" s="291"/>
      <c r="MCV106" s="291"/>
      <c r="MCW106" s="291"/>
      <c r="MCX106" s="291"/>
      <c r="MCY106" s="291"/>
      <c r="MCZ106" s="291"/>
      <c r="MDA106" s="291"/>
      <c r="MDB106" s="291"/>
      <c r="MDC106" s="291"/>
      <c r="MDD106" s="291"/>
      <c r="MDE106" s="291"/>
      <c r="MDF106" s="291"/>
      <c r="MDG106" s="291"/>
      <c r="MDH106" s="291"/>
      <c r="MDI106" s="290"/>
      <c r="MDJ106" s="291"/>
      <c r="MDK106" s="291"/>
      <c r="MDL106" s="291"/>
      <c r="MDM106" s="291"/>
      <c r="MDN106" s="291"/>
      <c r="MDO106" s="291"/>
      <c r="MDP106" s="291"/>
      <c r="MDQ106" s="291"/>
      <c r="MDR106" s="291"/>
      <c r="MDS106" s="291"/>
      <c r="MDT106" s="291"/>
      <c r="MDU106" s="291"/>
      <c r="MDV106" s="291"/>
      <c r="MDW106" s="291"/>
      <c r="MDX106" s="291"/>
      <c r="MDY106" s="291"/>
      <c r="MDZ106" s="291"/>
      <c r="MEA106" s="291"/>
      <c r="MEB106" s="291"/>
      <c r="MEC106" s="291"/>
      <c r="MED106" s="291"/>
      <c r="MEE106" s="291"/>
      <c r="MEF106" s="291"/>
      <c r="MEG106" s="291"/>
      <c r="MEH106" s="290"/>
      <c r="MEI106" s="291"/>
      <c r="MEJ106" s="291"/>
      <c r="MEK106" s="291"/>
      <c r="MEL106" s="291"/>
      <c r="MEM106" s="291"/>
      <c r="MEN106" s="291"/>
      <c r="MEO106" s="291"/>
      <c r="MEP106" s="291"/>
      <c r="MEQ106" s="291"/>
      <c r="MER106" s="291"/>
      <c r="MES106" s="291"/>
      <c r="MET106" s="291"/>
      <c r="MEU106" s="291"/>
      <c r="MEV106" s="291"/>
      <c r="MEW106" s="291"/>
      <c r="MEX106" s="291"/>
      <c r="MEY106" s="291"/>
      <c r="MEZ106" s="291"/>
      <c r="MFA106" s="291"/>
      <c r="MFB106" s="291"/>
      <c r="MFC106" s="291"/>
      <c r="MFD106" s="291"/>
      <c r="MFE106" s="291"/>
      <c r="MFF106" s="291"/>
      <c r="MFG106" s="290"/>
      <c r="MFH106" s="291"/>
      <c r="MFI106" s="291"/>
      <c r="MFJ106" s="291"/>
      <c r="MFK106" s="291"/>
      <c r="MFL106" s="291"/>
      <c r="MFM106" s="291"/>
      <c r="MFN106" s="291"/>
      <c r="MFO106" s="291"/>
      <c r="MFP106" s="291"/>
      <c r="MFQ106" s="291"/>
      <c r="MFR106" s="291"/>
      <c r="MFS106" s="291"/>
      <c r="MFT106" s="291"/>
      <c r="MFU106" s="291"/>
      <c r="MFV106" s="291"/>
      <c r="MFW106" s="291"/>
      <c r="MFX106" s="291"/>
      <c r="MFY106" s="291"/>
      <c r="MFZ106" s="291"/>
      <c r="MGA106" s="291"/>
      <c r="MGB106" s="291"/>
      <c r="MGC106" s="291"/>
      <c r="MGD106" s="291"/>
      <c r="MGE106" s="291"/>
      <c r="MGF106" s="290"/>
      <c r="MGG106" s="291"/>
      <c r="MGH106" s="291"/>
      <c r="MGI106" s="291"/>
      <c r="MGJ106" s="291"/>
      <c r="MGK106" s="291"/>
      <c r="MGL106" s="291"/>
      <c r="MGM106" s="291"/>
      <c r="MGN106" s="291"/>
      <c r="MGO106" s="291"/>
      <c r="MGP106" s="291"/>
      <c r="MGQ106" s="291"/>
      <c r="MGR106" s="291"/>
      <c r="MGS106" s="291"/>
      <c r="MGT106" s="291"/>
      <c r="MGU106" s="291"/>
      <c r="MGV106" s="291"/>
      <c r="MGW106" s="291"/>
      <c r="MGX106" s="291"/>
      <c r="MGY106" s="291"/>
      <c r="MGZ106" s="291"/>
      <c r="MHA106" s="291"/>
      <c r="MHB106" s="291"/>
      <c r="MHC106" s="291"/>
      <c r="MHD106" s="291"/>
      <c r="MHE106" s="290"/>
      <c r="MHF106" s="291"/>
      <c r="MHG106" s="291"/>
      <c r="MHH106" s="291"/>
      <c r="MHI106" s="291"/>
      <c r="MHJ106" s="291"/>
      <c r="MHK106" s="291"/>
      <c r="MHL106" s="291"/>
      <c r="MHM106" s="291"/>
      <c r="MHN106" s="291"/>
      <c r="MHO106" s="291"/>
      <c r="MHP106" s="291"/>
      <c r="MHQ106" s="291"/>
      <c r="MHR106" s="291"/>
      <c r="MHS106" s="291"/>
      <c r="MHT106" s="291"/>
      <c r="MHU106" s="291"/>
      <c r="MHV106" s="291"/>
      <c r="MHW106" s="291"/>
      <c r="MHX106" s="291"/>
      <c r="MHY106" s="291"/>
      <c r="MHZ106" s="291"/>
      <c r="MIA106" s="291"/>
      <c r="MIB106" s="291"/>
      <c r="MIC106" s="291"/>
      <c r="MID106" s="290"/>
      <c r="MIE106" s="291"/>
      <c r="MIF106" s="291"/>
      <c r="MIG106" s="291"/>
      <c r="MIH106" s="291"/>
      <c r="MII106" s="291"/>
      <c r="MIJ106" s="291"/>
      <c r="MIK106" s="291"/>
      <c r="MIL106" s="291"/>
      <c r="MIM106" s="291"/>
      <c r="MIN106" s="291"/>
      <c r="MIO106" s="291"/>
      <c r="MIP106" s="291"/>
      <c r="MIQ106" s="291"/>
      <c r="MIR106" s="291"/>
      <c r="MIS106" s="291"/>
      <c r="MIT106" s="291"/>
      <c r="MIU106" s="291"/>
      <c r="MIV106" s="291"/>
      <c r="MIW106" s="291"/>
      <c r="MIX106" s="291"/>
      <c r="MIY106" s="291"/>
      <c r="MIZ106" s="291"/>
      <c r="MJA106" s="291"/>
      <c r="MJB106" s="291"/>
      <c r="MJC106" s="290"/>
      <c r="MJD106" s="291"/>
      <c r="MJE106" s="291"/>
      <c r="MJF106" s="291"/>
      <c r="MJG106" s="291"/>
      <c r="MJH106" s="291"/>
      <c r="MJI106" s="291"/>
      <c r="MJJ106" s="291"/>
      <c r="MJK106" s="291"/>
      <c r="MJL106" s="291"/>
      <c r="MJM106" s="291"/>
      <c r="MJN106" s="291"/>
      <c r="MJO106" s="291"/>
      <c r="MJP106" s="291"/>
      <c r="MJQ106" s="291"/>
      <c r="MJR106" s="291"/>
      <c r="MJS106" s="291"/>
      <c r="MJT106" s="291"/>
      <c r="MJU106" s="291"/>
      <c r="MJV106" s="291"/>
      <c r="MJW106" s="291"/>
      <c r="MJX106" s="291"/>
      <c r="MJY106" s="291"/>
      <c r="MJZ106" s="291"/>
      <c r="MKA106" s="291"/>
      <c r="MKB106" s="290"/>
      <c r="MKC106" s="291"/>
      <c r="MKD106" s="291"/>
      <c r="MKE106" s="291"/>
      <c r="MKF106" s="291"/>
      <c r="MKG106" s="291"/>
      <c r="MKH106" s="291"/>
      <c r="MKI106" s="291"/>
      <c r="MKJ106" s="291"/>
      <c r="MKK106" s="291"/>
      <c r="MKL106" s="291"/>
      <c r="MKM106" s="291"/>
      <c r="MKN106" s="291"/>
      <c r="MKO106" s="291"/>
      <c r="MKP106" s="291"/>
      <c r="MKQ106" s="291"/>
      <c r="MKR106" s="291"/>
      <c r="MKS106" s="291"/>
      <c r="MKT106" s="291"/>
      <c r="MKU106" s="291"/>
      <c r="MKV106" s="291"/>
      <c r="MKW106" s="291"/>
      <c r="MKX106" s="291"/>
      <c r="MKY106" s="291"/>
      <c r="MKZ106" s="291"/>
      <c r="MLA106" s="290"/>
      <c r="MLB106" s="291"/>
      <c r="MLC106" s="291"/>
      <c r="MLD106" s="291"/>
      <c r="MLE106" s="291"/>
      <c r="MLF106" s="291"/>
      <c r="MLG106" s="291"/>
      <c r="MLH106" s="291"/>
      <c r="MLI106" s="291"/>
      <c r="MLJ106" s="291"/>
      <c r="MLK106" s="291"/>
      <c r="MLL106" s="291"/>
      <c r="MLM106" s="291"/>
      <c r="MLN106" s="291"/>
      <c r="MLO106" s="291"/>
      <c r="MLP106" s="291"/>
      <c r="MLQ106" s="291"/>
      <c r="MLR106" s="291"/>
      <c r="MLS106" s="291"/>
      <c r="MLT106" s="291"/>
      <c r="MLU106" s="291"/>
      <c r="MLV106" s="291"/>
      <c r="MLW106" s="291"/>
      <c r="MLX106" s="291"/>
      <c r="MLY106" s="291"/>
      <c r="MLZ106" s="290"/>
      <c r="MMA106" s="291"/>
      <c r="MMB106" s="291"/>
      <c r="MMC106" s="291"/>
      <c r="MMD106" s="291"/>
      <c r="MME106" s="291"/>
      <c r="MMF106" s="291"/>
      <c r="MMG106" s="291"/>
      <c r="MMH106" s="291"/>
      <c r="MMI106" s="291"/>
      <c r="MMJ106" s="291"/>
      <c r="MMK106" s="291"/>
      <c r="MML106" s="291"/>
      <c r="MMM106" s="291"/>
      <c r="MMN106" s="291"/>
      <c r="MMO106" s="291"/>
      <c r="MMP106" s="291"/>
      <c r="MMQ106" s="291"/>
      <c r="MMR106" s="291"/>
      <c r="MMS106" s="291"/>
      <c r="MMT106" s="291"/>
      <c r="MMU106" s="291"/>
      <c r="MMV106" s="291"/>
      <c r="MMW106" s="291"/>
      <c r="MMX106" s="291"/>
      <c r="MMY106" s="290"/>
      <c r="MMZ106" s="291"/>
      <c r="MNA106" s="291"/>
      <c r="MNB106" s="291"/>
      <c r="MNC106" s="291"/>
      <c r="MND106" s="291"/>
      <c r="MNE106" s="291"/>
      <c r="MNF106" s="291"/>
      <c r="MNG106" s="291"/>
      <c r="MNH106" s="291"/>
      <c r="MNI106" s="291"/>
      <c r="MNJ106" s="291"/>
      <c r="MNK106" s="291"/>
      <c r="MNL106" s="291"/>
      <c r="MNM106" s="291"/>
      <c r="MNN106" s="291"/>
      <c r="MNO106" s="291"/>
      <c r="MNP106" s="291"/>
      <c r="MNQ106" s="291"/>
      <c r="MNR106" s="291"/>
      <c r="MNS106" s="291"/>
      <c r="MNT106" s="291"/>
      <c r="MNU106" s="291"/>
      <c r="MNV106" s="291"/>
      <c r="MNW106" s="291"/>
      <c r="MNX106" s="290"/>
      <c r="MNY106" s="291"/>
      <c r="MNZ106" s="291"/>
      <c r="MOA106" s="291"/>
      <c r="MOB106" s="291"/>
      <c r="MOC106" s="291"/>
      <c r="MOD106" s="291"/>
      <c r="MOE106" s="291"/>
      <c r="MOF106" s="291"/>
      <c r="MOG106" s="291"/>
      <c r="MOH106" s="291"/>
      <c r="MOI106" s="291"/>
      <c r="MOJ106" s="291"/>
      <c r="MOK106" s="291"/>
      <c r="MOL106" s="291"/>
      <c r="MOM106" s="291"/>
      <c r="MON106" s="291"/>
      <c r="MOO106" s="291"/>
      <c r="MOP106" s="291"/>
      <c r="MOQ106" s="291"/>
      <c r="MOR106" s="291"/>
      <c r="MOS106" s="291"/>
      <c r="MOT106" s="291"/>
      <c r="MOU106" s="291"/>
      <c r="MOV106" s="291"/>
      <c r="MOW106" s="290"/>
      <c r="MOX106" s="291"/>
      <c r="MOY106" s="291"/>
      <c r="MOZ106" s="291"/>
      <c r="MPA106" s="291"/>
      <c r="MPB106" s="291"/>
      <c r="MPC106" s="291"/>
      <c r="MPD106" s="291"/>
      <c r="MPE106" s="291"/>
      <c r="MPF106" s="291"/>
      <c r="MPG106" s="291"/>
      <c r="MPH106" s="291"/>
      <c r="MPI106" s="291"/>
      <c r="MPJ106" s="291"/>
      <c r="MPK106" s="291"/>
      <c r="MPL106" s="291"/>
      <c r="MPM106" s="291"/>
      <c r="MPN106" s="291"/>
      <c r="MPO106" s="291"/>
      <c r="MPP106" s="291"/>
      <c r="MPQ106" s="291"/>
      <c r="MPR106" s="291"/>
      <c r="MPS106" s="291"/>
      <c r="MPT106" s="291"/>
      <c r="MPU106" s="291"/>
      <c r="MPV106" s="290"/>
      <c r="MPW106" s="291"/>
      <c r="MPX106" s="291"/>
      <c r="MPY106" s="291"/>
      <c r="MPZ106" s="291"/>
      <c r="MQA106" s="291"/>
      <c r="MQB106" s="291"/>
      <c r="MQC106" s="291"/>
      <c r="MQD106" s="291"/>
      <c r="MQE106" s="291"/>
      <c r="MQF106" s="291"/>
      <c r="MQG106" s="291"/>
      <c r="MQH106" s="291"/>
      <c r="MQI106" s="291"/>
      <c r="MQJ106" s="291"/>
      <c r="MQK106" s="291"/>
      <c r="MQL106" s="291"/>
      <c r="MQM106" s="291"/>
      <c r="MQN106" s="291"/>
      <c r="MQO106" s="291"/>
      <c r="MQP106" s="291"/>
      <c r="MQQ106" s="291"/>
      <c r="MQR106" s="291"/>
      <c r="MQS106" s="291"/>
      <c r="MQT106" s="291"/>
      <c r="MQU106" s="290"/>
      <c r="MQV106" s="291"/>
      <c r="MQW106" s="291"/>
      <c r="MQX106" s="291"/>
      <c r="MQY106" s="291"/>
      <c r="MQZ106" s="291"/>
      <c r="MRA106" s="291"/>
      <c r="MRB106" s="291"/>
      <c r="MRC106" s="291"/>
      <c r="MRD106" s="291"/>
      <c r="MRE106" s="291"/>
      <c r="MRF106" s="291"/>
      <c r="MRG106" s="291"/>
      <c r="MRH106" s="291"/>
      <c r="MRI106" s="291"/>
      <c r="MRJ106" s="291"/>
      <c r="MRK106" s="291"/>
      <c r="MRL106" s="291"/>
      <c r="MRM106" s="291"/>
      <c r="MRN106" s="291"/>
      <c r="MRO106" s="291"/>
      <c r="MRP106" s="291"/>
      <c r="MRQ106" s="291"/>
      <c r="MRR106" s="291"/>
      <c r="MRS106" s="291"/>
      <c r="MRT106" s="290"/>
      <c r="MRU106" s="291"/>
      <c r="MRV106" s="291"/>
      <c r="MRW106" s="291"/>
      <c r="MRX106" s="291"/>
      <c r="MRY106" s="291"/>
      <c r="MRZ106" s="291"/>
      <c r="MSA106" s="291"/>
      <c r="MSB106" s="291"/>
      <c r="MSC106" s="291"/>
      <c r="MSD106" s="291"/>
      <c r="MSE106" s="291"/>
      <c r="MSF106" s="291"/>
      <c r="MSG106" s="291"/>
      <c r="MSH106" s="291"/>
      <c r="MSI106" s="291"/>
      <c r="MSJ106" s="291"/>
      <c r="MSK106" s="291"/>
      <c r="MSL106" s="291"/>
      <c r="MSM106" s="291"/>
      <c r="MSN106" s="291"/>
      <c r="MSO106" s="291"/>
      <c r="MSP106" s="291"/>
      <c r="MSQ106" s="291"/>
      <c r="MSR106" s="291"/>
      <c r="MSS106" s="290"/>
      <c r="MST106" s="291"/>
      <c r="MSU106" s="291"/>
      <c r="MSV106" s="291"/>
      <c r="MSW106" s="291"/>
      <c r="MSX106" s="291"/>
      <c r="MSY106" s="291"/>
      <c r="MSZ106" s="291"/>
      <c r="MTA106" s="291"/>
      <c r="MTB106" s="291"/>
      <c r="MTC106" s="291"/>
      <c r="MTD106" s="291"/>
      <c r="MTE106" s="291"/>
      <c r="MTF106" s="291"/>
      <c r="MTG106" s="291"/>
      <c r="MTH106" s="291"/>
      <c r="MTI106" s="291"/>
      <c r="MTJ106" s="291"/>
      <c r="MTK106" s="291"/>
      <c r="MTL106" s="291"/>
      <c r="MTM106" s="291"/>
      <c r="MTN106" s="291"/>
      <c r="MTO106" s="291"/>
      <c r="MTP106" s="291"/>
      <c r="MTQ106" s="291"/>
      <c r="MTR106" s="290"/>
      <c r="MTS106" s="291"/>
      <c r="MTT106" s="291"/>
      <c r="MTU106" s="291"/>
      <c r="MTV106" s="291"/>
      <c r="MTW106" s="291"/>
      <c r="MTX106" s="291"/>
      <c r="MTY106" s="291"/>
      <c r="MTZ106" s="291"/>
      <c r="MUA106" s="291"/>
      <c r="MUB106" s="291"/>
      <c r="MUC106" s="291"/>
      <c r="MUD106" s="291"/>
      <c r="MUE106" s="291"/>
      <c r="MUF106" s="291"/>
      <c r="MUG106" s="291"/>
      <c r="MUH106" s="291"/>
      <c r="MUI106" s="291"/>
      <c r="MUJ106" s="291"/>
      <c r="MUK106" s="291"/>
      <c r="MUL106" s="291"/>
      <c r="MUM106" s="291"/>
      <c r="MUN106" s="291"/>
      <c r="MUO106" s="291"/>
      <c r="MUP106" s="291"/>
      <c r="MUQ106" s="290"/>
      <c r="MUR106" s="291"/>
      <c r="MUS106" s="291"/>
      <c r="MUT106" s="291"/>
      <c r="MUU106" s="291"/>
      <c r="MUV106" s="291"/>
      <c r="MUW106" s="291"/>
      <c r="MUX106" s="291"/>
      <c r="MUY106" s="291"/>
      <c r="MUZ106" s="291"/>
      <c r="MVA106" s="291"/>
      <c r="MVB106" s="291"/>
      <c r="MVC106" s="291"/>
      <c r="MVD106" s="291"/>
      <c r="MVE106" s="291"/>
      <c r="MVF106" s="291"/>
      <c r="MVG106" s="291"/>
      <c r="MVH106" s="291"/>
      <c r="MVI106" s="291"/>
      <c r="MVJ106" s="291"/>
      <c r="MVK106" s="291"/>
      <c r="MVL106" s="291"/>
      <c r="MVM106" s="291"/>
      <c r="MVN106" s="291"/>
      <c r="MVO106" s="291"/>
      <c r="MVP106" s="290"/>
      <c r="MVQ106" s="291"/>
      <c r="MVR106" s="291"/>
      <c r="MVS106" s="291"/>
      <c r="MVT106" s="291"/>
      <c r="MVU106" s="291"/>
      <c r="MVV106" s="291"/>
      <c r="MVW106" s="291"/>
      <c r="MVX106" s="291"/>
      <c r="MVY106" s="291"/>
      <c r="MVZ106" s="291"/>
      <c r="MWA106" s="291"/>
      <c r="MWB106" s="291"/>
      <c r="MWC106" s="291"/>
      <c r="MWD106" s="291"/>
      <c r="MWE106" s="291"/>
      <c r="MWF106" s="291"/>
      <c r="MWG106" s="291"/>
      <c r="MWH106" s="291"/>
      <c r="MWI106" s="291"/>
      <c r="MWJ106" s="291"/>
      <c r="MWK106" s="291"/>
      <c r="MWL106" s="291"/>
      <c r="MWM106" s="291"/>
      <c r="MWN106" s="291"/>
      <c r="MWO106" s="290"/>
      <c r="MWP106" s="291"/>
      <c r="MWQ106" s="291"/>
      <c r="MWR106" s="291"/>
      <c r="MWS106" s="291"/>
      <c r="MWT106" s="291"/>
      <c r="MWU106" s="291"/>
      <c r="MWV106" s="291"/>
      <c r="MWW106" s="291"/>
      <c r="MWX106" s="291"/>
      <c r="MWY106" s="291"/>
      <c r="MWZ106" s="291"/>
      <c r="MXA106" s="291"/>
      <c r="MXB106" s="291"/>
      <c r="MXC106" s="291"/>
      <c r="MXD106" s="291"/>
      <c r="MXE106" s="291"/>
      <c r="MXF106" s="291"/>
      <c r="MXG106" s="291"/>
      <c r="MXH106" s="291"/>
      <c r="MXI106" s="291"/>
      <c r="MXJ106" s="291"/>
      <c r="MXK106" s="291"/>
      <c r="MXL106" s="291"/>
      <c r="MXM106" s="291"/>
      <c r="MXN106" s="290"/>
      <c r="MXO106" s="291"/>
      <c r="MXP106" s="291"/>
      <c r="MXQ106" s="291"/>
      <c r="MXR106" s="291"/>
      <c r="MXS106" s="291"/>
      <c r="MXT106" s="291"/>
      <c r="MXU106" s="291"/>
      <c r="MXV106" s="291"/>
      <c r="MXW106" s="291"/>
      <c r="MXX106" s="291"/>
      <c r="MXY106" s="291"/>
      <c r="MXZ106" s="291"/>
      <c r="MYA106" s="291"/>
      <c r="MYB106" s="291"/>
      <c r="MYC106" s="291"/>
      <c r="MYD106" s="291"/>
      <c r="MYE106" s="291"/>
      <c r="MYF106" s="291"/>
      <c r="MYG106" s="291"/>
      <c r="MYH106" s="291"/>
      <c r="MYI106" s="291"/>
      <c r="MYJ106" s="291"/>
      <c r="MYK106" s="291"/>
      <c r="MYL106" s="291"/>
      <c r="MYM106" s="290"/>
      <c r="MYN106" s="291"/>
      <c r="MYO106" s="291"/>
      <c r="MYP106" s="291"/>
      <c r="MYQ106" s="291"/>
      <c r="MYR106" s="291"/>
      <c r="MYS106" s="291"/>
      <c r="MYT106" s="291"/>
      <c r="MYU106" s="291"/>
      <c r="MYV106" s="291"/>
      <c r="MYW106" s="291"/>
      <c r="MYX106" s="291"/>
      <c r="MYY106" s="291"/>
      <c r="MYZ106" s="291"/>
      <c r="MZA106" s="291"/>
      <c r="MZB106" s="291"/>
      <c r="MZC106" s="291"/>
      <c r="MZD106" s="291"/>
      <c r="MZE106" s="291"/>
      <c r="MZF106" s="291"/>
      <c r="MZG106" s="291"/>
      <c r="MZH106" s="291"/>
      <c r="MZI106" s="291"/>
      <c r="MZJ106" s="291"/>
      <c r="MZK106" s="291"/>
      <c r="MZL106" s="290"/>
      <c r="MZM106" s="291"/>
      <c r="MZN106" s="291"/>
      <c r="MZO106" s="291"/>
      <c r="MZP106" s="291"/>
      <c r="MZQ106" s="291"/>
      <c r="MZR106" s="291"/>
      <c r="MZS106" s="291"/>
      <c r="MZT106" s="291"/>
      <c r="MZU106" s="291"/>
      <c r="MZV106" s="291"/>
      <c r="MZW106" s="291"/>
      <c r="MZX106" s="291"/>
      <c r="MZY106" s="291"/>
      <c r="MZZ106" s="291"/>
      <c r="NAA106" s="291"/>
      <c r="NAB106" s="291"/>
      <c r="NAC106" s="291"/>
      <c r="NAD106" s="291"/>
      <c r="NAE106" s="291"/>
      <c r="NAF106" s="291"/>
      <c r="NAG106" s="291"/>
      <c r="NAH106" s="291"/>
      <c r="NAI106" s="291"/>
      <c r="NAJ106" s="291"/>
      <c r="NAK106" s="290"/>
      <c r="NAL106" s="291"/>
      <c r="NAM106" s="291"/>
      <c r="NAN106" s="291"/>
      <c r="NAO106" s="291"/>
      <c r="NAP106" s="291"/>
      <c r="NAQ106" s="291"/>
      <c r="NAR106" s="291"/>
      <c r="NAS106" s="291"/>
      <c r="NAT106" s="291"/>
      <c r="NAU106" s="291"/>
      <c r="NAV106" s="291"/>
      <c r="NAW106" s="291"/>
      <c r="NAX106" s="291"/>
      <c r="NAY106" s="291"/>
      <c r="NAZ106" s="291"/>
      <c r="NBA106" s="291"/>
      <c r="NBB106" s="291"/>
      <c r="NBC106" s="291"/>
      <c r="NBD106" s="291"/>
      <c r="NBE106" s="291"/>
      <c r="NBF106" s="291"/>
      <c r="NBG106" s="291"/>
      <c r="NBH106" s="291"/>
      <c r="NBI106" s="291"/>
      <c r="NBJ106" s="290"/>
      <c r="NBK106" s="291"/>
      <c r="NBL106" s="291"/>
      <c r="NBM106" s="291"/>
      <c r="NBN106" s="291"/>
      <c r="NBO106" s="291"/>
      <c r="NBP106" s="291"/>
      <c r="NBQ106" s="291"/>
      <c r="NBR106" s="291"/>
      <c r="NBS106" s="291"/>
      <c r="NBT106" s="291"/>
      <c r="NBU106" s="291"/>
      <c r="NBV106" s="291"/>
      <c r="NBW106" s="291"/>
      <c r="NBX106" s="291"/>
      <c r="NBY106" s="291"/>
      <c r="NBZ106" s="291"/>
      <c r="NCA106" s="291"/>
      <c r="NCB106" s="291"/>
      <c r="NCC106" s="291"/>
      <c r="NCD106" s="291"/>
      <c r="NCE106" s="291"/>
      <c r="NCF106" s="291"/>
      <c r="NCG106" s="291"/>
      <c r="NCH106" s="291"/>
      <c r="NCI106" s="290"/>
      <c r="NCJ106" s="291"/>
      <c r="NCK106" s="291"/>
      <c r="NCL106" s="291"/>
      <c r="NCM106" s="291"/>
      <c r="NCN106" s="291"/>
      <c r="NCO106" s="291"/>
      <c r="NCP106" s="291"/>
      <c r="NCQ106" s="291"/>
      <c r="NCR106" s="291"/>
      <c r="NCS106" s="291"/>
      <c r="NCT106" s="291"/>
      <c r="NCU106" s="291"/>
      <c r="NCV106" s="291"/>
      <c r="NCW106" s="291"/>
      <c r="NCX106" s="291"/>
      <c r="NCY106" s="291"/>
      <c r="NCZ106" s="291"/>
      <c r="NDA106" s="291"/>
      <c r="NDB106" s="291"/>
      <c r="NDC106" s="291"/>
      <c r="NDD106" s="291"/>
      <c r="NDE106" s="291"/>
      <c r="NDF106" s="291"/>
      <c r="NDG106" s="291"/>
      <c r="NDH106" s="290"/>
      <c r="NDI106" s="291"/>
      <c r="NDJ106" s="291"/>
      <c r="NDK106" s="291"/>
      <c r="NDL106" s="291"/>
      <c r="NDM106" s="291"/>
      <c r="NDN106" s="291"/>
      <c r="NDO106" s="291"/>
      <c r="NDP106" s="291"/>
      <c r="NDQ106" s="291"/>
      <c r="NDR106" s="291"/>
      <c r="NDS106" s="291"/>
      <c r="NDT106" s="291"/>
      <c r="NDU106" s="291"/>
      <c r="NDV106" s="291"/>
      <c r="NDW106" s="291"/>
      <c r="NDX106" s="291"/>
      <c r="NDY106" s="291"/>
      <c r="NDZ106" s="291"/>
      <c r="NEA106" s="291"/>
      <c r="NEB106" s="291"/>
      <c r="NEC106" s="291"/>
      <c r="NED106" s="291"/>
      <c r="NEE106" s="291"/>
      <c r="NEF106" s="291"/>
      <c r="NEG106" s="290"/>
      <c r="NEH106" s="291"/>
      <c r="NEI106" s="291"/>
      <c r="NEJ106" s="291"/>
      <c r="NEK106" s="291"/>
      <c r="NEL106" s="291"/>
      <c r="NEM106" s="291"/>
      <c r="NEN106" s="291"/>
      <c r="NEO106" s="291"/>
      <c r="NEP106" s="291"/>
      <c r="NEQ106" s="291"/>
      <c r="NER106" s="291"/>
      <c r="NES106" s="291"/>
      <c r="NET106" s="291"/>
      <c r="NEU106" s="291"/>
      <c r="NEV106" s="291"/>
      <c r="NEW106" s="291"/>
      <c r="NEX106" s="291"/>
      <c r="NEY106" s="291"/>
      <c r="NEZ106" s="291"/>
      <c r="NFA106" s="291"/>
      <c r="NFB106" s="291"/>
      <c r="NFC106" s="291"/>
      <c r="NFD106" s="291"/>
      <c r="NFE106" s="291"/>
      <c r="NFF106" s="290"/>
      <c r="NFG106" s="291"/>
      <c r="NFH106" s="291"/>
      <c r="NFI106" s="291"/>
      <c r="NFJ106" s="291"/>
      <c r="NFK106" s="291"/>
      <c r="NFL106" s="291"/>
      <c r="NFM106" s="291"/>
      <c r="NFN106" s="291"/>
      <c r="NFO106" s="291"/>
      <c r="NFP106" s="291"/>
      <c r="NFQ106" s="291"/>
      <c r="NFR106" s="291"/>
      <c r="NFS106" s="291"/>
      <c r="NFT106" s="291"/>
      <c r="NFU106" s="291"/>
      <c r="NFV106" s="291"/>
      <c r="NFW106" s="291"/>
      <c r="NFX106" s="291"/>
      <c r="NFY106" s="291"/>
      <c r="NFZ106" s="291"/>
      <c r="NGA106" s="291"/>
      <c r="NGB106" s="291"/>
      <c r="NGC106" s="291"/>
      <c r="NGD106" s="291"/>
      <c r="NGE106" s="290"/>
      <c r="NGF106" s="291"/>
      <c r="NGG106" s="291"/>
      <c r="NGH106" s="291"/>
      <c r="NGI106" s="291"/>
      <c r="NGJ106" s="291"/>
      <c r="NGK106" s="291"/>
      <c r="NGL106" s="291"/>
      <c r="NGM106" s="291"/>
      <c r="NGN106" s="291"/>
      <c r="NGO106" s="291"/>
      <c r="NGP106" s="291"/>
      <c r="NGQ106" s="291"/>
      <c r="NGR106" s="291"/>
      <c r="NGS106" s="291"/>
      <c r="NGT106" s="291"/>
      <c r="NGU106" s="291"/>
      <c r="NGV106" s="291"/>
      <c r="NGW106" s="291"/>
      <c r="NGX106" s="291"/>
      <c r="NGY106" s="291"/>
      <c r="NGZ106" s="291"/>
      <c r="NHA106" s="291"/>
      <c r="NHB106" s="291"/>
      <c r="NHC106" s="291"/>
      <c r="NHD106" s="290"/>
      <c r="NHE106" s="291"/>
      <c r="NHF106" s="291"/>
      <c r="NHG106" s="291"/>
      <c r="NHH106" s="291"/>
      <c r="NHI106" s="291"/>
      <c r="NHJ106" s="291"/>
      <c r="NHK106" s="291"/>
      <c r="NHL106" s="291"/>
      <c r="NHM106" s="291"/>
      <c r="NHN106" s="291"/>
      <c r="NHO106" s="291"/>
      <c r="NHP106" s="291"/>
      <c r="NHQ106" s="291"/>
      <c r="NHR106" s="291"/>
      <c r="NHS106" s="291"/>
      <c r="NHT106" s="291"/>
      <c r="NHU106" s="291"/>
      <c r="NHV106" s="291"/>
      <c r="NHW106" s="291"/>
      <c r="NHX106" s="291"/>
      <c r="NHY106" s="291"/>
      <c r="NHZ106" s="291"/>
      <c r="NIA106" s="291"/>
      <c r="NIB106" s="291"/>
      <c r="NIC106" s="290"/>
      <c r="NID106" s="291"/>
      <c r="NIE106" s="291"/>
      <c r="NIF106" s="291"/>
      <c r="NIG106" s="291"/>
      <c r="NIH106" s="291"/>
      <c r="NII106" s="291"/>
      <c r="NIJ106" s="291"/>
      <c r="NIK106" s="291"/>
      <c r="NIL106" s="291"/>
      <c r="NIM106" s="291"/>
      <c r="NIN106" s="291"/>
      <c r="NIO106" s="291"/>
      <c r="NIP106" s="291"/>
      <c r="NIQ106" s="291"/>
      <c r="NIR106" s="291"/>
      <c r="NIS106" s="291"/>
      <c r="NIT106" s="291"/>
      <c r="NIU106" s="291"/>
      <c r="NIV106" s="291"/>
      <c r="NIW106" s="291"/>
      <c r="NIX106" s="291"/>
      <c r="NIY106" s="291"/>
      <c r="NIZ106" s="291"/>
      <c r="NJA106" s="291"/>
      <c r="NJB106" s="290"/>
      <c r="NJC106" s="291"/>
      <c r="NJD106" s="291"/>
      <c r="NJE106" s="291"/>
      <c r="NJF106" s="291"/>
      <c r="NJG106" s="291"/>
      <c r="NJH106" s="291"/>
      <c r="NJI106" s="291"/>
      <c r="NJJ106" s="291"/>
      <c r="NJK106" s="291"/>
      <c r="NJL106" s="291"/>
      <c r="NJM106" s="291"/>
      <c r="NJN106" s="291"/>
      <c r="NJO106" s="291"/>
      <c r="NJP106" s="291"/>
      <c r="NJQ106" s="291"/>
      <c r="NJR106" s="291"/>
      <c r="NJS106" s="291"/>
      <c r="NJT106" s="291"/>
      <c r="NJU106" s="291"/>
      <c r="NJV106" s="291"/>
      <c r="NJW106" s="291"/>
      <c r="NJX106" s="291"/>
      <c r="NJY106" s="291"/>
      <c r="NJZ106" s="291"/>
      <c r="NKA106" s="290"/>
      <c r="NKB106" s="291"/>
      <c r="NKC106" s="291"/>
      <c r="NKD106" s="291"/>
      <c r="NKE106" s="291"/>
      <c r="NKF106" s="291"/>
      <c r="NKG106" s="291"/>
      <c r="NKH106" s="291"/>
      <c r="NKI106" s="291"/>
      <c r="NKJ106" s="291"/>
      <c r="NKK106" s="291"/>
      <c r="NKL106" s="291"/>
      <c r="NKM106" s="291"/>
      <c r="NKN106" s="291"/>
      <c r="NKO106" s="291"/>
      <c r="NKP106" s="291"/>
      <c r="NKQ106" s="291"/>
      <c r="NKR106" s="291"/>
      <c r="NKS106" s="291"/>
      <c r="NKT106" s="291"/>
      <c r="NKU106" s="291"/>
      <c r="NKV106" s="291"/>
      <c r="NKW106" s="291"/>
      <c r="NKX106" s="291"/>
      <c r="NKY106" s="291"/>
      <c r="NKZ106" s="290"/>
      <c r="NLA106" s="291"/>
      <c r="NLB106" s="291"/>
      <c r="NLC106" s="291"/>
      <c r="NLD106" s="291"/>
      <c r="NLE106" s="291"/>
      <c r="NLF106" s="291"/>
      <c r="NLG106" s="291"/>
      <c r="NLH106" s="291"/>
      <c r="NLI106" s="291"/>
      <c r="NLJ106" s="291"/>
      <c r="NLK106" s="291"/>
      <c r="NLL106" s="291"/>
      <c r="NLM106" s="291"/>
      <c r="NLN106" s="291"/>
      <c r="NLO106" s="291"/>
      <c r="NLP106" s="291"/>
      <c r="NLQ106" s="291"/>
      <c r="NLR106" s="291"/>
      <c r="NLS106" s="291"/>
      <c r="NLT106" s="291"/>
      <c r="NLU106" s="291"/>
      <c r="NLV106" s="291"/>
      <c r="NLW106" s="291"/>
      <c r="NLX106" s="291"/>
      <c r="NLY106" s="290"/>
      <c r="NLZ106" s="291"/>
      <c r="NMA106" s="291"/>
      <c r="NMB106" s="291"/>
      <c r="NMC106" s="291"/>
      <c r="NMD106" s="291"/>
      <c r="NME106" s="291"/>
      <c r="NMF106" s="291"/>
      <c r="NMG106" s="291"/>
      <c r="NMH106" s="291"/>
      <c r="NMI106" s="291"/>
      <c r="NMJ106" s="291"/>
      <c r="NMK106" s="291"/>
      <c r="NML106" s="291"/>
      <c r="NMM106" s="291"/>
      <c r="NMN106" s="291"/>
      <c r="NMO106" s="291"/>
      <c r="NMP106" s="291"/>
      <c r="NMQ106" s="291"/>
      <c r="NMR106" s="291"/>
      <c r="NMS106" s="291"/>
      <c r="NMT106" s="291"/>
      <c r="NMU106" s="291"/>
      <c r="NMV106" s="291"/>
      <c r="NMW106" s="291"/>
      <c r="NMX106" s="290"/>
      <c r="NMY106" s="291"/>
      <c r="NMZ106" s="291"/>
      <c r="NNA106" s="291"/>
      <c r="NNB106" s="291"/>
      <c r="NNC106" s="291"/>
      <c r="NND106" s="291"/>
      <c r="NNE106" s="291"/>
      <c r="NNF106" s="291"/>
      <c r="NNG106" s="291"/>
      <c r="NNH106" s="291"/>
      <c r="NNI106" s="291"/>
      <c r="NNJ106" s="291"/>
      <c r="NNK106" s="291"/>
      <c r="NNL106" s="291"/>
      <c r="NNM106" s="291"/>
      <c r="NNN106" s="291"/>
      <c r="NNO106" s="291"/>
      <c r="NNP106" s="291"/>
      <c r="NNQ106" s="291"/>
      <c r="NNR106" s="291"/>
      <c r="NNS106" s="291"/>
      <c r="NNT106" s="291"/>
      <c r="NNU106" s="291"/>
      <c r="NNV106" s="291"/>
      <c r="NNW106" s="290"/>
      <c r="NNX106" s="291"/>
      <c r="NNY106" s="291"/>
      <c r="NNZ106" s="291"/>
      <c r="NOA106" s="291"/>
      <c r="NOB106" s="291"/>
      <c r="NOC106" s="291"/>
      <c r="NOD106" s="291"/>
      <c r="NOE106" s="291"/>
      <c r="NOF106" s="291"/>
      <c r="NOG106" s="291"/>
      <c r="NOH106" s="291"/>
      <c r="NOI106" s="291"/>
      <c r="NOJ106" s="291"/>
      <c r="NOK106" s="291"/>
      <c r="NOL106" s="291"/>
      <c r="NOM106" s="291"/>
      <c r="NON106" s="291"/>
      <c r="NOO106" s="291"/>
      <c r="NOP106" s="291"/>
      <c r="NOQ106" s="291"/>
      <c r="NOR106" s="291"/>
      <c r="NOS106" s="291"/>
      <c r="NOT106" s="291"/>
      <c r="NOU106" s="291"/>
      <c r="NOV106" s="290"/>
      <c r="NOW106" s="291"/>
      <c r="NOX106" s="291"/>
      <c r="NOY106" s="291"/>
      <c r="NOZ106" s="291"/>
      <c r="NPA106" s="291"/>
      <c r="NPB106" s="291"/>
      <c r="NPC106" s="291"/>
      <c r="NPD106" s="291"/>
      <c r="NPE106" s="291"/>
      <c r="NPF106" s="291"/>
      <c r="NPG106" s="291"/>
      <c r="NPH106" s="291"/>
      <c r="NPI106" s="291"/>
      <c r="NPJ106" s="291"/>
      <c r="NPK106" s="291"/>
      <c r="NPL106" s="291"/>
      <c r="NPM106" s="291"/>
      <c r="NPN106" s="291"/>
      <c r="NPO106" s="291"/>
      <c r="NPP106" s="291"/>
      <c r="NPQ106" s="291"/>
      <c r="NPR106" s="291"/>
      <c r="NPS106" s="291"/>
      <c r="NPT106" s="291"/>
      <c r="NPU106" s="290"/>
      <c r="NPV106" s="291"/>
      <c r="NPW106" s="291"/>
      <c r="NPX106" s="291"/>
      <c r="NPY106" s="291"/>
      <c r="NPZ106" s="291"/>
      <c r="NQA106" s="291"/>
      <c r="NQB106" s="291"/>
      <c r="NQC106" s="291"/>
      <c r="NQD106" s="291"/>
      <c r="NQE106" s="291"/>
      <c r="NQF106" s="291"/>
      <c r="NQG106" s="291"/>
      <c r="NQH106" s="291"/>
      <c r="NQI106" s="291"/>
      <c r="NQJ106" s="291"/>
      <c r="NQK106" s="291"/>
      <c r="NQL106" s="291"/>
      <c r="NQM106" s="291"/>
      <c r="NQN106" s="291"/>
      <c r="NQO106" s="291"/>
      <c r="NQP106" s="291"/>
      <c r="NQQ106" s="291"/>
      <c r="NQR106" s="291"/>
      <c r="NQS106" s="291"/>
      <c r="NQT106" s="290"/>
      <c r="NQU106" s="291"/>
      <c r="NQV106" s="291"/>
      <c r="NQW106" s="291"/>
      <c r="NQX106" s="291"/>
      <c r="NQY106" s="291"/>
      <c r="NQZ106" s="291"/>
      <c r="NRA106" s="291"/>
      <c r="NRB106" s="291"/>
      <c r="NRC106" s="291"/>
      <c r="NRD106" s="291"/>
      <c r="NRE106" s="291"/>
      <c r="NRF106" s="291"/>
      <c r="NRG106" s="291"/>
      <c r="NRH106" s="291"/>
      <c r="NRI106" s="291"/>
      <c r="NRJ106" s="291"/>
      <c r="NRK106" s="291"/>
      <c r="NRL106" s="291"/>
      <c r="NRM106" s="291"/>
      <c r="NRN106" s="291"/>
      <c r="NRO106" s="291"/>
      <c r="NRP106" s="291"/>
      <c r="NRQ106" s="291"/>
      <c r="NRR106" s="291"/>
      <c r="NRS106" s="290"/>
      <c r="NRT106" s="291"/>
      <c r="NRU106" s="291"/>
      <c r="NRV106" s="291"/>
      <c r="NRW106" s="291"/>
      <c r="NRX106" s="291"/>
      <c r="NRY106" s="291"/>
      <c r="NRZ106" s="291"/>
      <c r="NSA106" s="291"/>
      <c r="NSB106" s="291"/>
      <c r="NSC106" s="291"/>
      <c r="NSD106" s="291"/>
      <c r="NSE106" s="291"/>
      <c r="NSF106" s="291"/>
      <c r="NSG106" s="291"/>
      <c r="NSH106" s="291"/>
      <c r="NSI106" s="291"/>
      <c r="NSJ106" s="291"/>
      <c r="NSK106" s="291"/>
      <c r="NSL106" s="291"/>
      <c r="NSM106" s="291"/>
      <c r="NSN106" s="291"/>
      <c r="NSO106" s="291"/>
      <c r="NSP106" s="291"/>
      <c r="NSQ106" s="291"/>
      <c r="NSR106" s="290"/>
      <c r="NSS106" s="291"/>
      <c r="NST106" s="291"/>
      <c r="NSU106" s="291"/>
      <c r="NSV106" s="291"/>
      <c r="NSW106" s="291"/>
      <c r="NSX106" s="291"/>
      <c r="NSY106" s="291"/>
      <c r="NSZ106" s="291"/>
      <c r="NTA106" s="291"/>
      <c r="NTB106" s="291"/>
      <c r="NTC106" s="291"/>
      <c r="NTD106" s="291"/>
      <c r="NTE106" s="291"/>
      <c r="NTF106" s="291"/>
      <c r="NTG106" s="291"/>
      <c r="NTH106" s="291"/>
      <c r="NTI106" s="291"/>
      <c r="NTJ106" s="291"/>
      <c r="NTK106" s="291"/>
      <c r="NTL106" s="291"/>
      <c r="NTM106" s="291"/>
      <c r="NTN106" s="291"/>
      <c r="NTO106" s="291"/>
      <c r="NTP106" s="291"/>
      <c r="NTQ106" s="290"/>
      <c r="NTR106" s="291"/>
      <c r="NTS106" s="291"/>
      <c r="NTT106" s="291"/>
      <c r="NTU106" s="291"/>
      <c r="NTV106" s="291"/>
      <c r="NTW106" s="291"/>
      <c r="NTX106" s="291"/>
      <c r="NTY106" s="291"/>
      <c r="NTZ106" s="291"/>
      <c r="NUA106" s="291"/>
      <c r="NUB106" s="291"/>
      <c r="NUC106" s="291"/>
      <c r="NUD106" s="291"/>
      <c r="NUE106" s="291"/>
      <c r="NUF106" s="291"/>
      <c r="NUG106" s="291"/>
      <c r="NUH106" s="291"/>
      <c r="NUI106" s="291"/>
      <c r="NUJ106" s="291"/>
      <c r="NUK106" s="291"/>
      <c r="NUL106" s="291"/>
      <c r="NUM106" s="291"/>
      <c r="NUN106" s="291"/>
      <c r="NUO106" s="291"/>
      <c r="NUP106" s="290"/>
      <c r="NUQ106" s="291"/>
      <c r="NUR106" s="291"/>
      <c r="NUS106" s="291"/>
      <c r="NUT106" s="291"/>
      <c r="NUU106" s="291"/>
      <c r="NUV106" s="291"/>
      <c r="NUW106" s="291"/>
      <c r="NUX106" s="291"/>
      <c r="NUY106" s="291"/>
      <c r="NUZ106" s="291"/>
      <c r="NVA106" s="291"/>
      <c r="NVB106" s="291"/>
      <c r="NVC106" s="291"/>
      <c r="NVD106" s="291"/>
      <c r="NVE106" s="291"/>
      <c r="NVF106" s="291"/>
      <c r="NVG106" s="291"/>
      <c r="NVH106" s="291"/>
      <c r="NVI106" s="291"/>
      <c r="NVJ106" s="291"/>
      <c r="NVK106" s="291"/>
      <c r="NVL106" s="291"/>
      <c r="NVM106" s="291"/>
      <c r="NVN106" s="291"/>
      <c r="NVO106" s="290"/>
      <c r="NVP106" s="291"/>
      <c r="NVQ106" s="291"/>
      <c r="NVR106" s="291"/>
      <c r="NVS106" s="291"/>
      <c r="NVT106" s="291"/>
      <c r="NVU106" s="291"/>
      <c r="NVV106" s="291"/>
      <c r="NVW106" s="291"/>
      <c r="NVX106" s="291"/>
      <c r="NVY106" s="291"/>
      <c r="NVZ106" s="291"/>
      <c r="NWA106" s="291"/>
      <c r="NWB106" s="291"/>
      <c r="NWC106" s="291"/>
      <c r="NWD106" s="291"/>
      <c r="NWE106" s="291"/>
      <c r="NWF106" s="291"/>
      <c r="NWG106" s="291"/>
      <c r="NWH106" s="291"/>
      <c r="NWI106" s="291"/>
      <c r="NWJ106" s="291"/>
      <c r="NWK106" s="291"/>
      <c r="NWL106" s="291"/>
      <c r="NWM106" s="291"/>
      <c r="NWN106" s="290"/>
      <c r="NWO106" s="291"/>
      <c r="NWP106" s="291"/>
      <c r="NWQ106" s="291"/>
      <c r="NWR106" s="291"/>
      <c r="NWS106" s="291"/>
      <c r="NWT106" s="291"/>
      <c r="NWU106" s="291"/>
      <c r="NWV106" s="291"/>
      <c r="NWW106" s="291"/>
      <c r="NWX106" s="291"/>
      <c r="NWY106" s="291"/>
      <c r="NWZ106" s="291"/>
      <c r="NXA106" s="291"/>
      <c r="NXB106" s="291"/>
      <c r="NXC106" s="291"/>
      <c r="NXD106" s="291"/>
      <c r="NXE106" s="291"/>
      <c r="NXF106" s="291"/>
      <c r="NXG106" s="291"/>
      <c r="NXH106" s="291"/>
      <c r="NXI106" s="291"/>
      <c r="NXJ106" s="291"/>
      <c r="NXK106" s="291"/>
      <c r="NXL106" s="291"/>
      <c r="NXM106" s="290"/>
      <c r="NXN106" s="291"/>
      <c r="NXO106" s="291"/>
      <c r="NXP106" s="291"/>
      <c r="NXQ106" s="291"/>
      <c r="NXR106" s="291"/>
      <c r="NXS106" s="291"/>
      <c r="NXT106" s="291"/>
      <c r="NXU106" s="291"/>
      <c r="NXV106" s="291"/>
      <c r="NXW106" s="291"/>
      <c r="NXX106" s="291"/>
      <c r="NXY106" s="291"/>
      <c r="NXZ106" s="291"/>
      <c r="NYA106" s="291"/>
      <c r="NYB106" s="291"/>
      <c r="NYC106" s="291"/>
      <c r="NYD106" s="291"/>
      <c r="NYE106" s="291"/>
      <c r="NYF106" s="291"/>
      <c r="NYG106" s="291"/>
      <c r="NYH106" s="291"/>
      <c r="NYI106" s="291"/>
      <c r="NYJ106" s="291"/>
      <c r="NYK106" s="291"/>
      <c r="NYL106" s="290"/>
      <c r="NYM106" s="291"/>
      <c r="NYN106" s="291"/>
      <c r="NYO106" s="291"/>
      <c r="NYP106" s="291"/>
      <c r="NYQ106" s="291"/>
      <c r="NYR106" s="291"/>
      <c r="NYS106" s="291"/>
      <c r="NYT106" s="291"/>
      <c r="NYU106" s="291"/>
      <c r="NYV106" s="291"/>
      <c r="NYW106" s="291"/>
      <c r="NYX106" s="291"/>
      <c r="NYY106" s="291"/>
      <c r="NYZ106" s="291"/>
      <c r="NZA106" s="291"/>
      <c r="NZB106" s="291"/>
      <c r="NZC106" s="291"/>
      <c r="NZD106" s="291"/>
      <c r="NZE106" s="291"/>
      <c r="NZF106" s="291"/>
      <c r="NZG106" s="291"/>
      <c r="NZH106" s="291"/>
      <c r="NZI106" s="291"/>
      <c r="NZJ106" s="291"/>
      <c r="NZK106" s="290"/>
      <c r="NZL106" s="291"/>
      <c r="NZM106" s="291"/>
      <c r="NZN106" s="291"/>
      <c r="NZO106" s="291"/>
      <c r="NZP106" s="291"/>
      <c r="NZQ106" s="291"/>
      <c r="NZR106" s="291"/>
      <c r="NZS106" s="291"/>
      <c r="NZT106" s="291"/>
      <c r="NZU106" s="291"/>
      <c r="NZV106" s="291"/>
      <c r="NZW106" s="291"/>
      <c r="NZX106" s="291"/>
      <c r="NZY106" s="291"/>
      <c r="NZZ106" s="291"/>
      <c r="OAA106" s="291"/>
      <c r="OAB106" s="291"/>
      <c r="OAC106" s="291"/>
      <c r="OAD106" s="291"/>
      <c r="OAE106" s="291"/>
      <c r="OAF106" s="291"/>
      <c r="OAG106" s="291"/>
      <c r="OAH106" s="291"/>
      <c r="OAI106" s="291"/>
      <c r="OAJ106" s="290"/>
      <c r="OAK106" s="291"/>
      <c r="OAL106" s="291"/>
      <c r="OAM106" s="291"/>
      <c r="OAN106" s="291"/>
      <c r="OAO106" s="291"/>
      <c r="OAP106" s="291"/>
      <c r="OAQ106" s="291"/>
      <c r="OAR106" s="291"/>
      <c r="OAS106" s="291"/>
      <c r="OAT106" s="291"/>
      <c r="OAU106" s="291"/>
      <c r="OAV106" s="291"/>
      <c r="OAW106" s="291"/>
      <c r="OAX106" s="291"/>
      <c r="OAY106" s="291"/>
      <c r="OAZ106" s="291"/>
      <c r="OBA106" s="291"/>
      <c r="OBB106" s="291"/>
      <c r="OBC106" s="291"/>
      <c r="OBD106" s="291"/>
      <c r="OBE106" s="291"/>
      <c r="OBF106" s="291"/>
      <c r="OBG106" s="291"/>
      <c r="OBH106" s="291"/>
      <c r="OBI106" s="290"/>
      <c r="OBJ106" s="291"/>
      <c r="OBK106" s="291"/>
      <c r="OBL106" s="291"/>
      <c r="OBM106" s="291"/>
      <c r="OBN106" s="291"/>
      <c r="OBO106" s="291"/>
      <c r="OBP106" s="291"/>
      <c r="OBQ106" s="291"/>
      <c r="OBR106" s="291"/>
      <c r="OBS106" s="291"/>
      <c r="OBT106" s="291"/>
      <c r="OBU106" s="291"/>
      <c r="OBV106" s="291"/>
      <c r="OBW106" s="291"/>
      <c r="OBX106" s="291"/>
      <c r="OBY106" s="291"/>
      <c r="OBZ106" s="291"/>
      <c r="OCA106" s="291"/>
      <c r="OCB106" s="291"/>
      <c r="OCC106" s="291"/>
      <c r="OCD106" s="291"/>
      <c r="OCE106" s="291"/>
      <c r="OCF106" s="291"/>
      <c r="OCG106" s="291"/>
      <c r="OCH106" s="290"/>
      <c r="OCI106" s="291"/>
      <c r="OCJ106" s="291"/>
      <c r="OCK106" s="291"/>
      <c r="OCL106" s="291"/>
      <c r="OCM106" s="291"/>
      <c r="OCN106" s="291"/>
      <c r="OCO106" s="291"/>
      <c r="OCP106" s="291"/>
      <c r="OCQ106" s="291"/>
      <c r="OCR106" s="291"/>
      <c r="OCS106" s="291"/>
      <c r="OCT106" s="291"/>
      <c r="OCU106" s="291"/>
      <c r="OCV106" s="291"/>
      <c r="OCW106" s="291"/>
      <c r="OCX106" s="291"/>
      <c r="OCY106" s="291"/>
      <c r="OCZ106" s="291"/>
      <c r="ODA106" s="291"/>
      <c r="ODB106" s="291"/>
      <c r="ODC106" s="291"/>
      <c r="ODD106" s="291"/>
      <c r="ODE106" s="291"/>
      <c r="ODF106" s="291"/>
      <c r="ODG106" s="290"/>
      <c r="ODH106" s="291"/>
      <c r="ODI106" s="291"/>
      <c r="ODJ106" s="291"/>
      <c r="ODK106" s="291"/>
      <c r="ODL106" s="291"/>
      <c r="ODM106" s="291"/>
      <c r="ODN106" s="291"/>
      <c r="ODO106" s="291"/>
      <c r="ODP106" s="291"/>
      <c r="ODQ106" s="291"/>
      <c r="ODR106" s="291"/>
      <c r="ODS106" s="291"/>
      <c r="ODT106" s="291"/>
      <c r="ODU106" s="291"/>
      <c r="ODV106" s="291"/>
      <c r="ODW106" s="291"/>
      <c r="ODX106" s="291"/>
      <c r="ODY106" s="291"/>
      <c r="ODZ106" s="291"/>
      <c r="OEA106" s="291"/>
      <c r="OEB106" s="291"/>
      <c r="OEC106" s="291"/>
      <c r="OED106" s="291"/>
      <c r="OEE106" s="291"/>
      <c r="OEF106" s="290"/>
      <c r="OEG106" s="291"/>
      <c r="OEH106" s="291"/>
      <c r="OEI106" s="291"/>
      <c r="OEJ106" s="291"/>
      <c r="OEK106" s="291"/>
      <c r="OEL106" s="291"/>
      <c r="OEM106" s="291"/>
      <c r="OEN106" s="291"/>
      <c r="OEO106" s="291"/>
      <c r="OEP106" s="291"/>
      <c r="OEQ106" s="291"/>
      <c r="OER106" s="291"/>
      <c r="OES106" s="291"/>
      <c r="OET106" s="291"/>
      <c r="OEU106" s="291"/>
      <c r="OEV106" s="291"/>
      <c r="OEW106" s="291"/>
      <c r="OEX106" s="291"/>
      <c r="OEY106" s="291"/>
      <c r="OEZ106" s="291"/>
      <c r="OFA106" s="291"/>
      <c r="OFB106" s="291"/>
      <c r="OFC106" s="291"/>
      <c r="OFD106" s="291"/>
      <c r="OFE106" s="290"/>
      <c r="OFF106" s="291"/>
      <c r="OFG106" s="291"/>
      <c r="OFH106" s="291"/>
      <c r="OFI106" s="291"/>
      <c r="OFJ106" s="291"/>
      <c r="OFK106" s="291"/>
      <c r="OFL106" s="291"/>
      <c r="OFM106" s="291"/>
      <c r="OFN106" s="291"/>
      <c r="OFO106" s="291"/>
      <c r="OFP106" s="291"/>
      <c r="OFQ106" s="291"/>
      <c r="OFR106" s="291"/>
      <c r="OFS106" s="291"/>
      <c r="OFT106" s="291"/>
      <c r="OFU106" s="291"/>
      <c r="OFV106" s="291"/>
      <c r="OFW106" s="291"/>
      <c r="OFX106" s="291"/>
      <c r="OFY106" s="291"/>
      <c r="OFZ106" s="291"/>
      <c r="OGA106" s="291"/>
      <c r="OGB106" s="291"/>
      <c r="OGC106" s="291"/>
      <c r="OGD106" s="290"/>
      <c r="OGE106" s="291"/>
      <c r="OGF106" s="291"/>
      <c r="OGG106" s="291"/>
      <c r="OGH106" s="291"/>
      <c r="OGI106" s="291"/>
      <c r="OGJ106" s="291"/>
      <c r="OGK106" s="291"/>
      <c r="OGL106" s="291"/>
      <c r="OGM106" s="291"/>
      <c r="OGN106" s="291"/>
      <c r="OGO106" s="291"/>
      <c r="OGP106" s="291"/>
      <c r="OGQ106" s="291"/>
      <c r="OGR106" s="291"/>
      <c r="OGS106" s="291"/>
      <c r="OGT106" s="291"/>
      <c r="OGU106" s="291"/>
      <c r="OGV106" s="291"/>
      <c r="OGW106" s="291"/>
      <c r="OGX106" s="291"/>
      <c r="OGY106" s="291"/>
      <c r="OGZ106" s="291"/>
      <c r="OHA106" s="291"/>
      <c r="OHB106" s="291"/>
      <c r="OHC106" s="290"/>
      <c r="OHD106" s="291"/>
      <c r="OHE106" s="291"/>
      <c r="OHF106" s="291"/>
      <c r="OHG106" s="291"/>
      <c r="OHH106" s="291"/>
      <c r="OHI106" s="291"/>
      <c r="OHJ106" s="291"/>
      <c r="OHK106" s="291"/>
      <c r="OHL106" s="291"/>
      <c r="OHM106" s="291"/>
      <c r="OHN106" s="291"/>
      <c r="OHO106" s="291"/>
      <c r="OHP106" s="291"/>
      <c r="OHQ106" s="291"/>
      <c r="OHR106" s="291"/>
      <c r="OHS106" s="291"/>
      <c r="OHT106" s="291"/>
      <c r="OHU106" s="291"/>
      <c r="OHV106" s="291"/>
      <c r="OHW106" s="291"/>
      <c r="OHX106" s="291"/>
      <c r="OHY106" s="291"/>
      <c r="OHZ106" s="291"/>
      <c r="OIA106" s="291"/>
      <c r="OIB106" s="290"/>
      <c r="OIC106" s="291"/>
      <c r="OID106" s="291"/>
      <c r="OIE106" s="291"/>
      <c r="OIF106" s="291"/>
      <c r="OIG106" s="291"/>
      <c r="OIH106" s="291"/>
      <c r="OII106" s="291"/>
      <c r="OIJ106" s="291"/>
      <c r="OIK106" s="291"/>
      <c r="OIL106" s="291"/>
      <c r="OIM106" s="291"/>
      <c r="OIN106" s="291"/>
      <c r="OIO106" s="291"/>
      <c r="OIP106" s="291"/>
      <c r="OIQ106" s="291"/>
      <c r="OIR106" s="291"/>
      <c r="OIS106" s="291"/>
      <c r="OIT106" s="291"/>
      <c r="OIU106" s="291"/>
      <c r="OIV106" s="291"/>
      <c r="OIW106" s="291"/>
      <c r="OIX106" s="291"/>
      <c r="OIY106" s="291"/>
      <c r="OIZ106" s="291"/>
      <c r="OJA106" s="290"/>
      <c r="OJB106" s="291"/>
      <c r="OJC106" s="291"/>
      <c r="OJD106" s="291"/>
      <c r="OJE106" s="291"/>
      <c r="OJF106" s="291"/>
      <c r="OJG106" s="291"/>
      <c r="OJH106" s="291"/>
      <c r="OJI106" s="291"/>
      <c r="OJJ106" s="291"/>
      <c r="OJK106" s="291"/>
      <c r="OJL106" s="291"/>
      <c r="OJM106" s="291"/>
      <c r="OJN106" s="291"/>
      <c r="OJO106" s="291"/>
      <c r="OJP106" s="291"/>
      <c r="OJQ106" s="291"/>
      <c r="OJR106" s="291"/>
      <c r="OJS106" s="291"/>
      <c r="OJT106" s="291"/>
      <c r="OJU106" s="291"/>
      <c r="OJV106" s="291"/>
      <c r="OJW106" s="291"/>
      <c r="OJX106" s="291"/>
      <c r="OJY106" s="291"/>
      <c r="OJZ106" s="290"/>
      <c r="OKA106" s="291"/>
      <c r="OKB106" s="291"/>
      <c r="OKC106" s="291"/>
      <c r="OKD106" s="291"/>
      <c r="OKE106" s="291"/>
      <c r="OKF106" s="291"/>
      <c r="OKG106" s="291"/>
      <c r="OKH106" s="291"/>
      <c r="OKI106" s="291"/>
      <c r="OKJ106" s="291"/>
      <c r="OKK106" s="291"/>
      <c r="OKL106" s="291"/>
      <c r="OKM106" s="291"/>
      <c r="OKN106" s="291"/>
      <c r="OKO106" s="291"/>
      <c r="OKP106" s="291"/>
      <c r="OKQ106" s="291"/>
      <c r="OKR106" s="291"/>
      <c r="OKS106" s="291"/>
      <c r="OKT106" s="291"/>
      <c r="OKU106" s="291"/>
      <c r="OKV106" s="291"/>
      <c r="OKW106" s="291"/>
      <c r="OKX106" s="291"/>
      <c r="OKY106" s="290"/>
      <c r="OKZ106" s="291"/>
      <c r="OLA106" s="291"/>
      <c r="OLB106" s="291"/>
      <c r="OLC106" s="291"/>
      <c r="OLD106" s="291"/>
      <c r="OLE106" s="291"/>
      <c r="OLF106" s="291"/>
      <c r="OLG106" s="291"/>
      <c r="OLH106" s="291"/>
      <c r="OLI106" s="291"/>
      <c r="OLJ106" s="291"/>
      <c r="OLK106" s="291"/>
      <c r="OLL106" s="291"/>
      <c r="OLM106" s="291"/>
      <c r="OLN106" s="291"/>
      <c r="OLO106" s="291"/>
      <c r="OLP106" s="291"/>
      <c r="OLQ106" s="291"/>
      <c r="OLR106" s="291"/>
      <c r="OLS106" s="291"/>
      <c r="OLT106" s="291"/>
      <c r="OLU106" s="291"/>
      <c r="OLV106" s="291"/>
      <c r="OLW106" s="291"/>
      <c r="OLX106" s="290"/>
      <c r="OLY106" s="291"/>
      <c r="OLZ106" s="291"/>
      <c r="OMA106" s="291"/>
      <c r="OMB106" s="291"/>
      <c r="OMC106" s="291"/>
      <c r="OMD106" s="291"/>
      <c r="OME106" s="291"/>
      <c r="OMF106" s="291"/>
      <c r="OMG106" s="291"/>
      <c r="OMH106" s="291"/>
      <c r="OMI106" s="291"/>
      <c r="OMJ106" s="291"/>
      <c r="OMK106" s="291"/>
      <c r="OML106" s="291"/>
      <c r="OMM106" s="291"/>
      <c r="OMN106" s="291"/>
      <c r="OMO106" s="291"/>
      <c r="OMP106" s="291"/>
      <c r="OMQ106" s="291"/>
      <c r="OMR106" s="291"/>
      <c r="OMS106" s="291"/>
      <c r="OMT106" s="291"/>
      <c r="OMU106" s="291"/>
      <c r="OMV106" s="291"/>
      <c r="OMW106" s="290"/>
      <c r="OMX106" s="291"/>
      <c r="OMY106" s="291"/>
      <c r="OMZ106" s="291"/>
      <c r="ONA106" s="291"/>
      <c r="ONB106" s="291"/>
      <c r="ONC106" s="291"/>
      <c r="OND106" s="291"/>
      <c r="ONE106" s="291"/>
      <c r="ONF106" s="291"/>
      <c r="ONG106" s="291"/>
      <c r="ONH106" s="291"/>
      <c r="ONI106" s="291"/>
      <c r="ONJ106" s="291"/>
      <c r="ONK106" s="291"/>
      <c r="ONL106" s="291"/>
      <c r="ONM106" s="291"/>
      <c r="ONN106" s="291"/>
      <c r="ONO106" s="291"/>
      <c r="ONP106" s="291"/>
      <c r="ONQ106" s="291"/>
      <c r="ONR106" s="291"/>
      <c r="ONS106" s="291"/>
      <c r="ONT106" s="291"/>
      <c r="ONU106" s="291"/>
      <c r="ONV106" s="290"/>
      <c r="ONW106" s="291"/>
      <c r="ONX106" s="291"/>
      <c r="ONY106" s="291"/>
      <c r="ONZ106" s="291"/>
      <c r="OOA106" s="291"/>
      <c r="OOB106" s="291"/>
      <c r="OOC106" s="291"/>
      <c r="OOD106" s="291"/>
      <c r="OOE106" s="291"/>
      <c r="OOF106" s="291"/>
      <c r="OOG106" s="291"/>
      <c r="OOH106" s="291"/>
      <c r="OOI106" s="291"/>
      <c r="OOJ106" s="291"/>
      <c r="OOK106" s="291"/>
      <c r="OOL106" s="291"/>
      <c r="OOM106" s="291"/>
      <c r="OON106" s="291"/>
      <c r="OOO106" s="291"/>
      <c r="OOP106" s="291"/>
      <c r="OOQ106" s="291"/>
      <c r="OOR106" s="291"/>
      <c r="OOS106" s="291"/>
      <c r="OOT106" s="291"/>
      <c r="OOU106" s="290"/>
      <c r="OOV106" s="291"/>
      <c r="OOW106" s="291"/>
      <c r="OOX106" s="291"/>
      <c r="OOY106" s="291"/>
      <c r="OOZ106" s="291"/>
      <c r="OPA106" s="291"/>
      <c r="OPB106" s="291"/>
      <c r="OPC106" s="291"/>
      <c r="OPD106" s="291"/>
      <c r="OPE106" s="291"/>
      <c r="OPF106" s="291"/>
      <c r="OPG106" s="291"/>
      <c r="OPH106" s="291"/>
      <c r="OPI106" s="291"/>
      <c r="OPJ106" s="291"/>
      <c r="OPK106" s="291"/>
      <c r="OPL106" s="291"/>
      <c r="OPM106" s="291"/>
      <c r="OPN106" s="291"/>
      <c r="OPO106" s="291"/>
      <c r="OPP106" s="291"/>
      <c r="OPQ106" s="291"/>
      <c r="OPR106" s="291"/>
      <c r="OPS106" s="291"/>
      <c r="OPT106" s="290"/>
      <c r="OPU106" s="291"/>
      <c r="OPV106" s="291"/>
      <c r="OPW106" s="291"/>
      <c r="OPX106" s="291"/>
      <c r="OPY106" s="291"/>
      <c r="OPZ106" s="291"/>
      <c r="OQA106" s="291"/>
      <c r="OQB106" s="291"/>
      <c r="OQC106" s="291"/>
      <c r="OQD106" s="291"/>
      <c r="OQE106" s="291"/>
      <c r="OQF106" s="291"/>
      <c r="OQG106" s="291"/>
      <c r="OQH106" s="291"/>
      <c r="OQI106" s="291"/>
      <c r="OQJ106" s="291"/>
      <c r="OQK106" s="291"/>
      <c r="OQL106" s="291"/>
      <c r="OQM106" s="291"/>
      <c r="OQN106" s="291"/>
      <c r="OQO106" s="291"/>
      <c r="OQP106" s="291"/>
      <c r="OQQ106" s="291"/>
      <c r="OQR106" s="291"/>
      <c r="OQS106" s="290"/>
      <c r="OQT106" s="291"/>
      <c r="OQU106" s="291"/>
      <c r="OQV106" s="291"/>
      <c r="OQW106" s="291"/>
      <c r="OQX106" s="291"/>
      <c r="OQY106" s="291"/>
      <c r="OQZ106" s="291"/>
      <c r="ORA106" s="291"/>
      <c r="ORB106" s="291"/>
      <c r="ORC106" s="291"/>
      <c r="ORD106" s="291"/>
      <c r="ORE106" s="291"/>
      <c r="ORF106" s="291"/>
      <c r="ORG106" s="291"/>
      <c r="ORH106" s="291"/>
      <c r="ORI106" s="291"/>
      <c r="ORJ106" s="291"/>
      <c r="ORK106" s="291"/>
      <c r="ORL106" s="291"/>
      <c r="ORM106" s="291"/>
      <c r="ORN106" s="291"/>
      <c r="ORO106" s="291"/>
      <c r="ORP106" s="291"/>
      <c r="ORQ106" s="291"/>
      <c r="ORR106" s="290"/>
      <c r="ORS106" s="291"/>
      <c r="ORT106" s="291"/>
      <c r="ORU106" s="291"/>
      <c r="ORV106" s="291"/>
      <c r="ORW106" s="291"/>
      <c r="ORX106" s="291"/>
      <c r="ORY106" s="291"/>
      <c r="ORZ106" s="291"/>
      <c r="OSA106" s="291"/>
      <c r="OSB106" s="291"/>
      <c r="OSC106" s="291"/>
      <c r="OSD106" s="291"/>
      <c r="OSE106" s="291"/>
      <c r="OSF106" s="291"/>
      <c r="OSG106" s="291"/>
      <c r="OSH106" s="291"/>
      <c r="OSI106" s="291"/>
      <c r="OSJ106" s="291"/>
      <c r="OSK106" s="291"/>
      <c r="OSL106" s="291"/>
      <c r="OSM106" s="291"/>
      <c r="OSN106" s="291"/>
      <c r="OSO106" s="291"/>
      <c r="OSP106" s="291"/>
      <c r="OSQ106" s="290"/>
      <c r="OSR106" s="291"/>
      <c r="OSS106" s="291"/>
      <c r="OST106" s="291"/>
      <c r="OSU106" s="291"/>
      <c r="OSV106" s="291"/>
      <c r="OSW106" s="291"/>
      <c r="OSX106" s="291"/>
      <c r="OSY106" s="291"/>
      <c r="OSZ106" s="291"/>
      <c r="OTA106" s="291"/>
      <c r="OTB106" s="291"/>
      <c r="OTC106" s="291"/>
      <c r="OTD106" s="291"/>
      <c r="OTE106" s="291"/>
      <c r="OTF106" s="291"/>
      <c r="OTG106" s="291"/>
      <c r="OTH106" s="291"/>
      <c r="OTI106" s="291"/>
      <c r="OTJ106" s="291"/>
      <c r="OTK106" s="291"/>
      <c r="OTL106" s="291"/>
      <c r="OTM106" s="291"/>
      <c r="OTN106" s="291"/>
      <c r="OTO106" s="291"/>
      <c r="OTP106" s="290"/>
      <c r="OTQ106" s="291"/>
      <c r="OTR106" s="291"/>
      <c r="OTS106" s="291"/>
      <c r="OTT106" s="291"/>
      <c r="OTU106" s="291"/>
      <c r="OTV106" s="291"/>
      <c r="OTW106" s="291"/>
      <c r="OTX106" s="291"/>
      <c r="OTY106" s="291"/>
      <c r="OTZ106" s="291"/>
      <c r="OUA106" s="291"/>
      <c r="OUB106" s="291"/>
      <c r="OUC106" s="291"/>
      <c r="OUD106" s="291"/>
      <c r="OUE106" s="291"/>
      <c r="OUF106" s="291"/>
      <c r="OUG106" s="291"/>
      <c r="OUH106" s="291"/>
      <c r="OUI106" s="291"/>
      <c r="OUJ106" s="291"/>
      <c r="OUK106" s="291"/>
      <c r="OUL106" s="291"/>
      <c r="OUM106" s="291"/>
      <c r="OUN106" s="291"/>
      <c r="OUO106" s="290"/>
      <c r="OUP106" s="291"/>
      <c r="OUQ106" s="291"/>
      <c r="OUR106" s="291"/>
      <c r="OUS106" s="291"/>
      <c r="OUT106" s="291"/>
      <c r="OUU106" s="291"/>
      <c r="OUV106" s="291"/>
      <c r="OUW106" s="291"/>
      <c r="OUX106" s="291"/>
      <c r="OUY106" s="291"/>
      <c r="OUZ106" s="291"/>
      <c r="OVA106" s="291"/>
      <c r="OVB106" s="291"/>
      <c r="OVC106" s="291"/>
      <c r="OVD106" s="291"/>
      <c r="OVE106" s="291"/>
      <c r="OVF106" s="291"/>
      <c r="OVG106" s="291"/>
      <c r="OVH106" s="291"/>
      <c r="OVI106" s="291"/>
      <c r="OVJ106" s="291"/>
      <c r="OVK106" s="291"/>
      <c r="OVL106" s="291"/>
      <c r="OVM106" s="291"/>
      <c r="OVN106" s="290"/>
      <c r="OVO106" s="291"/>
      <c r="OVP106" s="291"/>
      <c r="OVQ106" s="291"/>
      <c r="OVR106" s="291"/>
      <c r="OVS106" s="291"/>
      <c r="OVT106" s="291"/>
      <c r="OVU106" s="291"/>
      <c r="OVV106" s="291"/>
      <c r="OVW106" s="291"/>
      <c r="OVX106" s="291"/>
      <c r="OVY106" s="291"/>
      <c r="OVZ106" s="291"/>
      <c r="OWA106" s="291"/>
      <c r="OWB106" s="291"/>
      <c r="OWC106" s="291"/>
      <c r="OWD106" s="291"/>
      <c r="OWE106" s="291"/>
      <c r="OWF106" s="291"/>
      <c r="OWG106" s="291"/>
      <c r="OWH106" s="291"/>
      <c r="OWI106" s="291"/>
      <c r="OWJ106" s="291"/>
      <c r="OWK106" s="291"/>
      <c r="OWL106" s="291"/>
      <c r="OWM106" s="290"/>
      <c r="OWN106" s="291"/>
      <c r="OWO106" s="291"/>
      <c r="OWP106" s="291"/>
      <c r="OWQ106" s="291"/>
      <c r="OWR106" s="291"/>
      <c r="OWS106" s="291"/>
      <c r="OWT106" s="291"/>
      <c r="OWU106" s="291"/>
      <c r="OWV106" s="291"/>
      <c r="OWW106" s="291"/>
      <c r="OWX106" s="291"/>
      <c r="OWY106" s="291"/>
      <c r="OWZ106" s="291"/>
      <c r="OXA106" s="291"/>
      <c r="OXB106" s="291"/>
      <c r="OXC106" s="291"/>
      <c r="OXD106" s="291"/>
      <c r="OXE106" s="291"/>
      <c r="OXF106" s="291"/>
      <c r="OXG106" s="291"/>
      <c r="OXH106" s="291"/>
      <c r="OXI106" s="291"/>
      <c r="OXJ106" s="291"/>
      <c r="OXK106" s="291"/>
      <c r="OXL106" s="290"/>
      <c r="OXM106" s="291"/>
      <c r="OXN106" s="291"/>
      <c r="OXO106" s="291"/>
      <c r="OXP106" s="291"/>
      <c r="OXQ106" s="291"/>
      <c r="OXR106" s="291"/>
      <c r="OXS106" s="291"/>
      <c r="OXT106" s="291"/>
      <c r="OXU106" s="291"/>
      <c r="OXV106" s="291"/>
      <c r="OXW106" s="291"/>
      <c r="OXX106" s="291"/>
      <c r="OXY106" s="291"/>
      <c r="OXZ106" s="291"/>
      <c r="OYA106" s="291"/>
      <c r="OYB106" s="291"/>
      <c r="OYC106" s="291"/>
      <c r="OYD106" s="291"/>
      <c r="OYE106" s="291"/>
      <c r="OYF106" s="291"/>
      <c r="OYG106" s="291"/>
      <c r="OYH106" s="291"/>
      <c r="OYI106" s="291"/>
      <c r="OYJ106" s="291"/>
      <c r="OYK106" s="290"/>
      <c r="OYL106" s="291"/>
      <c r="OYM106" s="291"/>
      <c r="OYN106" s="291"/>
      <c r="OYO106" s="291"/>
      <c r="OYP106" s="291"/>
      <c r="OYQ106" s="291"/>
      <c r="OYR106" s="291"/>
      <c r="OYS106" s="291"/>
      <c r="OYT106" s="291"/>
      <c r="OYU106" s="291"/>
      <c r="OYV106" s="291"/>
      <c r="OYW106" s="291"/>
      <c r="OYX106" s="291"/>
      <c r="OYY106" s="291"/>
      <c r="OYZ106" s="291"/>
      <c r="OZA106" s="291"/>
      <c r="OZB106" s="291"/>
      <c r="OZC106" s="291"/>
      <c r="OZD106" s="291"/>
      <c r="OZE106" s="291"/>
      <c r="OZF106" s="291"/>
      <c r="OZG106" s="291"/>
      <c r="OZH106" s="291"/>
      <c r="OZI106" s="291"/>
      <c r="OZJ106" s="290"/>
      <c r="OZK106" s="291"/>
      <c r="OZL106" s="291"/>
      <c r="OZM106" s="291"/>
      <c r="OZN106" s="291"/>
      <c r="OZO106" s="291"/>
      <c r="OZP106" s="291"/>
      <c r="OZQ106" s="291"/>
      <c r="OZR106" s="291"/>
      <c r="OZS106" s="291"/>
      <c r="OZT106" s="291"/>
      <c r="OZU106" s="291"/>
      <c r="OZV106" s="291"/>
      <c r="OZW106" s="291"/>
      <c r="OZX106" s="291"/>
      <c r="OZY106" s="291"/>
      <c r="OZZ106" s="291"/>
      <c r="PAA106" s="291"/>
      <c r="PAB106" s="291"/>
      <c r="PAC106" s="291"/>
      <c r="PAD106" s="291"/>
      <c r="PAE106" s="291"/>
      <c r="PAF106" s="291"/>
      <c r="PAG106" s="291"/>
      <c r="PAH106" s="291"/>
      <c r="PAI106" s="290"/>
      <c r="PAJ106" s="291"/>
      <c r="PAK106" s="291"/>
      <c r="PAL106" s="291"/>
      <c r="PAM106" s="291"/>
      <c r="PAN106" s="291"/>
      <c r="PAO106" s="291"/>
      <c r="PAP106" s="291"/>
      <c r="PAQ106" s="291"/>
      <c r="PAR106" s="291"/>
      <c r="PAS106" s="291"/>
      <c r="PAT106" s="291"/>
      <c r="PAU106" s="291"/>
      <c r="PAV106" s="291"/>
      <c r="PAW106" s="291"/>
      <c r="PAX106" s="291"/>
      <c r="PAY106" s="291"/>
      <c r="PAZ106" s="291"/>
      <c r="PBA106" s="291"/>
      <c r="PBB106" s="291"/>
      <c r="PBC106" s="291"/>
      <c r="PBD106" s="291"/>
      <c r="PBE106" s="291"/>
      <c r="PBF106" s="291"/>
      <c r="PBG106" s="291"/>
      <c r="PBH106" s="290"/>
      <c r="PBI106" s="291"/>
      <c r="PBJ106" s="291"/>
      <c r="PBK106" s="291"/>
      <c r="PBL106" s="291"/>
      <c r="PBM106" s="291"/>
      <c r="PBN106" s="291"/>
      <c r="PBO106" s="291"/>
      <c r="PBP106" s="291"/>
      <c r="PBQ106" s="291"/>
      <c r="PBR106" s="291"/>
      <c r="PBS106" s="291"/>
      <c r="PBT106" s="291"/>
      <c r="PBU106" s="291"/>
      <c r="PBV106" s="291"/>
      <c r="PBW106" s="291"/>
      <c r="PBX106" s="291"/>
      <c r="PBY106" s="291"/>
      <c r="PBZ106" s="291"/>
      <c r="PCA106" s="291"/>
      <c r="PCB106" s="291"/>
      <c r="PCC106" s="291"/>
      <c r="PCD106" s="291"/>
      <c r="PCE106" s="291"/>
      <c r="PCF106" s="291"/>
      <c r="PCG106" s="290"/>
      <c r="PCH106" s="291"/>
      <c r="PCI106" s="291"/>
      <c r="PCJ106" s="291"/>
      <c r="PCK106" s="291"/>
      <c r="PCL106" s="291"/>
      <c r="PCM106" s="291"/>
      <c r="PCN106" s="291"/>
      <c r="PCO106" s="291"/>
      <c r="PCP106" s="291"/>
      <c r="PCQ106" s="291"/>
      <c r="PCR106" s="291"/>
      <c r="PCS106" s="291"/>
      <c r="PCT106" s="291"/>
      <c r="PCU106" s="291"/>
      <c r="PCV106" s="291"/>
      <c r="PCW106" s="291"/>
      <c r="PCX106" s="291"/>
      <c r="PCY106" s="291"/>
      <c r="PCZ106" s="291"/>
      <c r="PDA106" s="291"/>
      <c r="PDB106" s="291"/>
      <c r="PDC106" s="291"/>
      <c r="PDD106" s="291"/>
      <c r="PDE106" s="291"/>
      <c r="PDF106" s="290"/>
      <c r="PDG106" s="291"/>
      <c r="PDH106" s="291"/>
      <c r="PDI106" s="291"/>
      <c r="PDJ106" s="291"/>
      <c r="PDK106" s="291"/>
      <c r="PDL106" s="291"/>
      <c r="PDM106" s="291"/>
      <c r="PDN106" s="291"/>
      <c r="PDO106" s="291"/>
      <c r="PDP106" s="291"/>
      <c r="PDQ106" s="291"/>
      <c r="PDR106" s="291"/>
      <c r="PDS106" s="291"/>
      <c r="PDT106" s="291"/>
      <c r="PDU106" s="291"/>
      <c r="PDV106" s="291"/>
      <c r="PDW106" s="291"/>
      <c r="PDX106" s="291"/>
      <c r="PDY106" s="291"/>
      <c r="PDZ106" s="291"/>
      <c r="PEA106" s="291"/>
      <c r="PEB106" s="291"/>
      <c r="PEC106" s="291"/>
      <c r="PED106" s="291"/>
      <c r="PEE106" s="290"/>
      <c r="PEF106" s="291"/>
      <c r="PEG106" s="291"/>
      <c r="PEH106" s="291"/>
      <c r="PEI106" s="291"/>
      <c r="PEJ106" s="291"/>
      <c r="PEK106" s="291"/>
      <c r="PEL106" s="291"/>
      <c r="PEM106" s="291"/>
      <c r="PEN106" s="291"/>
      <c r="PEO106" s="291"/>
      <c r="PEP106" s="291"/>
      <c r="PEQ106" s="291"/>
      <c r="PER106" s="291"/>
      <c r="PES106" s="291"/>
      <c r="PET106" s="291"/>
      <c r="PEU106" s="291"/>
      <c r="PEV106" s="291"/>
      <c r="PEW106" s="291"/>
      <c r="PEX106" s="291"/>
      <c r="PEY106" s="291"/>
      <c r="PEZ106" s="291"/>
      <c r="PFA106" s="291"/>
      <c r="PFB106" s="291"/>
      <c r="PFC106" s="291"/>
      <c r="PFD106" s="290"/>
      <c r="PFE106" s="291"/>
      <c r="PFF106" s="291"/>
      <c r="PFG106" s="291"/>
      <c r="PFH106" s="291"/>
      <c r="PFI106" s="291"/>
      <c r="PFJ106" s="291"/>
      <c r="PFK106" s="291"/>
      <c r="PFL106" s="291"/>
      <c r="PFM106" s="291"/>
      <c r="PFN106" s="291"/>
      <c r="PFO106" s="291"/>
      <c r="PFP106" s="291"/>
      <c r="PFQ106" s="291"/>
      <c r="PFR106" s="291"/>
      <c r="PFS106" s="291"/>
      <c r="PFT106" s="291"/>
      <c r="PFU106" s="291"/>
      <c r="PFV106" s="291"/>
      <c r="PFW106" s="291"/>
      <c r="PFX106" s="291"/>
      <c r="PFY106" s="291"/>
      <c r="PFZ106" s="291"/>
      <c r="PGA106" s="291"/>
      <c r="PGB106" s="291"/>
      <c r="PGC106" s="290"/>
      <c r="PGD106" s="291"/>
      <c r="PGE106" s="291"/>
      <c r="PGF106" s="291"/>
      <c r="PGG106" s="291"/>
      <c r="PGH106" s="291"/>
      <c r="PGI106" s="291"/>
      <c r="PGJ106" s="291"/>
      <c r="PGK106" s="291"/>
      <c r="PGL106" s="291"/>
      <c r="PGM106" s="291"/>
      <c r="PGN106" s="291"/>
      <c r="PGO106" s="291"/>
      <c r="PGP106" s="291"/>
      <c r="PGQ106" s="291"/>
      <c r="PGR106" s="291"/>
      <c r="PGS106" s="291"/>
      <c r="PGT106" s="291"/>
      <c r="PGU106" s="291"/>
      <c r="PGV106" s="291"/>
      <c r="PGW106" s="291"/>
      <c r="PGX106" s="291"/>
      <c r="PGY106" s="291"/>
      <c r="PGZ106" s="291"/>
      <c r="PHA106" s="291"/>
      <c r="PHB106" s="290"/>
      <c r="PHC106" s="291"/>
      <c r="PHD106" s="291"/>
      <c r="PHE106" s="291"/>
      <c r="PHF106" s="291"/>
      <c r="PHG106" s="291"/>
      <c r="PHH106" s="291"/>
      <c r="PHI106" s="291"/>
      <c r="PHJ106" s="291"/>
      <c r="PHK106" s="291"/>
      <c r="PHL106" s="291"/>
      <c r="PHM106" s="291"/>
      <c r="PHN106" s="291"/>
      <c r="PHO106" s="291"/>
      <c r="PHP106" s="291"/>
      <c r="PHQ106" s="291"/>
      <c r="PHR106" s="291"/>
      <c r="PHS106" s="291"/>
      <c r="PHT106" s="291"/>
      <c r="PHU106" s="291"/>
      <c r="PHV106" s="291"/>
      <c r="PHW106" s="291"/>
      <c r="PHX106" s="291"/>
      <c r="PHY106" s="291"/>
      <c r="PHZ106" s="291"/>
      <c r="PIA106" s="290"/>
      <c r="PIB106" s="291"/>
      <c r="PIC106" s="291"/>
      <c r="PID106" s="291"/>
      <c r="PIE106" s="291"/>
      <c r="PIF106" s="291"/>
      <c r="PIG106" s="291"/>
      <c r="PIH106" s="291"/>
      <c r="PII106" s="291"/>
      <c r="PIJ106" s="291"/>
      <c r="PIK106" s="291"/>
      <c r="PIL106" s="291"/>
      <c r="PIM106" s="291"/>
      <c r="PIN106" s="291"/>
      <c r="PIO106" s="291"/>
      <c r="PIP106" s="291"/>
      <c r="PIQ106" s="291"/>
      <c r="PIR106" s="291"/>
      <c r="PIS106" s="291"/>
      <c r="PIT106" s="291"/>
      <c r="PIU106" s="291"/>
      <c r="PIV106" s="291"/>
      <c r="PIW106" s="291"/>
      <c r="PIX106" s="291"/>
      <c r="PIY106" s="291"/>
      <c r="PIZ106" s="290"/>
      <c r="PJA106" s="291"/>
      <c r="PJB106" s="291"/>
      <c r="PJC106" s="291"/>
      <c r="PJD106" s="291"/>
      <c r="PJE106" s="291"/>
      <c r="PJF106" s="291"/>
      <c r="PJG106" s="291"/>
      <c r="PJH106" s="291"/>
      <c r="PJI106" s="291"/>
      <c r="PJJ106" s="291"/>
      <c r="PJK106" s="291"/>
      <c r="PJL106" s="291"/>
      <c r="PJM106" s="291"/>
      <c r="PJN106" s="291"/>
      <c r="PJO106" s="291"/>
      <c r="PJP106" s="291"/>
      <c r="PJQ106" s="291"/>
      <c r="PJR106" s="291"/>
      <c r="PJS106" s="291"/>
      <c r="PJT106" s="291"/>
      <c r="PJU106" s="291"/>
      <c r="PJV106" s="291"/>
      <c r="PJW106" s="291"/>
      <c r="PJX106" s="291"/>
      <c r="PJY106" s="290"/>
      <c r="PJZ106" s="291"/>
      <c r="PKA106" s="291"/>
      <c r="PKB106" s="291"/>
      <c r="PKC106" s="291"/>
      <c r="PKD106" s="291"/>
      <c r="PKE106" s="291"/>
      <c r="PKF106" s="291"/>
      <c r="PKG106" s="291"/>
      <c r="PKH106" s="291"/>
      <c r="PKI106" s="291"/>
      <c r="PKJ106" s="291"/>
      <c r="PKK106" s="291"/>
      <c r="PKL106" s="291"/>
      <c r="PKM106" s="291"/>
      <c r="PKN106" s="291"/>
      <c r="PKO106" s="291"/>
      <c r="PKP106" s="291"/>
      <c r="PKQ106" s="291"/>
      <c r="PKR106" s="291"/>
      <c r="PKS106" s="291"/>
      <c r="PKT106" s="291"/>
      <c r="PKU106" s="291"/>
      <c r="PKV106" s="291"/>
      <c r="PKW106" s="291"/>
      <c r="PKX106" s="290"/>
      <c r="PKY106" s="291"/>
      <c r="PKZ106" s="291"/>
      <c r="PLA106" s="291"/>
      <c r="PLB106" s="291"/>
      <c r="PLC106" s="291"/>
      <c r="PLD106" s="291"/>
      <c r="PLE106" s="291"/>
      <c r="PLF106" s="291"/>
      <c r="PLG106" s="291"/>
      <c r="PLH106" s="291"/>
      <c r="PLI106" s="291"/>
      <c r="PLJ106" s="291"/>
      <c r="PLK106" s="291"/>
      <c r="PLL106" s="291"/>
      <c r="PLM106" s="291"/>
      <c r="PLN106" s="291"/>
      <c r="PLO106" s="291"/>
      <c r="PLP106" s="291"/>
      <c r="PLQ106" s="291"/>
      <c r="PLR106" s="291"/>
      <c r="PLS106" s="291"/>
      <c r="PLT106" s="291"/>
      <c r="PLU106" s="291"/>
      <c r="PLV106" s="291"/>
      <c r="PLW106" s="290"/>
      <c r="PLX106" s="291"/>
      <c r="PLY106" s="291"/>
      <c r="PLZ106" s="291"/>
      <c r="PMA106" s="291"/>
      <c r="PMB106" s="291"/>
      <c r="PMC106" s="291"/>
      <c r="PMD106" s="291"/>
      <c r="PME106" s="291"/>
      <c r="PMF106" s="291"/>
      <c r="PMG106" s="291"/>
      <c r="PMH106" s="291"/>
      <c r="PMI106" s="291"/>
      <c r="PMJ106" s="291"/>
      <c r="PMK106" s="291"/>
      <c r="PML106" s="291"/>
      <c r="PMM106" s="291"/>
      <c r="PMN106" s="291"/>
      <c r="PMO106" s="291"/>
      <c r="PMP106" s="291"/>
      <c r="PMQ106" s="291"/>
      <c r="PMR106" s="291"/>
      <c r="PMS106" s="291"/>
      <c r="PMT106" s="291"/>
      <c r="PMU106" s="291"/>
      <c r="PMV106" s="290"/>
      <c r="PMW106" s="291"/>
      <c r="PMX106" s="291"/>
      <c r="PMY106" s="291"/>
      <c r="PMZ106" s="291"/>
      <c r="PNA106" s="291"/>
      <c r="PNB106" s="291"/>
      <c r="PNC106" s="291"/>
      <c r="PND106" s="291"/>
      <c r="PNE106" s="291"/>
      <c r="PNF106" s="291"/>
      <c r="PNG106" s="291"/>
      <c r="PNH106" s="291"/>
      <c r="PNI106" s="291"/>
      <c r="PNJ106" s="291"/>
      <c r="PNK106" s="291"/>
      <c r="PNL106" s="291"/>
      <c r="PNM106" s="291"/>
      <c r="PNN106" s="291"/>
      <c r="PNO106" s="291"/>
      <c r="PNP106" s="291"/>
      <c r="PNQ106" s="291"/>
      <c r="PNR106" s="291"/>
      <c r="PNS106" s="291"/>
      <c r="PNT106" s="291"/>
      <c r="PNU106" s="290"/>
      <c r="PNV106" s="291"/>
      <c r="PNW106" s="291"/>
      <c r="PNX106" s="291"/>
      <c r="PNY106" s="291"/>
      <c r="PNZ106" s="291"/>
      <c r="POA106" s="291"/>
      <c r="POB106" s="291"/>
      <c r="POC106" s="291"/>
      <c r="POD106" s="291"/>
      <c r="POE106" s="291"/>
      <c r="POF106" s="291"/>
      <c r="POG106" s="291"/>
      <c r="POH106" s="291"/>
      <c r="POI106" s="291"/>
      <c r="POJ106" s="291"/>
      <c r="POK106" s="291"/>
      <c r="POL106" s="291"/>
      <c r="POM106" s="291"/>
      <c r="PON106" s="291"/>
      <c r="POO106" s="291"/>
      <c r="POP106" s="291"/>
      <c r="POQ106" s="291"/>
      <c r="POR106" s="291"/>
      <c r="POS106" s="291"/>
      <c r="POT106" s="290"/>
      <c r="POU106" s="291"/>
      <c r="POV106" s="291"/>
      <c r="POW106" s="291"/>
      <c r="POX106" s="291"/>
      <c r="POY106" s="291"/>
      <c r="POZ106" s="291"/>
      <c r="PPA106" s="291"/>
      <c r="PPB106" s="291"/>
      <c r="PPC106" s="291"/>
      <c r="PPD106" s="291"/>
      <c r="PPE106" s="291"/>
      <c r="PPF106" s="291"/>
      <c r="PPG106" s="291"/>
      <c r="PPH106" s="291"/>
      <c r="PPI106" s="291"/>
      <c r="PPJ106" s="291"/>
      <c r="PPK106" s="291"/>
      <c r="PPL106" s="291"/>
      <c r="PPM106" s="291"/>
      <c r="PPN106" s="291"/>
      <c r="PPO106" s="291"/>
      <c r="PPP106" s="291"/>
      <c r="PPQ106" s="291"/>
      <c r="PPR106" s="291"/>
      <c r="PPS106" s="290"/>
      <c r="PPT106" s="291"/>
      <c r="PPU106" s="291"/>
      <c r="PPV106" s="291"/>
      <c r="PPW106" s="291"/>
      <c r="PPX106" s="291"/>
      <c r="PPY106" s="291"/>
      <c r="PPZ106" s="291"/>
      <c r="PQA106" s="291"/>
      <c r="PQB106" s="291"/>
      <c r="PQC106" s="291"/>
      <c r="PQD106" s="291"/>
      <c r="PQE106" s="291"/>
      <c r="PQF106" s="291"/>
      <c r="PQG106" s="291"/>
      <c r="PQH106" s="291"/>
      <c r="PQI106" s="291"/>
      <c r="PQJ106" s="291"/>
      <c r="PQK106" s="291"/>
      <c r="PQL106" s="291"/>
      <c r="PQM106" s="291"/>
      <c r="PQN106" s="291"/>
      <c r="PQO106" s="291"/>
      <c r="PQP106" s="291"/>
      <c r="PQQ106" s="291"/>
      <c r="PQR106" s="290"/>
      <c r="PQS106" s="291"/>
      <c r="PQT106" s="291"/>
      <c r="PQU106" s="291"/>
      <c r="PQV106" s="291"/>
      <c r="PQW106" s="291"/>
      <c r="PQX106" s="291"/>
      <c r="PQY106" s="291"/>
      <c r="PQZ106" s="291"/>
      <c r="PRA106" s="291"/>
      <c r="PRB106" s="291"/>
      <c r="PRC106" s="291"/>
      <c r="PRD106" s="291"/>
      <c r="PRE106" s="291"/>
      <c r="PRF106" s="291"/>
      <c r="PRG106" s="291"/>
      <c r="PRH106" s="291"/>
      <c r="PRI106" s="291"/>
      <c r="PRJ106" s="291"/>
      <c r="PRK106" s="291"/>
      <c r="PRL106" s="291"/>
      <c r="PRM106" s="291"/>
      <c r="PRN106" s="291"/>
      <c r="PRO106" s="291"/>
      <c r="PRP106" s="291"/>
      <c r="PRQ106" s="290"/>
      <c r="PRR106" s="291"/>
      <c r="PRS106" s="291"/>
      <c r="PRT106" s="291"/>
      <c r="PRU106" s="291"/>
      <c r="PRV106" s="291"/>
      <c r="PRW106" s="291"/>
      <c r="PRX106" s="291"/>
      <c r="PRY106" s="291"/>
      <c r="PRZ106" s="291"/>
      <c r="PSA106" s="291"/>
      <c r="PSB106" s="291"/>
      <c r="PSC106" s="291"/>
      <c r="PSD106" s="291"/>
      <c r="PSE106" s="291"/>
      <c r="PSF106" s="291"/>
      <c r="PSG106" s="291"/>
      <c r="PSH106" s="291"/>
      <c r="PSI106" s="291"/>
      <c r="PSJ106" s="291"/>
      <c r="PSK106" s="291"/>
      <c r="PSL106" s="291"/>
      <c r="PSM106" s="291"/>
      <c r="PSN106" s="291"/>
      <c r="PSO106" s="291"/>
      <c r="PSP106" s="290"/>
      <c r="PSQ106" s="291"/>
      <c r="PSR106" s="291"/>
      <c r="PSS106" s="291"/>
      <c r="PST106" s="291"/>
      <c r="PSU106" s="291"/>
      <c r="PSV106" s="291"/>
      <c r="PSW106" s="291"/>
      <c r="PSX106" s="291"/>
      <c r="PSY106" s="291"/>
      <c r="PSZ106" s="291"/>
      <c r="PTA106" s="291"/>
      <c r="PTB106" s="291"/>
      <c r="PTC106" s="291"/>
      <c r="PTD106" s="291"/>
      <c r="PTE106" s="291"/>
      <c r="PTF106" s="291"/>
      <c r="PTG106" s="291"/>
      <c r="PTH106" s="291"/>
      <c r="PTI106" s="291"/>
      <c r="PTJ106" s="291"/>
      <c r="PTK106" s="291"/>
      <c r="PTL106" s="291"/>
      <c r="PTM106" s="291"/>
      <c r="PTN106" s="291"/>
      <c r="PTO106" s="290"/>
      <c r="PTP106" s="291"/>
      <c r="PTQ106" s="291"/>
      <c r="PTR106" s="291"/>
      <c r="PTS106" s="291"/>
      <c r="PTT106" s="291"/>
      <c r="PTU106" s="291"/>
      <c r="PTV106" s="291"/>
      <c r="PTW106" s="291"/>
      <c r="PTX106" s="291"/>
      <c r="PTY106" s="291"/>
      <c r="PTZ106" s="291"/>
      <c r="PUA106" s="291"/>
      <c r="PUB106" s="291"/>
      <c r="PUC106" s="291"/>
      <c r="PUD106" s="291"/>
      <c r="PUE106" s="291"/>
      <c r="PUF106" s="291"/>
      <c r="PUG106" s="291"/>
      <c r="PUH106" s="291"/>
      <c r="PUI106" s="291"/>
      <c r="PUJ106" s="291"/>
      <c r="PUK106" s="291"/>
      <c r="PUL106" s="291"/>
      <c r="PUM106" s="291"/>
      <c r="PUN106" s="290"/>
      <c r="PUO106" s="291"/>
      <c r="PUP106" s="291"/>
      <c r="PUQ106" s="291"/>
      <c r="PUR106" s="291"/>
      <c r="PUS106" s="291"/>
      <c r="PUT106" s="291"/>
      <c r="PUU106" s="291"/>
      <c r="PUV106" s="291"/>
      <c r="PUW106" s="291"/>
      <c r="PUX106" s="291"/>
      <c r="PUY106" s="291"/>
      <c r="PUZ106" s="291"/>
      <c r="PVA106" s="291"/>
      <c r="PVB106" s="291"/>
      <c r="PVC106" s="291"/>
      <c r="PVD106" s="291"/>
      <c r="PVE106" s="291"/>
      <c r="PVF106" s="291"/>
      <c r="PVG106" s="291"/>
      <c r="PVH106" s="291"/>
      <c r="PVI106" s="291"/>
      <c r="PVJ106" s="291"/>
      <c r="PVK106" s="291"/>
      <c r="PVL106" s="291"/>
      <c r="PVM106" s="290"/>
      <c r="PVN106" s="291"/>
      <c r="PVO106" s="291"/>
      <c r="PVP106" s="291"/>
      <c r="PVQ106" s="291"/>
      <c r="PVR106" s="291"/>
      <c r="PVS106" s="291"/>
      <c r="PVT106" s="291"/>
      <c r="PVU106" s="291"/>
      <c r="PVV106" s="291"/>
      <c r="PVW106" s="291"/>
      <c r="PVX106" s="291"/>
      <c r="PVY106" s="291"/>
      <c r="PVZ106" s="291"/>
      <c r="PWA106" s="291"/>
      <c r="PWB106" s="291"/>
      <c r="PWC106" s="291"/>
      <c r="PWD106" s="291"/>
      <c r="PWE106" s="291"/>
      <c r="PWF106" s="291"/>
      <c r="PWG106" s="291"/>
      <c r="PWH106" s="291"/>
      <c r="PWI106" s="291"/>
      <c r="PWJ106" s="291"/>
      <c r="PWK106" s="291"/>
      <c r="PWL106" s="290"/>
      <c r="PWM106" s="291"/>
      <c r="PWN106" s="291"/>
      <c r="PWO106" s="291"/>
      <c r="PWP106" s="291"/>
      <c r="PWQ106" s="291"/>
      <c r="PWR106" s="291"/>
      <c r="PWS106" s="291"/>
      <c r="PWT106" s="291"/>
      <c r="PWU106" s="291"/>
      <c r="PWV106" s="291"/>
      <c r="PWW106" s="291"/>
      <c r="PWX106" s="291"/>
      <c r="PWY106" s="291"/>
      <c r="PWZ106" s="291"/>
      <c r="PXA106" s="291"/>
      <c r="PXB106" s="291"/>
      <c r="PXC106" s="291"/>
      <c r="PXD106" s="291"/>
      <c r="PXE106" s="291"/>
      <c r="PXF106" s="291"/>
      <c r="PXG106" s="291"/>
      <c r="PXH106" s="291"/>
      <c r="PXI106" s="291"/>
      <c r="PXJ106" s="291"/>
      <c r="PXK106" s="290"/>
      <c r="PXL106" s="291"/>
      <c r="PXM106" s="291"/>
      <c r="PXN106" s="291"/>
      <c r="PXO106" s="291"/>
      <c r="PXP106" s="291"/>
      <c r="PXQ106" s="291"/>
      <c r="PXR106" s="291"/>
      <c r="PXS106" s="291"/>
      <c r="PXT106" s="291"/>
      <c r="PXU106" s="291"/>
      <c r="PXV106" s="291"/>
      <c r="PXW106" s="291"/>
      <c r="PXX106" s="291"/>
      <c r="PXY106" s="291"/>
      <c r="PXZ106" s="291"/>
      <c r="PYA106" s="291"/>
      <c r="PYB106" s="291"/>
      <c r="PYC106" s="291"/>
      <c r="PYD106" s="291"/>
      <c r="PYE106" s="291"/>
      <c r="PYF106" s="291"/>
      <c r="PYG106" s="291"/>
      <c r="PYH106" s="291"/>
      <c r="PYI106" s="291"/>
      <c r="PYJ106" s="290"/>
      <c r="PYK106" s="291"/>
      <c r="PYL106" s="291"/>
      <c r="PYM106" s="291"/>
      <c r="PYN106" s="291"/>
      <c r="PYO106" s="291"/>
      <c r="PYP106" s="291"/>
      <c r="PYQ106" s="291"/>
      <c r="PYR106" s="291"/>
      <c r="PYS106" s="291"/>
      <c r="PYT106" s="291"/>
      <c r="PYU106" s="291"/>
      <c r="PYV106" s="291"/>
      <c r="PYW106" s="291"/>
      <c r="PYX106" s="291"/>
      <c r="PYY106" s="291"/>
      <c r="PYZ106" s="291"/>
      <c r="PZA106" s="291"/>
      <c r="PZB106" s="291"/>
      <c r="PZC106" s="291"/>
      <c r="PZD106" s="291"/>
      <c r="PZE106" s="291"/>
      <c r="PZF106" s="291"/>
      <c r="PZG106" s="291"/>
      <c r="PZH106" s="291"/>
      <c r="PZI106" s="290"/>
      <c r="PZJ106" s="291"/>
      <c r="PZK106" s="291"/>
      <c r="PZL106" s="291"/>
      <c r="PZM106" s="291"/>
      <c r="PZN106" s="291"/>
      <c r="PZO106" s="291"/>
      <c r="PZP106" s="291"/>
      <c r="PZQ106" s="291"/>
      <c r="PZR106" s="291"/>
      <c r="PZS106" s="291"/>
      <c r="PZT106" s="291"/>
      <c r="PZU106" s="291"/>
      <c r="PZV106" s="291"/>
      <c r="PZW106" s="291"/>
      <c r="PZX106" s="291"/>
      <c r="PZY106" s="291"/>
      <c r="PZZ106" s="291"/>
      <c r="QAA106" s="291"/>
      <c r="QAB106" s="291"/>
      <c r="QAC106" s="291"/>
      <c r="QAD106" s="291"/>
      <c r="QAE106" s="291"/>
      <c r="QAF106" s="291"/>
      <c r="QAG106" s="291"/>
      <c r="QAH106" s="290"/>
      <c r="QAI106" s="291"/>
      <c r="QAJ106" s="291"/>
      <c r="QAK106" s="291"/>
      <c r="QAL106" s="291"/>
      <c r="QAM106" s="291"/>
      <c r="QAN106" s="291"/>
      <c r="QAO106" s="291"/>
      <c r="QAP106" s="291"/>
      <c r="QAQ106" s="291"/>
      <c r="QAR106" s="291"/>
      <c r="QAS106" s="291"/>
      <c r="QAT106" s="291"/>
      <c r="QAU106" s="291"/>
      <c r="QAV106" s="291"/>
      <c r="QAW106" s="291"/>
      <c r="QAX106" s="291"/>
      <c r="QAY106" s="291"/>
      <c r="QAZ106" s="291"/>
      <c r="QBA106" s="291"/>
      <c r="QBB106" s="291"/>
      <c r="QBC106" s="291"/>
      <c r="QBD106" s="291"/>
      <c r="QBE106" s="291"/>
      <c r="QBF106" s="291"/>
      <c r="QBG106" s="290"/>
      <c r="QBH106" s="291"/>
      <c r="QBI106" s="291"/>
      <c r="QBJ106" s="291"/>
      <c r="QBK106" s="291"/>
      <c r="QBL106" s="291"/>
      <c r="QBM106" s="291"/>
      <c r="QBN106" s="291"/>
      <c r="QBO106" s="291"/>
      <c r="QBP106" s="291"/>
      <c r="QBQ106" s="291"/>
      <c r="QBR106" s="291"/>
      <c r="QBS106" s="291"/>
      <c r="QBT106" s="291"/>
      <c r="QBU106" s="291"/>
      <c r="QBV106" s="291"/>
      <c r="QBW106" s="291"/>
      <c r="QBX106" s="291"/>
      <c r="QBY106" s="291"/>
      <c r="QBZ106" s="291"/>
      <c r="QCA106" s="291"/>
      <c r="QCB106" s="291"/>
      <c r="QCC106" s="291"/>
      <c r="QCD106" s="291"/>
      <c r="QCE106" s="291"/>
      <c r="QCF106" s="290"/>
      <c r="QCG106" s="291"/>
      <c r="QCH106" s="291"/>
      <c r="QCI106" s="291"/>
      <c r="QCJ106" s="291"/>
      <c r="QCK106" s="291"/>
      <c r="QCL106" s="291"/>
      <c r="QCM106" s="291"/>
      <c r="QCN106" s="291"/>
      <c r="QCO106" s="291"/>
      <c r="QCP106" s="291"/>
      <c r="QCQ106" s="291"/>
      <c r="QCR106" s="291"/>
      <c r="QCS106" s="291"/>
      <c r="QCT106" s="291"/>
      <c r="QCU106" s="291"/>
      <c r="QCV106" s="291"/>
      <c r="QCW106" s="291"/>
      <c r="QCX106" s="291"/>
      <c r="QCY106" s="291"/>
      <c r="QCZ106" s="291"/>
      <c r="QDA106" s="291"/>
      <c r="QDB106" s="291"/>
      <c r="QDC106" s="291"/>
      <c r="QDD106" s="291"/>
      <c r="QDE106" s="290"/>
      <c r="QDF106" s="291"/>
      <c r="QDG106" s="291"/>
      <c r="QDH106" s="291"/>
      <c r="QDI106" s="291"/>
      <c r="QDJ106" s="291"/>
      <c r="QDK106" s="291"/>
      <c r="QDL106" s="291"/>
      <c r="QDM106" s="291"/>
      <c r="QDN106" s="291"/>
      <c r="QDO106" s="291"/>
      <c r="QDP106" s="291"/>
      <c r="QDQ106" s="291"/>
      <c r="QDR106" s="291"/>
      <c r="QDS106" s="291"/>
      <c r="QDT106" s="291"/>
      <c r="QDU106" s="291"/>
      <c r="QDV106" s="291"/>
      <c r="QDW106" s="291"/>
      <c r="QDX106" s="291"/>
      <c r="QDY106" s="291"/>
      <c r="QDZ106" s="291"/>
      <c r="QEA106" s="291"/>
      <c r="QEB106" s="291"/>
      <c r="QEC106" s="291"/>
      <c r="QED106" s="290"/>
      <c r="QEE106" s="291"/>
      <c r="QEF106" s="291"/>
      <c r="QEG106" s="291"/>
      <c r="QEH106" s="291"/>
      <c r="QEI106" s="291"/>
      <c r="QEJ106" s="291"/>
      <c r="QEK106" s="291"/>
      <c r="QEL106" s="291"/>
      <c r="QEM106" s="291"/>
      <c r="QEN106" s="291"/>
      <c r="QEO106" s="291"/>
      <c r="QEP106" s="291"/>
      <c r="QEQ106" s="291"/>
      <c r="QER106" s="291"/>
      <c r="QES106" s="291"/>
      <c r="QET106" s="291"/>
      <c r="QEU106" s="291"/>
      <c r="QEV106" s="291"/>
      <c r="QEW106" s="291"/>
      <c r="QEX106" s="291"/>
      <c r="QEY106" s="291"/>
      <c r="QEZ106" s="291"/>
      <c r="QFA106" s="291"/>
      <c r="QFB106" s="291"/>
      <c r="QFC106" s="290"/>
      <c r="QFD106" s="291"/>
      <c r="QFE106" s="291"/>
      <c r="QFF106" s="291"/>
      <c r="QFG106" s="291"/>
      <c r="QFH106" s="291"/>
      <c r="QFI106" s="291"/>
      <c r="QFJ106" s="291"/>
      <c r="QFK106" s="291"/>
      <c r="QFL106" s="291"/>
      <c r="QFM106" s="291"/>
      <c r="QFN106" s="291"/>
      <c r="QFO106" s="291"/>
      <c r="QFP106" s="291"/>
      <c r="QFQ106" s="291"/>
      <c r="QFR106" s="291"/>
      <c r="QFS106" s="291"/>
      <c r="QFT106" s="291"/>
      <c r="QFU106" s="291"/>
      <c r="QFV106" s="291"/>
      <c r="QFW106" s="291"/>
      <c r="QFX106" s="291"/>
      <c r="QFY106" s="291"/>
      <c r="QFZ106" s="291"/>
      <c r="QGA106" s="291"/>
      <c r="QGB106" s="290"/>
      <c r="QGC106" s="291"/>
      <c r="QGD106" s="291"/>
      <c r="QGE106" s="291"/>
      <c r="QGF106" s="291"/>
      <c r="QGG106" s="291"/>
      <c r="QGH106" s="291"/>
      <c r="QGI106" s="291"/>
      <c r="QGJ106" s="291"/>
      <c r="QGK106" s="291"/>
      <c r="QGL106" s="291"/>
      <c r="QGM106" s="291"/>
      <c r="QGN106" s="291"/>
      <c r="QGO106" s="291"/>
      <c r="QGP106" s="291"/>
      <c r="QGQ106" s="291"/>
      <c r="QGR106" s="291"/>
      <c r="QGS106" s="291"/>
      <c r="QGT106" s="291"/>
      <c r="QGU106" s="291"/>
      <c r="QGV106" s="291"/>
      <c r="QGW106" s="291"/>
      <c r="QGX106" s="291"/>
      <c r="QGY106" s="291"/>
      <c r="QGZ106" s="291"/>
      <c r="QHA106" s="290"/>
      <c r="QHB106" s="291"/>
      <c r="QHC106" s="291"/>
      <c r="QHD106" s="291"/>
      <c r="QHE106" s="291"/>
      <c r="QHF106" s="291"/>
      <c r="QHG106" s="291"/>
      <c r="QHH106" s="291"/>
      <c r="QHI106" s="291"/>
      <c r="QHJ106" s="291"/>
      <c r="QHK106" s="291"/>
      <c r="QHL106" s="291"/>
      <c r="QHM106" s="291"/>
      <c r="QHN106" s="291"/>
      <c r="QHO106" s="291"/>
      <c r="QHP106" s="291"/>
      <c r="QHQ106" s="291"/>
      <c r="QHR106" s="291"/>
      <c r="QHS106" s="291"/>
      <c r="QHT106" s="291"/>
      <c r="QHU106" s="291"/>
      <c r="QHV106" s="291"/>
      <c r="QHW106" s="291"/>
      <c r="QHX106" s="291"/>
      <c r="QHY106" s="291"/>
      <c r="QHZ106" s="290"/>
      <c r="QIA106" s="291"/>
      <c r="QIB106" s="291"/>
      <c r="QIC106" s="291"/>
      <c r="QID106" s="291"/>
      <c r="QIE106" s="291"/>
      <c r="QIF106" s="291"/>
      <c r="QIG106" s="291"/>
      <c r="QIH106" s="291"/>
      <c r="QII106" s="291"/>
      <c r="QIJ106" s="291"/>
      <c r="QIK106" s="291"/>
      <c r="QIL106" s="291"/>
      <c r="QIM106" s="291"/>
      <c r="QIN106" s="291"/>
      <c r="QIO106" s="291"/>
      <c r="QIP106" s="291"/>
      <c r="QIQ106" s="291"/>
      <c r="QIR106" s="291"/>
      <c r="QIS106" s="291"/>
      <c r="QIT106" s="291"/>
      <c r="QIU106" s="291"/>
      <c r="QIV106" s="291"/>
      <c r="QIW106" s="291"/>
      <c r="QIX106" s="291"/>
      <c r="QIY106" s="290"/>
      <c r="QIZ106" s="291"/>
      <c r="QJA106" s="291"/>
      <c r="QJB106" s="291"/>
      <c r="QJC106" s="291"/>
      <c r="QJD106" s="291"/>
      <c r="QJE106" s="291"/>
      <c r="QJF106" s="291"/>
      <c r="QJG106" s="291"/>
      <c r="QJH106" s="291"/>
      <c r="QJI106" s="291"/>
      <c r="QJJ106" s="291"/>
      <c r="QJK106" s="291"/>
      <c r="QJL106" s="291"/>
      <c r="QJM106" s="291"/>
      <c r="QJN106" s="291"/>
      <c r="QJO106" s="291"/>
      <c r="QJP106" s="291"/>
      <c r="QJQ106" s="291"/>
      <c r="QJR106" s="291"/>
      <c r="QJS106" s="291"/>
      <c r="QJT106" s="291"/>
      <c r="QJU106" s="291"/>
      <c r="QJV106" s="291"/>
      <c r="QJW106" s="291"/>
      <c r="QJX106" s="290"/>
      <c r="QJY106" s="291"/>
      <c r="QJZ106" s="291"/>
      <c r="QKA106" s="291"/>
      <c r="QKB106" s="291"/>
      <c r="QKC106" s="291"/>
      <c r="QKD106" s="291"/>
      <c r="QKE106" s="291"/>
      <c r="QKF106" s="291"/>
      <c r="QKG106" s="291"/>
      <c r="QKH106" s="291"/>
      <c r="QKI106" s="291"/>
      <c r="QKJ106" s="291"/>
      <c r="QKK106" s="291"/>
      <c r="QKL106" s="291"/>
      <c r="QKM106" s="291"/>
      <c r="QKN106" s="291"/>
      <c r="QKO106" s="291"/>
      <c r="QKP106" s="291"/>
      <c r="QKQ106" s="291"/>
      <c r="QKR106" s="291"/>
      <c r="QKS106" s="291"/>
      <c r="QKT106" s="291"/>
      <c r="QKU106" s="291"/>
      <c r="QKV106" s="291"/>
      <c r="QKW106" s="290"/>
      <c r="QKX106" s="291"/>
      <c r="QKY106" s="291"/>
      <c r="QKZ106" s="291"/>
      <c r="QLA106" s="291"/>
      <c r="QLB106" s="291"/>
      <c r="QLC106" s="291"/>
      <c r="QLD106" s="291"/>
      <c r="QLE106" s="291"/>
      <c r="QLF106" s="291"/>
      <c r="QLG106" s="291"/>
      <c r="QLH106" s="291"/>
      <c r="QLI106" s="291"/>
      <c r="QLJ106" s="291"/>
      <c r="QLK106" s="291"/>
      <c r="QLL106" s="291"/>
      <c r="QLM106" s="291"/>
      <c r="QLN106" s="291"/>
      <c r="QLO106" s="291"/>
      <c r="QLP106" s="291"/>
      <c r="QLQ106" s="291"/>
      <c r="QLR106" s="291"/>
      <c r="QLS106" s="291"/>
      <c r="QLT106" s="291"/>
      <c r="QLU106" s="291"/>
      <c r="QLV106" s="290"/>
      <c r="QLW106" s="291"/>
      <c r="QLX106" s="291"/>
      <c r="QLY106" s="291"/>
      <c r="QLZ106" s="291"/>
      <c r="QMA106" s="291"/>
      <c r="QMB106" s="291"/>
      <c r="QMC106" s="291"/>
      <c r="QMD106" s="291"/>
      <c r="QME106" s="291"/>
      <c r="QMF106" s="291"/>
      <c r="QMG106" s="291"/>
      <c r="QMH106" s="291"/>
      <c r="QMI106" s="291"/>
      <c r="QMJ106" s="291"/>
      <c r="QMK106" s="291"/>
      <c r="QML106" s="291"/>
      <c r="QMM106" s="291"/>
      <c r="QMN106" s="291"/>
      <c r="QMO106" s="291"/>
      <c r="QMP106" s="291"/>
      <c r="QMQ106" s="291"/>
      <c r="QMR106" s="291"/>
      <c r="QMS106" s="291"/>
      <c r="QMT106" s="291"/>
      <c r="QMU106" s="290"/>
      <c r="QMV106" s="291"/>
      <c r="QMW106" s="291"/>
      <c r="QMX106" s="291"/>
      <c r="QMY106" s="291"/>
      <c r="QMZ106" s="291"/>
      <c r="QNA106" s="291"/>
      <c r="QNB106" s="291"/>
      <c r="QNC106" s="291"/>
      <c r="QND106" s="291"/>
      <c r="QNE106" s="291"/>
      <c r="QNF106" s="291"/>
      <c r="QNG106" s="291"/>
      <c r="QNH106" s="291"/>
      <c r="QNI106" s="291"/>
      <c r="QNJ106" s="291"/>
      <c r="QNK106" s="291"/>
      <c r="QNL106" s="291"/>
      <c r="QNM106" s="291"/>
      <c r="QNN106" s="291"/>
      <c r="QNO106" s="291"/>
      <c r="QNP106" s="291"/>
      <c r="QNQ106" s="291"/>
      <c r="QNR106" s="291"/>
      <c r="QNS106" s="291"/>
      <c r="QNT106" s="290"/>
      <c r="QNU106" s="291"/>
      <c r="QNV106" s="291"/>
      <c r="QNW106" s="291"/>
      <c r="QNX106" s="291"/>
      <c r="QNY106" s="291"/>
      <c r="QNZ106" s="291"/>
      <c r="QOA106" s="291"/>
      <c r="QOB106" s="291"/>
      <c r="QOC106" s="291"/>
      <c r="QOD106" s="291"/>
      <c r="QOE106" s="291"/>
      <c r="QOF106" s="291"/>
      <c r="QOG106" s="291"/>
      <c r="QOH106" s="291"/>
      <c r="QOI106" s="291"/>
      <c r="QOJ106" s="291"/>
      <c r="QOK106" s="291"/>
      <c r="QOL106" s="291"/>
      <c r="QOM106" s="291"/>
      <c r="QON106" s="291"/>
      <c r="QOO106" s="291"/>
      <c r="QOP106" s="291"/>
      <c r="QOQ106" s="291"/>
      <c r="QOR106" s="291"/>
      <c r="QOS106" s="290"/>
      <c r="QOT106" s="291"/>
      <c r="QOU106" s="291"/>
      <c r="QOV106" s="291"/>
      <c r="QOW106" s="291"/>
      <c r="QOX106" s="291"/>
      <c r="QOY106" s="291"/>
      <c r="QOZ106" s="291"/>
      <c r="QPA106" s="291"/>
      <c r="QPB106" s="291"/>
      <c r="QPC106" s="291"/>
      <c r="QPD106" s="291"/>
      <c r="QPE106" s="291"/>
      <c r="QPF106" s="291"/>
      <c r="QPG106" s="291"/>
      <c r="QPH106" s="291"/>
      <c r="QPI106" s="291"/>
      <c r="QPJ106" s="291"/>
      <c r="QPK106" s="291"/>
      <c r="QPL106" s="291"/>
      <c r="QPM106" s="291"/>
      <c r="QPN106" s="291"/>
      <c r="QPO106" s="291"/>
      <c r="QPP106" s="291"/>
      <c r="QPQ106" s="291"/>
      <c r="QPR106" s="290"/>
      <c r="QPS106" s="291"/>
      <c r="QPT106" s="291"/>
      <c r="QPU106" s="291"/>
      <c r="QPV106" s="291"/>
      <c r="QPW106" s="291"/>
      <c r="QPX106" s="291"/>
      <c r="QPY106" s="291"/>
      <c r="QPZ106" s="291"/>
      <c r="QQA106" s="291"/>
      <c r="QQB106" s="291"/>
      <c r="QQC106" s="291"/>
      <c r="QQD106" s="291"/>
      <c r="QQE106" s="291"/>
      <c r="QQF106" s="291"/>
      <c r="QQG106" s="291"/>
      <c r="QQH106" s="291"/>
      <c r="QQI106" s="291"/>
      <c r="QQJ106" s="291"/>
      <c r="QQK106" s="291"/>
      <c r="QQL106" s="291"/>
      <c r="QQM106" s="291"/>
      <c r="QQN106" s="291"/>
      <c r="QQO106" s="291"/>
      <c r="QQP106" s="291"/>
      <c r="QQQ106" s="290"/>
      <c r="QQR106" s="291"/>
      <c r="QQS106" s="291"/>
      <c r="QQT106" s="291"/>
      <c r="QQU106" s="291"/>
      <c r="QQV106" s="291"/>
      <c r="QQW106" s="291"/>
      <c r="QQX106" s="291"/>
      <c r="QQY106" s="291"/>
      <c r="QQZ106" s="291"/>
      <c r="QRA106" s="291"/>
      <c r="QRB106" s="291"/>
      <c r="QRC106" s="291"/>
      <c r="QRD106" s="291"/>
      <c r="QRE106" s="291"/>
      <c r="QRF106" s="291"/>
      <c r="QRG106" s="291"/>
      <c r="QRH106" s="291"/>
      <c r="QRI106" s="291"/>
      <c r="QRJ106" s="291"/>
      <c r="QRK106" s="291"/>
      <c r="QRL106" s="291"/>
      <c r="QRM106" s="291"/>
      <c r="QRN106" s="291"/>
      <c r="QRO106" s="291"/>
      <c r="QRP106" s="290"/>
      <c r="QRQ106" s="291"/>
      <c r="QRR106" s="291"/>
      <c r="QRS106" s="291"/>
      <c r="QRT106" s="291"/>
      <c r="QRU106" s="291"/>
      <c r="QRV106" s="291"/>
      <c r="QRW106" s="291"/>
      <c r="QRX106" s="291"/>
      <c r="QRY106" s="291"/>
      <c r="QRZ106" s="291"/>
      <c r="QSA106" s="291"/>
      <c r="QSB106" s="291"/>
      <c r="QSC106" s="291"/>
      <c r="QSD106" s="291"/>
      <c r="QSE106" s="291"/>
      <c r="QSF106" s="291"/>
      <c r="QSG106" s="291"/>
      <c r="QSH106" s="291"/>
      <c r="QSI106" s="291"/>
      <c r="QSJ106" s="291"/>
      <c r="QSK106" s="291"/>
      <c r="QSL106" s="291"/>
      <c r="QSM106" s="291"/>
      <c r="QSN106" s="291"/>
      <c r="QSO106" s="290"/>
      <c r="QSP106" s="291"/>
      <c r="QSQ106" s="291"/>
      <c r="QSR106" s="291"/>
      <c r="QSS106" s="291"/>
      <c r="QST106" s="291"/>
      <c r="QSU106" s="291"/>
      <c r="QSV106" s="291"/>
      <c r="QSW106" s="291"/>
      <c r="QSX106" s="291"/>
      <c r="QSY106" s="291"/>
      <c r="QSZ106" s="291"/>
      <c r="QTA106" s="291"/>
      <c r="QTB106" s="291"/>
      <c r="QTC106" s="291"/>
      <c r="QTD106" s="291"/>
      <c r="QTE106" s="291"/>
      <c r="QTF106" s="291"/>
      <c r="QTG106" s="291"/>
      <c r="QTH106" s="291"/>
      <c r="QTI106" s="291"/>
      <c r="QTJ106" s="291"/>
      <c r="QTK106" s="291"/>
      <c r="QTL106" s="291"/>
      <c r="QTM106" s="291"/>
      <c r="QTN106" s="290"/>
      <c r="QTO106" s="291"/>
      <c r="QTP106" s="291"/>
      <c r="QTQ106" s="291"/>
      <c r="QTR106" s="291"/>
      <c r="QTS106" s="291"/>
      <c r="QTT106" s="291"/>
      <c r="QTU106" s="291"/>
      <c r="QTV106" s="291"/>
      <c r="QTW106" s="291"/>
      <c r="QTX106" s="291"/>
      <c r="QTY106" s="291"/>
      <c r="QTZ106" s="291"/>
      <c r="QUA106" s="291"/>
      <c r="QUB106" s="291"/>
      <c r="QUC106" s="291"/>
      <c r="QUD106" s="291"/>
      <c r="QUE106" s="291"/>
      <c r="QUF106" s="291"/>
      <c r="QUG106" s="291"/>
      <c r="QUH106" s="291"/>
      <c r="QUI106" s="291"/>
      <c r="QUJ106" s="291"/>
      <c r="QUK106" s="291"/>
      <c r="QUL106" s="291"/>
      <c r="QUM106" s="290"/>
      <c r="QUN106" s="291"/>
      <c r="QUO106" s="291"/>
      <c r="QUP106" s="291"/>
      <c r="QUQ106" s="291"/>
      <c r="QUR106" s="291"/>
      <c r="QUS106" s="291"/>
      <c r="QUT106" s="291"/>
      <c r="QUU106" s="291"/>
      <c r="QUV106" s="291"/>
      <c r="QUW106" s="291"/>
      <c r="QUX106" s="291"/>
      <c r="QUY106" s="291"/>
      <c r="QUZ106" s="291"/>
      <c r="QVA106" s="291"/>
      <c r="QVB106" s="291"/>
      <c r="QVC106" s="291"/>
      <c r="QVD106" s="291"/>
      <c r="QVE106" s="291"/>
      <c r="QVF106" s="291"/>
      <c r="QVG106" s="291"/>
      <c r="QVH106" s="291"/>
      <c r="QVI106" s="291"/>
      <c r="QVJ106" s="291"/>
      <c r="QVK106" s="291"/>
      <c r="QVL106" s="290"/>
      <c r="QVM106" s="291"/>
      <c r="QVN106" s="291"/>
      <c r="QVO106" s="291"/>
      <c r="QVP106" s="291"/>
      <c r="QVQ106" s="291"/>
      <c r="QVR106" s="291"/>
      <c r="QVS106" s="291"/>
      <c r="QVT106" s="291"/>
      <c r="QVU106" s="291"/>
      <c r="QVV106" s="291"/>
      <c r="QVW106" s="291"/>
      <c r="QVX106" s="291"/>
      <c r="QVY106" s="291"/>
      <c r="QVZ106" s="291"/>
      <c r="QWA106" s="291"/>
      <c r="QWB106" s="291"/>
      <c r="QWC106" s="291"/>
      <c r="QWD106" s="291"/>
      <c r="QWE106" s="291"/>
      <c r="QWF106" s="291"/>
      <c r="QWG106" s="291"/>
      <c r="QWH106" s="291"/>
      <c r="QWI106" s="291"/>
      <c r="QWJ106" s="291"/>
      <c r="QWK106" s="290"/>
      <c r="QWL106" s="291"/>
      <c r="QWM106" s="291"/>
      <c r="QWN106" s="291"/>
      <c r="QWO106" s="291"/>
      <c r="QWP106" s="291"/>
      <c r="QWQ106" s="291"/>
      <c r="QWR106" s="291"/>
      <c r="QWS106" s="291"/>
      <c r="QWT106" s="291"/>
      <c r="QWU106" s="291"/>
      <c r="QWV106" s="291"/>
      <c r="QWW106" s="291"/>
      <c r="QWX106" s="291"/>
      <c r="QWY106" s="291"/>
      <c r="QWZ106" s="291"/>
      <c r="QXA106" s="291"/>
      <c r="QXB106" s="291"/>
      <c r="QXC106" s="291"/>
      <c r="QXD106" s="291"/>
      <c r="QXE106" s="291"/>
      <c r="QXF106" s="291"/>
      <c r="QXG106" s="291"/>
      <c r="QXH106" s="291"/>
      <c r="QXI106" s="291"/>
      <c r="QXJ106" s="290"/>
      <c r="QXK106" s="291"/>
      <c r="QXL106" s="291"/>
      <c r="QXM106" s="291"/>
      <c r="QXN106" s="291"/>
      <c r="QXO106" s="291"/>
      <c r="QXP106" s="291"/>
      <c r="QXQ106" s="291"/>
      <c r="QXR106" s="291"/>
      <c r="QXS106" s="291"/>
      <c r="QXT106" s="291"/>
      <c r="QXU106" s="291"/>
      <c r="QXV106" s="291"/>
      <c r="QXW106" s="291"/>
      <c r="QXX106" s="291"/>
      <c r="QXY106" s="291"/>
      <c r="QXZ106" s="291"/>
      <c r="QYA106" s="291"/>
      <c r="QYB106" s="291"/>
      <c r="QYC106" s="291"/>
      <c r="QYD106" s="291"/>
      <c r="QYE106" s="291"/>
      <c r="QYF106" s="291"/>
      <c r="QYG106" s="291"/>
      <c r="QYH106" s="291"/>
      <c r="QYI106" s="290"/>
      <c r="QYJ106" s="291"/>
      <c r="QYK106" s="291"/>
      <c r="QYL106" s="291"/>
      <c r="QYM106" s="291"/>
      <c r="QYN106" s="291"/>
      <c r="QYO106" s="291"/>
      <c r="QYP106" s="291"/>
      <c r="QYQ106" s="291"/>
      <c r="QYR106" s="291"/>
      <c r="QYS106" s="291"/>
      <c r="QYT106" s="291"/>
      <c r="QYU106" s="291"/>
      <c r="QYV106" s="291"/>
      <c r="QYW106" s="291"/>
      <c r="QYX106" s="291"/>
      <c r="QYY106" s="291"/>
      <c r="QYZ106" s="291"/>
      <c r="QZA106" s="291"/>
      <c r="QZB106" s="291"/>
      <c r="QZC106" s="291"/>
      <c r="QZD106" s="291"/>
      <c r="QZE106" s="291"/>
      <c r="QZF106" s="291"/>
      <c r="QZG106" s="291"/>
      <c r="QZH106" s="290"/>
      <c r="QZI106" s="291"/>
      <c r="QZJ106" s="291"/>
      <c r="QZK106" s="291"/>
      <c r="QZL106" s="291"/>
      <c r="QZM106" s="291"/>
      <c r="QZN106" s="291"/>
      <c r="QZO106" s="291"/>
      <c r="QZP106" s="291"/>
      <c r="QZQ106" s="291"/>
      <c r="QZR106" s="291"/>
      <c r="QZS106" s="291"/>
      <c r="QZT106" s="291"/>
      <c r="QZU106" s="291"/>
      <c r="QZV106" s="291"/>
      <c r="QZW106" s="291"/>
      <c r="QZX106" s="291"/>
      <c r="QZY106" s="291"/>
      <c r="QZZ106" s="291"/>
      <c r="RAA106" s="291"/>
      <c r="RAB106" s="291"/>
      <c r="RAC106" s="291"/>
      <c r="RAD106" s="291"/>
      <c r="RAE106" s="291"/>
      <c r="RAF106" s="291"/>
      <c r="RAG106" s="290"/>
      <c r="RAH106" s="291"/>
      <c r="RAI106" s="291"/>
      <c r="RAJ106" s="291"/>
      <c r="RAK106" s="291"/>
      <c r="RAL106" s="291"/>
      <c r="RAM106" s="291"/>
      <c r="RAN106" s="291"/>
      <c r="RAO106" s="291"/>
      <c r="RAP106" s="291"/>
      <c r="RAQ106" s="291"/>
      <c r="RAR106" s="291"/>
      <c r="RAS106" s="291"/>
      <c r="RAT106" s="291"/>
      <c r="RAU106" s="291"/>
      <c r="RAV106" s="291"/>
      <c r="RAW106" s="291"/>
      <c r="RAX106" s="291"/>
      <c r="RAY106" s="291"/>
      <c r="RAZ106" s="291"/>
      <c r="RBA106" s="291"/>
      <c r="RBB106" s="291"/>
      <c r="RBC106" s="291"/>
      <c r="RBD106" s="291"/>
      <c r="RBE106" s="291"/>
      <c r="RBF106" s="290"/>
      <c r="RBG106" s="291"/>
      <c r="RBH106" s="291"/>
      <c r="RBI106" s="291"/>
      <c r="RBJ106" s="291"/>
      <c r="RBK106" s="291"/>
      <c r="RBL106" s="291"/>
      <c r="RBM106" s="291"/>
      <c r="RBN106" s="291"/>
      <c r="RBO106" s="291"/>
      <c r="RBP106" s="291"/>
      <c r="RBQ106" s="291"/>
      <c r="RBR106" s="291"/>
      <c r="RBS106" s="291"/>
      <c r="RBT106" s="291"/>
      <c r="RBU106" s="291"/>
      <c r="RBV106" s="291"/>
      <c r="RBW106" s="291"/>
      <c r="RBX106" s="291"/>
      <c r="RBY106" s="291"/>
      <c r="RBZ106" s="291"/>
      <c r="RCA106" s="291"/>
      <c r="RCB106" s="291"/>
      <c r="RCC106" s="291"/>
      <c r="RCD106" s="291"/>
      <c r="RCE106" s="290"/>
      <c r="RCF106" s="291"/>
      <c r="RCG106" s="291"/>
      <c r="RCH106" s="291"/>
      <c r="RCI106" s="291"/>
      <c r="RCJ106" s="291"/>
      <c r="RCK106" s="291"/>
      <c r="RCL106" s="291"/>
      <c r="RCM106" s="291"/>
      <c r="RCN106" s="291"/>
      <c r="RCO106" s="291"/>
      <c r="RCP106" s="291"/>
      <c r="RCQ106" s="291"/>
      <c r="RCR106" s="291"/>
      <c r="RCS106" s="291"/>
      <c r="RCT106" s="291"/>
      <c r="RCU106" s="291"/>
      <c r="RCV106" s="291"/>
      <c r="RCW106" s="291"/>
      <c r="RCX106" s="291"/>
      <c r="RCY106" s="291"/>
      <c r="RCZ106" s="291"/>
      <c r="RDA106" s="291"/>
      <c r="RDB106" s="291"/>
      <c r="RDC106" s="291"/>
      <c r="RDD106" s="290"/>
      <c r="RDE106" s="291"/>
      <c r="RDF106" s="291"/>
      <c r="RDG106" s="291"/>
      <c r="RDH106" s="291"/>
      <c r="RDI106" s="291"/>
      <c r="RDJ106" s="291"/>
      <c r="RDK106" s="291"/>
      <c r="RDL106" s="291"/>
      <c r="RDM106" s="291"/>
      <c r="RDN106" s="291"/>
      <c r="RDO106" s="291"/>
      <c r="RDP106" s="291"/>
      <c r="RDQ106" s="291"/>
      <c r="RDR106" s="291"/>
      <c r="RDS106" s="291"/>
      <c r="RDT106" s="291"/>
      <c r="RDU106" s="291"/>
      <c r="RDV106" s="291"/>
      <c r="RDW106" s="291"/>
      <c r="RDX106" s="291"/>
      <c r="RDY106" s="291"/>
      <c r="RDZ106" s="291"/>
      <c r="REA106" s="291"/>
      <c r="REB106" s="291"/>
      <c r="REC106" s="290"/>
      <c r="RED106" s="291"/>
      <c r="REE106" s="291"/>
      <c r="REF106" s="291"/>
      <c r="REG106" s="291"/>
      <c r="REH106" s="291"/>
      <c r="REI106" s="291"/>
      <c r="REJ106" s="291"/>
      <c r="REK106" s="291"/>
      <c r="REL106" s="291"/>
      <c r="REM106" s="291"/>
      <c r="REN106" s="291"/>
      <c r="REO106" s="291"/>
      <c r="REP106" s="291"/>
      <c r="REQ106" s="291"/>
      <c r="RER106" s="291"/>
      <c r="RES106" s="291"/>
      <c r="RET106" s="291"/>
      <c r="REU106" s="291"/>
      <c r="REV106" s="291"/>
      <c r="REW106" s="291"/>
      <c r="REX106" s="291"/>
      <c r="REY106" s="291"/>
      <c r="REZ106" s="291"/>
      <c r="RFA106" s="291"/>
      <c r="RFB106" s="290"/>
      <c r="RFC106" s="291"/>
      <c r="RFD106" s="291"/>
      <c r="RFE106" s="291"/>
      <c r="RFF106" s="291"/>
      <c r="RFG106" s="291"/>
      <c r="RFH106" s="291"/>
      <c r="RFI106" s="291"/>
      <c r="RFJ106" s="291"/>
      <c r="RFK106" s="291"/>
      <c r="RFL106" s="291"/>
      <c r="RFM106" s="291"/>
      <c r="RFN106" s="291"/>
      <c r="RFO106" s="291"/>
      <c r="RFP106" s="291"/>
      <c r="RFQ106" s="291"/>
      <c r="RFR106" s="291"/>
      <c r="RFS106" s="291"/>
      <c r="RFT106" s="291"/>
      <c r="RFU106" s="291"/>
      <c r="RFV106" s="291"/>
      <c r="RFW106" s="291"/>
      <c r="RFX106" s="291"/>
      <c r="RFY106" s="291"/>
      <c r="RFZ106" s="291"/>
      <c r="RGA106" s="290"/>
      <c r="RGB106" s="291"/>
      <c r="RGC106" s="291"/>
      <c r="RGD106" s="291"/>
      <c r="RGE106" s="291"/>
      <c r="RGF106" s="291"/>
      <c r="RGG106" s="291"/>
      <c r="RGH106" s="291"/>
      <c r="RGI106" s="291"/>
      <c r="RGJ106" s="291"/>
      <c r="RGK106" s="291"/>
      <c r="RGL106" s="291"/>
      <c r="RGM106" s="291"/>
      <c r="RGN106" s="291"/>
      <c r="RGO106" s="291"/>
      <c r="RGP106" s="291"/>
      <c r="RGQ106" s="291"/>
      <c r="RGR106" s="291"/>
      <c r="RGS106" s="291"/>
      <c r="RGT106" s="291"/>
      <c r="RGU106" s="291"/>
      <c r="RGV106" s="291"/>
      <c r="RGW106" s="291"/>
      <c r="RGX106" s="291"/>
      <c r="RGY106" s="291"/>
      <c r="RGZ106" s="290"/>
      <c r="RHA106" s="291"/>
      <c r="RHB106" s="291"/>
      <c r="RHC106" s="291"/>
      <c r="RHD106" s="291"/>
      <c r="RHE106" s="291"/>
      <c r="RHF106" s="291"/>
      <c r="RHG106" s="291"/>
      <c r="RHH106" s="291"/>
      <c r="RHI106" s="291"/>
      <c r="RHJ106" s="291"/>
      <c r="RHK106" s="291"/>
      <c r="RHL106" s="291"/>
      <c r="RHM106" s="291"/>
      <c r="RHN106" s="291"/>
      <c r="RHO106" s="291"/>
      <c r="RHP106" s="291"/>
      <c r="RHQ106" s="291"/>
      <c r="RHR106" s="291"/>
      <c r="RHS106" s="291"/>
      <c r="RHT106" s="291"/>
      <c r="RHU106" s="291"/>
      <c r="RHV106" s="291"/>
      <c r="RHW106" s="291"/>
      <c r="RHX106" s="291"/>
      <c r="RHY106" s="290"/>
      <c r="RHZ106" s="291"/>
      <c r="RIA106" s="291"/>
      <c r="RIB106" s="291"/>
      <c r="RIC106" s="291"/>
      <c r="RID106" s="291"/>
      <c r="RIE106" s="291"/>
      <c r="RIF106" s="291"/>
      <c r="RIG106" s="291"/>
      <c r="RIH106" s="291"/>
      <c r="RII106" s="291"/>
      <c r="RIJ106" s="291"/>
      <c r="RIK106" s="291"/>
      <c r="RIL106" s="291"/>
      <c r="RIM106" s="291"/>
      <c r="RIN106" s="291"/>
      <c r="RIO106" s="291"/>
      <c r="RIP106" s="291"/>
      <c r="RIQ106" s="291"/>
      <c r="RIR106" s="291"/>
      <c r="RIS106" s="291"/>
      <c r="RIT106" s="291"/>
      <c r="RIU106" s="291"/>
      <c r="RIV106" s="291"/>
      <c r="RIW106" s="291"/>
      <c r="RIX106" s="290"/>
      <c r="RIY106" s="291"/>
      <c r="RIZ106" s="291"/>
      <c r="RJA106" s="291"/>
      <c r="RJB106" s="291"/>
      <c r="RJC106" s="291"/>
      <c r="RJD106" s="291"/>
      <c r="RJE106" s="291"/>
      <c r="RJF106" s="291"/>
      <c r="RJG106" s="291"/>
      <c r="RJH106" s="291"/>
      <c r="RJI106" s="291"/>
      <c r="RJJ106" s="291"/>
      <c r="RJK106" s="291"/>
      <c r="RJL106" s="291"/>
      <c r="RJM106" s="291"/>
      <c r="RJN106" s="291"/>
      <c r="RJO106" s="291"/>
      <c r="RJP106" s="291"/>
      <c r="RJQ106" s="291"/>
      <c r="RJR106" s="291"/>
      <c r="RJS106" s="291"/>
      <c r="RJT106" s="291"/>
      <c r="RJU106" s="291"/>
      <c r="RJV106" s="291"/>
      <c r="RJW106" s="290"/>
      <c r="RJX106" s="291"/>
      <c r="RJY106" s="291"/>
      <c r="RJZ106" s="291"/>
      <c r="RKA106" s="291"/>
      <c r="RKB106" s="291"/>
      <c r="RKC106" s="291"/>
      <c r="RKD106" s="291"/>
      <c r="RKE106" s="291"/>
      <c r="RKF106" s="291"/>
      <c r="RKG106" s="291"/>
      <c r="RKH106" s="291"/>
      <c r="RKI106" s="291"/>
      <c r="RKJ106" s="291"/>
      <c r="RKK106" s="291"/>
      <c r="RKL106" s="291"/>
      <c r="RKM106" s="291"/>
      <c r="RKN106" s="291"/>
      <c r="RKO106" s="291"/>
      <c r="RKP106" s="291"/>
      <c r="RKQ106" s="291"/>
      <c r="RKR106" s="291"/>
      <c r="RKS106" s="291"/>
      <c r="RKT106" s="291"/>
      <c r="RKU106" s="291"/>
      <c r="RKV106" s="290"/>
      <c r="RKW106" s="291"/>
      <c r="RKX106" s="291"/>
      <c r="RKY106" s="291"/>
      <c r="RKZ106" s="291"/>
      <c r="RLA106" s="291"/>
      <c r="RLB106" s="291"/>
      <c r="RLC106" s="291"/>
      <c r="RLD106" s="291"/>
      <c r="RLE106" s="291"/>
      <c r="RLF106" s="291"/>
      <c r="RLG106" s="291"/>
      <c r="RLH106" s="291"/>
      <c r="RLI106" s="291"/>
      <c r="RLJ106" s="291"/>
      <c r="RLK106" s="291"/>
      <c r="RLL106" s="291"/>
      <c r="RLM106" s="291"/>
      <c r="RLN106" s="291"/>
      <c r="RLO106" s="291"/>
      <c r="RLP106" s="291"/>
      <c r="RLQ106" s="291"/>
      <c r="RLR106" s="291"/>
      <c r="RLS106" s="291"/>
      <c r="RLT106" s="291"/>
      <c r="RLU106" s="290"/>
      <c r="RLV106" s="291"/>
      <c r="RLW106" s="291"/>
      <c r="RLX106" s="291"/>
      <c r="RLY106" s="291"/>
      <c r="RLZ106" s="291"/>
      <c r="RMA106" s="291"/>
      <c r="RMB106" s="291"/>
      <c r="RMC106" s="291"/>
      <c r="RMD106" s="291"/>
      <c r="RME106" s="291"/>
      <c r="RMF106" s="291"/>
      <c r="RMG106" s="291"/>
      <c r="RMH106" s="291"/>
      <c r="RMI106" s="291"/>
      <c r="RMJ106" s="291"/>
      <c r="RMK106" s="291"/>
      <c r="RML106" s="291"/>
      <c r="RMM106" s="291"/>
      <c r="RMN106" s="291"/>
      <c r="RMO106" s="291"/>
      <c r="RMP106" s="291"/>
      <c r="RMQ106" s="291"/>
      <c r="RMR106" s="291"/>
      <c r="RMS106" s="291"/>
      <c r="RMT106" s="290"/>
      <c r="RMU106" s="291"/>
      <c r="RMV106" s="291"/>
      <c r="RMW106" s="291"/>
      <c r="RMX106" s="291"/>
      <c r="RMY106" s="291"/>
      <c r="RMZ106" s="291"/>
      <c r="RNA106" s="291"/>
      <c r="RNB106" s="291"/>
      <c r="RNC106" s="291"/>
      <c r="RND106" s="291"/>
      <c r="RNE106" s="291"/>
      <c r="RNF106" s="291"/>
      <c r="RNG106" s="291"/>
      <c r="RNH106" s="291"/>
      <c r="RNI106" s="291"/>
      <c r="RNJ106" s="291"/>
      <c r="RNK106" s="291"/>
      <c r="RNL106" s="291"/>
      <c r="RNM106" s="291"/>
      <c r="RNN106" s="291"/>
      <c r="RNO106" s="291"/>
      <c r="RNP106" s="291"/>
      <c r="RNQ106" s="291"/>
      <c r="RNR106" s="291"/>
      <c r="RNS106" s="290"/>
      <c r="RNT106" s="291"/>
      <c r="RNU106" s="291"/>
      <c r="RNV106" s="291"/>
      <c r="RNW106" s="291"/>
      <c r="RNX106" s="291"/>
      <c r="RNY106" s="291"/>
      <c r="RNZ106" s="291"/>
      <c r="ROA106" s="291"/>
      <c r="ROB106" s="291"/>
      <c r="ROC106" s="291"/>
      <c r="ROD106" s="291"/>
      <c r="ROE106" s="291"/>
      <c r="ROF106" s="291"/>
      <c r="ROG106" s="291"/>
      <c r="ROH106" s="291"/>
      <c r="ROI106" s="291"/>
      <c r="ROJ106" s="291"/>
      <c r="ROK106" s="291"/>
      <c r="ROL106" s="291"/>
      <c r="ROM106" s="291"/>
      <c r="RON106" s="291"/>
      <c r="ROO106" s="291"/>
      <c r="ROP106" s="291"/>
      <c r="ROQ106" s="291"/>
      <c r="ROR106" s="290"/>
      <c r="ROS106" s="291"/>
      <c r="ROT106" s="291"/>
      <c r="ROU106" s="291"/>
      <c r="ROV106" s="291"/>
      <c r="ROW106" s="291"/>
      <c r="ROX106" s="291"/>
      <c r="ROY106" s="291"/>
      <c r="ROZ106" s="291"/>
      <c r="RPA106" s="291"/>
      <c r="RPB106" s="291"/>
      <c r="RPC106" s="291"/>
      <c r="RPD106" s="291"/>
      <c r="RPE106" s="291"/>
      <c r="RPF106" s="291"/>
      <c r="RPG106" s="291"/>
      <c r="RPH106" s="291"/>
      <c r="RPI106" s="291"/>
      <c r="RPJ106" s="291"/>
      <c r="RPK106" s="291"/>
      <c r="RPL106" s="291"/>
      <c r="RPM106" s="291"/>
      <c r="RPN106" s="291"/>
      <c r="RPO106" s="291"/>
      <c r="RPP106" s="291"/>
      <c r="RPQ106" s="290"/>
      <c r="RPR106" s="291"/>
      <c r="RPS106" s="291"/>
      <c r="RPT106" s="291"/>
      <c r="RPU106" s="291"/>
      <c r="RPV106" s="291"/>
      <c r="RPW106" s="291"/>
      <c r="RPX106" s="291"/>
      <c r="RPY106" s="291"/>
      <c r="RPZ106" s="291"/>
      <c r="RQA106" s="291"/>
      <c r="RQB106" s="291"/>
      <c r="RQC106" s="291"/>
      <c r="RQD106" s="291"/>
      <c r="RQE106" s="291"/>
      <c r="RQF106" s="291"/>
      <c r="RQG106" s="291"/>
      <c r="RQH106" s="291"/>
      <c r="RQI106" s="291"/>
      <c r="RQJ106" s="291"/>
      <c r="RQK106" s="291"/>
      <c r="RQL106" s="291"/>
      <c r="RQM106" s="291"/>
      <c r="RQN106" s="291"/>
      <c r="RQO106" s="291"/>
      <c r="RQP106" s="290"/>
      <c r="RQQ106" s="291"/>
      <c r="RQR106" s="291"/>
      <c r="RQS106" s="291"/>
      <c r="RQT106" s="291"/>
      <c r="RQU106" s="291"/>
      <c r="RQV106" s="291"/>
      <c r="RQW106" s="291"/>
      <c r="RQX106" s="291"/>
      <c r="RQY106" s="291"/>
      <c r="RQZ106" s="291"/>
      <c r="RRA106" s="291"/>
      <c r="RRB106" s="291"/>
      <c r="RRC106" s="291"/>
      <c r="RRD106" s="291"/>
      <c r="RRE106" s="291"/>
      <c r="RRF106" s="291"/>
      <c r="RRG106" s="291"/>
      <c r="RRH106" s="291"/>
      <c r="RRI106" s="291"/>
      <c r="RRJ106" s="291"/>
      <c r="RRK106" s="291"/>
      <c r="RRL106" s="291"/>
      <c r="RRM106" s="291"/>
      <c r="RRN106" s="291"/>
      <c r="RRO106" s="290"/>
      <c r="RRP106" s="291"/>
      <c r="RRQ106" s="291"/>
      <c r="RRR106" s="291"/>
      <c r="RRS106" s="291"/>
      <c r="RRT106" s="291"/>
      <c r="RRU106" s="291"/>
      <c r="RRV106" s="291"/>
      <c r="RRW106" s="291"/>
      <c r="RRX106" s="291"/>
      <c r="RRY106" s="291"/>
      <c r="RRZ106" s="291"/>
      <c r="RSA106" s="291"/>
      <c r="RSB106" s="291"/>
      <c r="RSC106" s="291"/>
      <c r="RSD106" s="291"/>
      <c r="RSE106" s="291"/>
      <c r="RSF106" s="291"/>
      <c r="RSG106" s="291"/>
      <c r="RSH106" s="291"/>
      <c r="RSI106" s="291"/>
      <c r="RSJ106" s="291"/>
      <c r="RSK106" s="291"/>
      <c r="RSL106" s="291"/>
      <c r="RSM106" s="291"/>
      <c r="RSN106" s="290"/>
      <c r="RSO106" s="291"/>
      <c r="RSP106" s="291"/>
      <c r="RSQ106" s="291"/>
      <c r="RSR106" s="291"/>
      <c r="RSS106" s="291"/>
      <c r="RST106" s="291"/>
      <c r="RSU106" s="291"/>
      <c r="RSV106" s="291"/>
      <c r="RSW106" s="291"/>
      <c r="RSX106" s="291"/>
      <c r="RSY106" s="291"/>
      <c r="RSZ106" s="291"/>
      <c r="RTA106" s="291"/>
      <c r="RTB106" s="291"/>
      <c r="RTC106" s="291"/>
      <c r="RTD106" s="291"/>
      <c r="RTE106" s="291"/>
      <c r="RTF106" s="291"/>
      <c r="RTG106" s="291"/>
      <c r="RTH106" s="291"/>
      <c r="RTI106" s="291"/>
      <c r="RTJ106" s="291"/>
      <c r="RTK106" s="291"/>
      <c r="RTL106" s="291"/>
      <c r="RTM106" s="290"/>
      <c r="RTN106" s="291"/>
      <c r="RTO106" s="291"/>
      <c r="RTP106" s="291"/>
      <c r="RTQ106" s="291"/>
      <c r="RTR106" s="291"/>
      <c r="RTS106" s="291"/>
      <c r="RTT106" s="291"/>
      <c r="RTU106" s="291"/>
      <c r="RTV106" s="291"/>
      <c r="RTW106" s="291"/>
      <c r="RTX106" s="291"/>
      <c r="RTY106" s="291"/>
      <c r="RTZ106" s="291"/>
      <c r="RUA106" s="291"/>
      <c r="RUB106" s="291"/>
      <c r="RUC106" s="291"/>
      <c r="RUD106" s="291"/>
      <c r="RUE106" s="291"/>
      <c r="RUF106" s="291"/>
      <c r="RUG106" s="291"/>
      <c r="RUH106" s="291"/>
      <c r="RUI106" s="291"/>
      <c r="RUJ106" s="291"/>
      <c r="RUK106" s="291"/>
      <c r="RUL106" s="290"/>
      <c r="RUM106" s="291"/>
      <c r="RUN106" s="291"/>
      <c r="RUO106" s="291"/>
      <c r="RUP106" s="291"/>
      <c r="RUQ106" s="291"/>
      <c r="RUR106" s="291"/>
      <c r="RUS106" s="291"/>
      <c r="RUT106" s="291"/>
      <c r="RUU106" s="291"/>
      <c r="RUV106" s="291"/>
      <c r="RUW106" s="291"/>
      <c r="RUX106" s="291"/>
      <c r="RUY106" s="291"/>
      <c r="RUZ106" s="291"/>
      <c r="RVA106" s="291"/>
      <c r="RVB106" s="291"/>
      <c r="RVC106" s="291"/>
      <c r="RVD106" s="291"/>
      <c r="RVE106" s="291"/>
      <c r="RVF106" s="291"/>
      <c r="RVG106" s="291"/>
      <c r="RVH106" s="291"/>
      <c r="RVI106" s="291"/>
      <c r="RVJ106" s="291"/>
      <c r="RVK106" s="290"/>
      <c r="RVL106" s="291"/>
      <c r="RVM106" s="291"/>
      <c r="RVN106" s="291"/>
      <c r="RVO106" s="291"/>
      <c r="RVP106" s="291"/>
      <c r="RVQ106" s="291"/>
      <c r="RVR106" s="291"/>
      <c r="RVS106" s="291"/>
      <c r="RVT106" s="291"/>
      <c r="RVU106" s="291"/>
      <c r="RVV106" s="291"/>
      <c r="RVW106" s="291"/>
      <c r="RVX106" s="291"/>
      <c r="RVY106" s="291"/>
      <c r="RVZ106" s="291"/>
      <c r="RWA106" s="291"/>
      <c r="RWB106" s="291"/>
      <c r="RWC106" s="291"/>
      <c r="RWD106" s="291"/>
      <c r="RWE106" s="291"/>
      <c r="RWF106" s="291"/>
      <c r="RWG106" s="291"/>
      <c r="RWH106" s="291"/>
      <c r="RWI106" s="291"/>
      <c r="RWJ106" s="290"/>
      <c r="RWK106" s="291"/>
      <c r="RWL106" s="291"/>
      <c r="RWM106" s="291"/>
      <c r="RWN106" s="291"/>
      <c r="RWO106" s="291"/>
      <c r="RWP106" s="291"/>
      <c r="RWQ106" s="291"/>
      <c r="RWR106" s="291"/>
      <c r="RWS106" s="291"/>
      <c r="RWT106" s="291"/>
      <c r="RWU106" s="291"/>
      <c r="RWV106" s="291"/>
      <c r="RWW106" s="291"/>
      <c r="RWX106" s="291"/>
      <c r="RWY106" s="291"/>
      <c r="RWZ106" s="291"/>
      <c r="RXA106" s="291"/>
      <c r="RXB106" s="291"/>
      <c r="RXC106" s="291"/>
      <c r="RXD106" s="291"/>
      <c r="RXE106" s="291"/>
      <c r="RXF106" s="291"/>
      <c r="RXG106" s="291"/>
      <c r="RXH106" s="291"/>
      <c r="RXI106" s="290"/>
      <c r="RXJ106" s="291"/>
      <c r="RXK106" s="291"/>
      <c r="RXL106" s="291"/>
      <c r="RXM106" s="291"/>
      <c r="RXN106" s="291"/>
      <c r="RXO106" s="291"/>
      <c r="RXP106" s="291"/>
      <c r="RXQ106" s="291"/>
      <c r="RXR106" s="291"/>
      <c r="RXS106" s="291"/>
      <c r="RXT106" s="291"/>
      <c r="RXU106" s="291"/>
      <c r="RXV106" s="291"/>
      <c r="RXW106" s="291"/>
      <c r="RXX106" s="291"/>
      <c r="RXY106" s="291"/>
      <c r="RXZ106" s="291"/>
      <c r="RYA106" s="291"/>
      <c r="RYB106" s="291"/>
      <c r="RYC106" s="291"/>
      <c r="RYD106" s="291"/>
      <c r="RYE106" s="291"/>
      <c r="RYF106" s="291"/>
      <c r="RYG106" s="291"/>
      <c r="RYH106" s="290"/>
      <c r="RYI106" s="291"/>
      <c r="RYJ106" s="291"/>
      <c r="RYK106" s="291"/>
      <c r="RYL106" s="291"/>
      <c r="RYM106" s="291"/>
      <c r="RYN106" s="291"/>
      <c r="RYO106" s="291"/>
      <c r="RYP106" s="291"/>
      <c r="RYQ106" s="291"/>
      <c r="RYR106" s="291"/>
      <c r="RYS106" s="291"/>
      <c r="RYT106" s="291"/>
      <c r="RYU106" s="291"/>
      <c r="RYV106" s="291"/>
      <c r="RYW106" s="291"/>
      <c r="RYX106" s="291"/>
      <c r="RYY106" s="291"/>
      <c r="RYZ106" s="291"/>
      <c r="RZA106" s="291"/>
      <c r="RZB106" s="291"/>
      <c r="RZC106" s="291"/>
      <c r="RZD106" s="291"/>
      <c r="RZE106" s="291"/>
      <c r="RZF106" s="291"/>
      <c r="RZG106" s="290"/>
      <c r="RZH106" s="291"/>
      <c r="RZI106" s="291"/>
      <c r="RZJ106" s="291"/>
      <c r="RZK106" s="291"/>
      <c r="RZL106" s="291"/>
      <c r="RZM106" s="291"/>
      <c r="RZN106" s="291"/>
      <c r="RZO106" s="291"/>
      <c r="RZP106" s="291"/>
      <c r="RZQ106" s="291"/>
      <c r="RZR106" s="291"/>
      <c r="RZS106" s="291"/>
      <c r="RZT106" s="291"/>
      <c r="RZU106" s="291"/>
      <c r="RZV106" s="291"/>
      <c r="RZW106" s="291"/>
      <c r="RZX106" s="291"/>
      <c r="RZY106" s="291"/>
      <c r="RZZ106" s="291"/>
      <c r="SAA106" s="291"/>
      <c r="SAB106" s="291"/>
      <c r="SAC106" s="291"/>
      <c r="SAD106" s="291"/>
      <c r="SAE106" s="291"/>
      <c r="SAF106" s="290"/>
      <c r="SAG106" s="291"/>
      <c r="SAH106" s="291"/>
      <c r="SAI106" s="291"/>
      <c r="SAJ106" s="291"/>
      <c r="SAK106" s="291"/>
      <c r="SAL106" s="291"/>
      <c r="SAM106" s="291"/>
      <c r="SAN106" s="291"/>
      <c r="SAO106" s="291"/>
      <c r="SAP106" s="291"/>
      <c r="SAQ106" s="291"/>
      <c r="SAR106" s="291"/>
      <c r="SAS106" s="291"/>
      <c r="SAT106" s="291"/>
      <c r="SAU106" s="291"/>
      <c r="SAV106" s="291"/>
      <c r="SAW106" s="291"/>
      <c r="SAX106" s="291"/>
      <c r="SAY106" s="291"/>
      <c r="SAZ106" s="291"/>
      <c r="SBA106" s="291"/>
      <c r="SBB106" s="291"/>
      <c r="SBC106" s="291"/>
      <c r="SBD106" s="291"/>
      <c r="SBE106" s="290"/>
      <c r="SBF106" s="291"/>
      <c r="SBG106" s="291"/>
      <c r="SBH106" s="291"/>
      <c r="SBI106" s="291"/>
      <c r="SBJ106" s="291"/>
      <c r="SBK106" s="291"/>
      <c r="SBL106" s="291"/>
      <c r="SBM106" s="291"/>
      <c r="SBN106" s="291"/>
      <c r="SBO106" s="291"/>
      <c r="SBP106" s="291"/>
      <c r="SBQ106" s="291"/>
      <c r="SBR106" s="291"/>
      <c r="SBS106" s="291"/>
      <c r="SBT106" s="291"/>
      <c r="SBU106" s="291"/>
      <c r="SBV106" s="291"/>
      <c r="SBW106" s="291"/>
      <c r="SBX106" s="291"/>
      <c r="SBY106" s="291"/>
      <c r="SBZ106" s="291"/>
      <c r="SCA106" s="291"/>
      <c r="SCB106" s="291"/>
      <c r="SCC106" s="291"/>
      <c r="SCD106" s="290"/>
      <c r="SCE106" s="291"/>
      <c r="SCF106" s="291"/>
      <c r="SCG106" s="291"/>
      <c r="SCH106" s="291"/>
      <c r="SCI106" s="291"/>
      <c r="SCJ106" s="291"/>
      <c r="SCK106" s="291"/>
      <c r="SCL106" s="291"/>
      <c r="SCM106" s="291"/>
      <c r="SCN106" s="291"/>
      <c r="SCO106" s="291"/>
      <c r="SCP106" s="291"/>
      <c r="SCQ106" s="291"/>
      <c r="SCR106" s="291"/>
      <c r="SCS106" s="291"/>
      <c r="SCT106" s="291"/>
      <c r="SCU106" s="291"/>
      <c r="SCV106" s="291"/>
      <c r="SCW106" s="291"/>
      <c r="SCX106" s="291"/>
      <c r="SCY106" s="291"/>
      <c r="SCZ106" s="291"/>
      <c r="SDA106" s="291"/>
      <c r="SDB106" s="291"/>
      <c r="SDC106" s="290"/>
      <c r="SDD106" s="291"/>
      <c r="SDE106" s="291"/>
      <c r="SDF106" s="291"/>
      <c r="SDG106" s="291"/>
      <c r="SDH106" s="291"/>
      <c r="SDI106" s="291"/>
      <c r="SDJ106" s="291"/>
      <c r="SDK106" s="291"/>
      <c r="SDL106" s="291"/>
      <c r="SDM106" s="291"/>
      <c r="SDN106" s="291"/>
      <c r="SDO106" s="291"/>
      <c r="SDP106" s="291"/>
      <c r="SDQ106" s="291"/>
      <c r="SDR106" s="291"/>
      <c r="SDS106" s="291"/>
      <c r="SDT106" s="291"/>
      <c r="SDU106" s="291"/>
      <c r="SDV106" s="291"/>
      <c r="SDW106" s="291"/>
      <c r="SDX106" s="291"/>
      <c r="SDY106" s="291"/>
      <c r="SDZ106" s="291"/>
      <c r="SEA106" s="291"/>
      <c r="SEB106" s="290"/>
      <c r="SEC106" s="291"/>
      <c r="SED106" s="291"/>
      <c r="SEE106" s="291"/>
      <c r="SEF106" s="291"/>
      <c r="SEG106" s="291"/>
      <c r="SEH106" s="291"/>
      <c r="SEI106" s="291"/>
      <c r="SEJ106" s="291"/>
      <c r="SEK106" s="291"/>
      <c r="SEL106" s="291"/>
      <c r="SEM106" s="291"/>
      <c r="SEN106" s="291"/>
      <c r="SEO106" s="291"/>
      <c r="SEP106" s="291"/>
      <c r="SEQ106" s="291"/>
      <c r="SER106" s="291"/>
      <c r="SES106" s="291"/>
      <c r="SET106" s="291"/>
      <c r="SEU106" s="291"/>
      <c r="SEV106" s="291"/>
      <c r="SEW106" s="291"/>
      <c r="SEX106" s="291"/>
      <c r="SEY106" s="291"/>
      <c r="SEZ106" s="291"/>
      <c r="SFA106" s="290"/>
      <c r="SFB106" s="291"/>
      <c r="SFC106" s="291"/>
      <c r="SFD106" s="291"/>
      <c r="SFE106" s="291"/>
      <c r="SFF106" s="291"/>
      <c r="SFG106" s="291"/>
      <c r="SFH106" s="291"/>
      <c r="SFI106" s="291"/>
      <c r="SFJ106" s="291"/>
      <c r="SFK106" s="291"/>
      <c r="SFL106" s="291"/>
      <c r="SFM106" s="291"/>
      <c r="SFN106" s="291"/>
      <c r="SFO106" s="291"/>
      <c r="SFP106" s="291"/>
      <c r="SFQ106" s="291"/>
      <c r="SFR106" s="291"/>
      <c r="SFS106" s="291"/>
      <c r="SFT106" s="291"/>
      <c r="SFU106" s="291"/>
      <c r="SFV106" s="291"/>
      <c r="SFW106" s="291"/>
      <c r="SFX106" s="291"/>
      <c r="SFY106" s="291"/>
      <c r="SFZ106" s="290"/>
      <c r="SGA106" s="291"/>
      <c r="SGB106" s="291"/>
      <c r="SGC106" s="291"/>
      <c r="SGD106" s="291"/>
      <c r="SGE106" s="291"/>
      <c r="SGF106" s="291"/>
      <c r="SGG106" s="291"/>
      <c r="SGH106" s="291"/>
      <c r="SGI106" s="291"/>
      <c r="SGJ106" s="291"/>
      <c r="SGK106" s="291"/>
      <c r="SGL106" s="291"/>
      <c r="SGM106" s="291"/>
      <c r="SGN106" s="291"/>
      <c r="SGO106" s="291"/>
      <c r="SGP106" s="291"/>
      <c r="SGQ106" s="291"/>
      <c r="SGR106" s="291"/>
      <c r="SGS106" s="291"/>
      <c r="SGT106" s="291"/>
      <c r="SGU106" s="291"/>
      <c r="SGV106" s="291"/>
      <c r="SGW106" s="291"/>
      <c r="SGX106" s="291"/>
      <c r="SGY106" s="290"/>
      <c r="SGZ106" s="291"/>
      <c r="SHA106" s="291"/>
      <c r="SHB106" s="291"/>
      <c r="SHC106" s="291"/>
      <c r="SHD106" s="291"/>
      <c r="SHE106" s="291"/>
      <c r="SHF106" s="291"/>
      <c r="SHG106" s="291"/>
      <c r="SHH106" s="291"/>
      <c r="SHI106" s="291"/>
      <c r="SHJ106" s="291"/>
      <c r="SHK106" s="291"/>
      <c r="SHL106" s="291"/>
      <c r="SHM106" s="291"/>
      <c r="SHN106" s="291"/>
      <c r="SHO106" s="291"/>
      <c r="SHP106" s="291"/>
      <c r="SHQ106" s="291"/>
      <c r="SHR106" s="291"/>
      <c r="SHS106" s="291"/>
      <c r="SHT106" s="291"/>
      <c r="SHU106" s="291"/>
      <c r="SHV106" s="291"/>
      <c r="SHW106" s="291"/>
      <c r="SHX106" s="290"/>
      <c r="SHY106" s="291"/>
      <c r="SHZ106" s="291"/>
      <c r="SIA106" s="291"/>
      <c r="SIB106" s="291"/>
      <c r="SIC106" s="291"/>
      <c r="SID106" s="291"/>
      <c r="SIE106" s="291"/>
      <c r="SIF106" s="291"/>
      <c r="SIG106" s="291"/>
      <c r="SIH106" s="291"/>
      <c r="SII106" s="291"/>
      <c r="SIJ106" s="291"/>
      <c r="SIK106" s="291"/>
      <c r="SIL106" s="291"/>
      <c r="SIM106" s="291"/>
      <c r="SIN106" s="291"/>
      <c r="SIO106" s="291"/>
      <c r="SIP106" s="291"/>
      <c r="SIQ106" s="291"/>
      <c r="SIR106" s="291"/>
      <c r="SIS106" s="291"/>
      <c r="SIT106" s="291"/>
      <c r="SIU106" s="291"/>
      <c r="SIV106" s="291"/>
      <c r="SIW106" s="290"/>
      <c r="SIX106" s="291"/>
      <c r="SIY106" s="291"/>
      <c r="SIZ106" s="291"/>
      <c r="SJA106" s="291"/>
      <c r="SJB106" s="291"/>
      <c r="SJC106" s="291"/>
      <c r="SJD106" s="291"/>
      <c r="SJE106" s="291"/>
      <c r="SJF106" s="291"/>
      <c r="SJG106" s="291"/>
      <c r="SJH106" s="291"/>
      <c r="SJI106" s="291"/>
      <c r="SJJ106" s="291"/>
      <c r="SJK106" s="291"/>
      <c r="SJL106" s="291"/>
      <c r="SJM106" s="291"/>
      <c r="SJN106" s="291"/>
      <c r="SJO106" s="291"/>
      <c r="SJP106" s="291"/>
      <c r="SJQ106" s="291"/>
      <c r="SJR106" s="291"/>
      <c r="SJS106" s="291"/>
      <c r="SJT106" s="291"/>
      <c r="SJU106" s="291"/>
      <c r="SJV106" s="290"/>
      <c r="SJW106" s="291"/>
      <c r="SJX106" s="291"/>
      <c r="SJY106" s="291"/>
      <c r="SJZ106" s="291"/>
      <c r="SKA106" s="291"/>
      <c r="SKB106" s="291"/>
      <c r="SKC106" s="291"/>
      <c r="SKD106" s="291"/>
      <c r="SKE106" s="291"/>
      <c r="SKF106" s="291"/>
      <c r="SKG106" s="291"/>
      <c r="SKH106" s="291"/>
      <c r="SKI106" s="291"/>
      <c r="SKJ106" s="291"/>
      <c r="SKK106" s="291"/>
      <c r="SKL106" s="291"/>
      <c r="SKM106" s="291"/>
      <c r="SKN106" s="291"/>
      <c r="SKO106" s="291"/>
      <c r="SKP106" s="291"/>
      <c r="SKQ106" s="291"/>
      <c r="SKR106" s="291"/>
      <c r="SKS106" s="291"/>
      <c r="SKT106" s="291"/>
      <c r="SKU106" s="290"/>
      <c r="SKV106" s="291"/>
      <c r="SKW106" s="291"/>
      <c r="SKX106" s="291"/>
      <c r="SKY106" s="291"/>
      <c r="SKZ106" s="291"/>
      <c r="SLA106" s="291"/>
      <c r="SLB106" s="291"/>
      <c r="SLC106" s="291"/>
      <c r="SLD106" s="291"/>
      <c r="SLE106" s="291"/>
      <c r="SLF106" s="291"/>
      <c r="SLG106" s="291"/>
      <c r="SLH106" s="291"/>
      <c r="SLI106" s="291"/>
      <c r="SLJ106" s="291"/>
      <c r="SLK106" s="291"/>
      <c r="SLL106" s="291"/>
      <c r="SLM106" s="291"/>
      <c r="SLN106" s="291"/>
      <c r="SLO106" s="291"/>
      <c r="SLP106" s="291"/>
      <c r="SLQ106" s="291"/>
      <c r="SLR106" s="291"/>
      <c r="SLS106" s="291"/>
      <c r="SLT106" s="290"/>
      <c r="SLU106" s="291"/>
      <c r="SLV106" s="291"/>
      <c r="SLW106" s="291"/>
      <c r="SLX106" s="291"/>
      <c r="SLY106" s="291"/>
      <c r="SLZ106" s="291"/>
      <c r="SMA106" s="291"/>
      <c r="SMB106" s="291"/>
      <c r="SMC106" s="291"/>
      <c r="SMD106" s="291"/>
      <c r="SME106" s="291"/>
      <c r="SMF106" s="291"/>
      <c r="SMG106" s="291"/>
      <c r="SMH106" s="291"/>
      <c r="SMI106" s="291"/>
      <c r="SMJ106" s="291"/>
      <c r="SMK106" s="291"/>
      <c r="SML106" s="291"/>
      <c r="SMM106" s="291"/>
      <c r="SMN106" s="291"/>
      <c r="SMO106" s="291"/>
      <c r="SMP106" s="291"/>
      <c r="SMQ106" s="291"/>
      <c r="SMR106" s="291"/>
      <c r="SMS106" s="290"/>
      <c r="SMT106" s="291"/>
      <c r="SMU106" s="291"/>
      <c r="SMV106" s="291"/>
      <c r="SMW106" s="291"/>
      <c r="SMX106" s="291"/>
      <c r="SMY106" s="291"/>
      <c r="SMZ106" s="291"/>
      <c r="SNA106" s="291"/>
      <c r="SNB106" s="291"/>
      <c r="SNC106" s="291"/>
      <c r="SND106" s="291"/>
      <c r="SNE106" s="291"/>
      <c r="SNF106" s="291"/>
      <c r="SNG106" s="291"/>
      <c r="SNH106" s="291"/>
      <c r="SNI106" s="291"/>
      <c r="SNJ106" s="291"/>
      <c r="SNK106" s="291"/>
      <c r="SNL106" s="291"/>
      <c r="SNM106" s="291"/>
      <c r="SNN106" s="291"/>
      <c r="SNO106" s="291"/>
      <c r="SNP106" s="291"/>
      <c r="SNQ106" s="291"/>
      <c r="SNR106" s="290"/>
      <c r="SNS106" s="291"/>
      <c r="SNT106" s="291"/>
      <c r="SNU106" s="291"/>
      <c r="SNV106" s="291"/>
      <c r="SNW106" s="291"/>
      <c r="SNX106" s="291"/>
      <c r="SNY106" s="291"/>
      <c r="SNZ106" s="291"/>
      <c r="SOA106" s="291"/>
      <c r="SOB106" s="291"/>
      <c r="SOC106" s="291"/>
      <c r="SOD106" s="291"/>
      <c r="SOE106" s="291"/>
      <c r="SOF106" s="291"/>
      <c r="SOG106" s="291"/>
      <c r="SOH106" s="291"/>
      <c r="SOI106" s="291"/>
      <c r="SOJ106" s="291"/>
      <c r="SOK106" s="291"/>
      <c r="SOL106" s="291"/>
      <c r="SOM106" s="291"/>
      <c r="SON106" s="291"/>
      <c r="SOO106" s="291"/>
      <c r="SOP106" s="291"/>
      <c r="SOQ106" s="290"/>
      <c r="SOR106" s="291"/>
      <c r="SOS106" s="291"/>
      <c r="SOT106" s="291"/>
      <c r="SOU106" s="291"/>
      <c r="SOV106" s="291"/>
      <c r="SOW106" s="291"/>
      <c r="SOX106" s="291"/>
      <c r="SOY106" s="291"/>
      <c r="SOZ106" s="291"/>
      <c r="SPA106" s="291"/>
      <c r="SPB106" s="291"/>
      <c r="SPC106" s="291"/>
      <c r="SPD106" s="291"/>
      <c r="SPE106" s="291"/>
      <c r="SPF106" s="291"/>
      <c r="SPG106" s="291"/>
      <c r="SPH106" s="291"/>
      <c r="SPI106" s="291"/>
      <c r="SPJ106" s="291"/>
      <c r="SPK106" s="291"/>
      <c r="SPL106" s="291"/>
      <c r="SPM106" s="291"/>
      <c r="SPN106" s="291"/>
      <c r="SPO106" s="291"/>
      <c r="SPP106" s="290"/>
      <c r="SPQ106" s="291"/>
      <c r="SPR106" s="291"/>
      <c r="SPS106" s="291"/>
      <c r="SPT106" s="291"/>
      <c r="SPU106" s="291"/>
      <c r="SPV106" s="291"/>
      <c r="SPW106" s="291"/>
      <c r="SPX106" s="291"/>
      <c r="SPY106" s="291"/>
      <c r="SPZ106" s="291"/>
      <c r="SQA106" s="291"/>
      <c r="SQB106" s="291"/>
      <c r="SQC106" s="291"/>
      <c r="SQD106" s="291"/>
      <c r="SQE106" s="291"/>
      <c r="SQF106" s="291"/>
      <c r="SQG106" s="291"/>
      <c r="SQH106" s="291"/>
      <c r="SQI106" s="291"/>
      <c r="SQJ106" s="291"/>
      <c r="SQK106" s="291"/>
      <c r="SQL106" s="291"/>
      <c r="SQM106" s="291"/>
      <c r="SQN106" s="291"/>
      <c r="SQO106" s="290"/>
      <c r="SQP106" s="291"/>
      <c r="SQQ106" s="291"/>
      <c r="SQR106" s="291"/>
      <c r="SQS106" s="291"/>
      <c r="SQT106" s="291"/>
      <c r="SQU106" s="291"/>
      <c r="SQV106" s="291"/>
      <c r="SQW106" s="291"/>
      <c r="SQX106" s="291"/>
      <c r="SQY106" s="291"/>
      <c r="SQZ106" s="291"/>
      <c r="SRA106" s="291"/>
      <c r="SRB106" s="291"/>
      <c r="SRC106" s="291"/>
      <c r="SRD106" s="291"/>
      <c r="SRE106" s="291"/>
      <c r="SRF106" s="291"/>
      <c r="SRG106" s="291"/>
      <c r="SRH106" s="291"/>
      <c r="SRI106" s="291"/>
      <c r="SRJ106" s="291"/>
      <c r="SRK106" s="291"/>
      <c r="SRL106" s="291"/>
      <c r="SRM106" s="291"/>
      <c r="SRN106" s="290"/>
      <c r="SRO106" s="291"/>
      <c r="SRP106" s="291"/>
      <c r="SRQ106" s="291"/>
      <c r="SRR106" s="291"/>
      <c r="SRS106" s="291"/>
      <c r="SRT106" s="291"/>
      <c r="SRU106" s="291"/>
      <c r="SRV106" s="291"/>
      <c r="SRW106" s="291"/>
      <c r="SRX106" s="291"/>
      <c r="SRY106" s="291"/>
      <c r="SRZ106" s="291"/>
      <c r="SSA106" s="291"/>
      <c r="SSB106" s="291"/>
      <c r="SSC106" s="291"/>
      <c r="SSD106" s="291"/>
      <c r="SSE106" s="291"/>
      <c r="SSF106" s="291"/>
      <c r="SSG106" s="291"/>
      <c r="SSH106" s="291"/>
      <c r="SSI106" s="291"/>
      <c r="SSJ106" s="291"/>
      <c r="SSK106" s="291"/>
      <c r="SSL106" s="291"/>
      <c r="SSM106" s="290"/>
      <c r="SSN106" s="291"/>
      <c r="SSO106" s="291"/>
      <c r="SSP106" s="291"/>
      <c r="SSQ106" s="291"/>
      <c r="SSR106" s="291"/>
      <c r="SSS106" s="291"/>
      <c r="SST106" s="291"/>
      <c r="SSU106" s="291"/>
      <c r="SSV106" s="291"/>
      <c r="SSW106" s="291"/>
      <c r="SSX106" s="291"/>
      <c r="SSY106" s="291"/>
      <c r="SSZ106" s="291"/>
      <c r="STA106" s="291"/>
      <c r="STB106" s="291"/>
      <c r="STC106" s="291"/>
      <c r="STD106" s="291"/>
      <c r="STE106" s="291"/>
      <c r="STF106" s="291"/>
      <c r="STG106" s="291"/>
      <c r="STH106" s="291"/>
      <c r="STI106" s="291"/>
      <c r="STJ106" s="291"/>
      <c r="STK106" s="291"/>
      <c r="STL106" s="290"/>
      <c r="STM106" s="291"/>
      <c r="STN106" s="291"/>
      <c r="STO106" s="291"/>
      <c r="STP106" s="291"/>
      <c r="STQ106" s="291"/>
      <c r="STR106" s="291"/>
      <c r="STS106" s="291"/>
      <c r="STT106" s="291"/>
      <c r="STU106" s="291"/>
      <c r="STV106" s="291"/>
      <c r="STW106" s="291"/>
      <c r="STX106" s="291"/>
      <c r="STY106" s="291"/>
      <c r="STZ106" s="291"/>
      <c r="SUA106" s="291"/>
      <c r="SUB106" s="291"/>
      <c r="SUC106" s="291"/>
      <c r="SUD106" s="291"/>
      <c r="SUE106" s="291"/>
      <c r="SUF106" s="291"/>
      <c r="SUG106" s="291"/>
      <c r="SUH106" s="291"/>
      <c r="SUI106" s="291"/>
      <c r="SUJ106" s="291"/>
      <c r="SUK106" s="290"/>
      <c r="SUL106" s="291"/>
      <c r="SUM106" s="291"/>
      <c r="SUN106" s="291"/>
      <c r="SUO106" s="291"/>
      <c r="SUP106" s="291"/>
      <c r="SUQ106" s="291"/>
      <c r="SUR106" s="291"/>
      <c r="SUS106" s="291"/>
      <c r="SUT106" s="291"/>
      <c r="SUU106" s="291"/>
      <c r="SUV106" s="291"/>
      <c r="SUW106" s="291"/>
      <c r="SUX106" s="291"/>
      <c r="SUY106" s="291"/>
      <c r="SUZ106" s="291"/>
      <c r="SVA106" s="291"/>
      <c r="SVB106" s="291"/>
      <c r="SVC106" s="291"/>
      <c r="SVD106" s="291"/>
      <c r="SVE106" s="291"/>
      <c r="SVF106" s="291"/>
      <c r="SVG106" s="291"/>
      <c r="SVH106" s="291"/>
      <c r="SVI106" s="291"/>
      <c r="SVJ106" s="290"/>
      <c r="SVK106" s="291"/>
      <c r="SVL106" s="291"/>
      <c r="SVM106" s="291"/>
      <c r="SVN106" s="291"/>
      <c r="SVO106" s="291"/>
      <c r="SVP106" s="291"/>
      <c r="SVQ106" s="291"/>
      <c r="SVR106" s="291"/>
      <c r="SVS106" s="291"/>
      <c r="SVT106" s="291"/>
      <c r="SVU106" s="291"/>
      <c r="SVV106" s="291"/>
      <c r="SVW106" s="291"/>
      <c r="SVX106" s="291"/>
      <c r="SVY106" s="291"/>
      <c r="SVZ106" s="291"/>
      <c r="SWA106" s="291"/>
      <c r="SWB106" s="291"/>
      <c r="SWC106" s="291"/>
      <c r="SWD106" s="291"/>
      <c r="SWE106" s="291"/>
      <c r="SWF106" s="291"/>
      <c r="SWG106" s="291"/>
      <c r="SWH106" s="291"/>
      <c r="SWI106" s="290"/>
      <c r="SWJ106" s="291"/>
      <c r="SWK106" s="291"/>
      <c r="SWL106" s="291"/>
      <c r="SWM106" s="291"/>
      <c r="SWN106" s="291"/>
      <c r="SWO106" s="291"/>
      <c r="SWP106" s="291"/>
      <c r="SWQ106" s="291"/>
      <c r="SWR106" s="291"/>
      <c r="SWS106" s="291"/>
      <c r="SWT106" s="291"/>
      <c r="SWU106" s="291"/>
      <c r="SWV106" s="291"/>
      <c r="SWW106" s="291"/>
      <c r="SWX106" s="291"/>
      <c r="SWY106" s="291"/>
      <c r="SWZ106" s="291"/>
      <c r="SXA106" s="291"/>
      <c r="SXB106" s="291"/>
      <c r="SXC106" s="291"/>
      <c r="SXD106" s="291"/>
      <c r="SXE106" s="291"/>
      <c r="SXF106" s="291"/>
      <c r="SXG106" s="291"/>
      <c r="SXH106" s="290"/>
      <c r="SXI106" s="291"/>
      <c r="SXJ106" s="291"/>
      <c r="SXK106" s="291"/>
      <c r="SXL106" s="291"/>
      <c r="SXM106" s="291"/>
      <c r="SXN106" s="291"/>
      <c r="SXO106" s="291"/>
      <c r="SXP106" s="291"/>
      <c r="SXQ106" s="291"/>
      <c r="SXR106" s="291"/>
      <c r="SXS106" s="291"/>
      <c r="SXT106" s="291"/>
      <c r="SXU106" s="291"/>
      <c r="SXV106" s="291"/>
      <c r="SXW106" s="291"/>
      <c r="SXX106" s="291"/>
      <c r="SXY106" s="291"/>
      <c r="SXZ106" s="291"/>
      <c r="SYA106" s="291"/>
      <c r="SYB106" s="291"/>
      <c r="SYC106" s="291"/>
      <c r="SYD106" s="291"/>
      <c r="SYE106" s="291"/>
      <c r="SYF106" s="291"/>
      <c r="SYG106" s="290"/>
      <c r="SYH106" s="291"/>
      <c r="SYI106" s="291"/>
      <c r="SYJ106" s="291"/>
      <c r="SYK106" s="291"/>
      <c r="SYL106" s="291"/>
      <c r="SYM106" s="291"/>
      <c r="SYN106" s="291"/>
      <c r="SYO106" s="291"/>
      <c r="SYP106" s="291"/>
      <c r="SYQ106" s="291"/>
      <c r="SYR106" s="291"/>
      <c r="SYS106" s="291"/>
      <c r="SYT106" s="291"/>
      <c r="SYU106" s="291"/>
      <c r="SYV106" s="291"/>
      <c r="SYW106" s="291"/>
      <c r="SYX106" s="291"/>
      <c r="SYY106" s="291"/>
      <c r="SYZ106" s="291"/>
      <c r="SZA106" s="291"/>
      <c r="SZB106" s="291"/>
      <c r="SZC106" s="291"/>
      <c r="SZD106" s="291"/>
      <c r="SZE106" s="291"/>
      <c r="SZF106" s="290"/>
      <c r="SZG106" s="291"/>
      <c r="SZH106" s="291"/>
      <c r="SZI106" s="291"/>
      <c r="SZJ106" s="291"/>
      <c r="SZK106" s="291"/>
      <c r="SZL106" s="291"/>
      <c r="SZM106" s="291"/>
      <c r="SZN106" s="291"/>
      <c r="SZO106" s="291"/>
      <c r="SZP106" s="291"/>
      <c r="SZQ106" s="291"/>
      <c r="SZR106" s="291"/>
      <c r="SZS106" s="291"/>
      <c r="SZT106" s="291"/>
      <c r="SZU106" s="291"/>
      <c r="SZV106" s="291"/>
      <c r="SZW106" s="291"/>
      <c r="SZX106" s="291"/>
      <c r="SZY106" s="291"/>
      <c r="SZZ106" s="291"/>
      <c r="TAA106" s="291"/>
      <c r="TAB106" s="291"/>
      <c r="TAC106" s="291"/>
      <c r="TAD106" s="291"/>
      <c r="TAE106" s="290"/>
      <c r="TAF106" s="291"/>
      <c r="TAG106" s="291"/>
      <c r="TAH106" s="291"/>
      <c r="TAI106" s="291"/>
      <c r="TAJ106" s="291"/>
      <c r="TAK106" s="291"/>
      <c r="TAL106" s="291"/>
      <c r="TAM106" s="291"/>
      <c r="TAN106" s="291"/>
      <c r="TAO106" s="291"/>
      <c r="TAP106" s="291"/>
      <c r="TAQ106" s="291"/>
      <c r="TAR106" s="291"/>
      <c r="TAS106" s="291"/>
      <c r="TAT106" s="291"/>
      <c r="TAU106" s="291"/>
      <c r="TAV106" s="291"/>
      <c r="TAW106" s="291"/>
      <c r="TAX106" s="291"/>
      <c r="TAY106" s="291"/>
      <c r="TAZ106" s="291"/>
      <c r="TBA106" s="291"/>
      <c r="TBB106" s="291"/>
      <c r="TBC106" s="291"/>
      <c r="TBD106" s="290"/>
      <c r="TBE106" s="291"/>
      <c r="TBF106" s="291"/>
      <c r="TBG106" s="291"/>
      <c r="TBH106" s="291"/>
      <c r="TBI106" s="291"/>
      <c r="TBJ106" s="291"/>
      <c r="TBK106" s="291"/>
      <c r="TBL106" s="291"/>
      <c r="TBM106" s="291"/>
      <c r="TBN106" s="291"/>
      <c r="TBO106" s="291"/>
      <c r="TBP106" s="291"/>
      <c r="TBQ106" s="291"/>
      <c r="TBR106" s="291"/>
      <c r="TBS106" s="291"/>
      <c r="TBT106" s="291"/>
      <c r="TBU106" s="291"/>
      <c r="TBV106" s="291"/>
      <c r="TBW106" s="291"/>
      <c r="TBX106" s="291"/>
      <c r="TBY106" s="291"/>
      <c r="TBZ106" s="291"/>
      <c r="TCA106" s="291"/>
      <c r="TCB106" s="291"/>
      <c r="TCC106" s="290"/>
      <c r="TCD106" s="291"/>
      <c r="TCE106" s="291"/>
      <c r="TCF106" s="291"/>
      <c r="TCG106" s="291"/>
      <c r="TCH106" s="291"/>
      <c r="TCI106" s="291"/>
      <c r="TCJ106" s="291"/>
      <c r="TCK106" s="291"/>
      <c r="TCL106" s="291"/>
      <c r="TCM106" s="291"/>
      <c r="TCN106" s="291"/>
      <c r="TCO106" s="291"/>
      <c r="TCP106" s="291"/>
      <c r="TCQ106" s="291"/>
      <c r="TCR106" s="291"/>
      <c r="TCS106" s="291"/>
      <c r="TCT106" s="291"/>
      <c r="TCU106" s="291"/>
      <c r="TCV106" s="291"/>
      <c r="TCW106" s="291"/>
      <c r="TCX106" s="291"/>
      <c r="TCY106" s="291"/>
      <c r="TCZ106" s="291"/>
      <c r="TDA106" s="291"/>
      <c r="TDB106" s="290"/>
      <c r="TDC106" s="291"/>
      <c r="TDD106" s="291"/>
      <c r="TDE106" s="291"/>
      <c r="TDF106" s="291"/>
      <c r="TDG106" s="291"/>
      <c r="TDH106" s="291"/>
      <c r="TDI106" s="291"/>
      <c r="TDJ106" s="291"/>
      <c r="TDK106" s="291"/>
      <c r="TDL106" s="291"/>
      <c r="TDM106" s="291"/>
      <c r="TDN106" s="291"/>
      <c r="TDO106" s="291"/>
      <c r="TDP106" s="291"/>
      <c r="TDQ106" s="291"/>
      <c r="TDR106" s="291"/>
      <c r="TDS106" s="291"/>
      <c r="TDT106" s="291"/>
      <c r="TDU106" s="291"/>
      <c r="TDV106" s="291"/>
      <c r="TDW106" s="291"/>
      <c r="TDX106" s="291"/>
      <c r="TDY106" s="291"/>
      <c r="TDZ106" s="291"/>
      <c r="TEA106" s="290"/>
      <c r="TEB106" s="291"/>
      <c r="TEC106" s="291"/>
      <c r="TED106" s="291"/>
      <c r="TEE106" s="291"/>
      <c r="TEF106" s="291"/>
      <c r="TEG106" s="291"/>
      <c r="TEH106" s="291"/>
      <c r="TEI106" s="291"/>
      <c r="TEJ106" s="291"/>
      <c r="TEK106" s="291"/>
      <c r="TEL106" s="291"/>
      <c r="TEM106" s="291"/>
      <c r="TEN106" s="291"/>
      <c r="TEO106" s="291"/>
      <c r="TEP106" s="291"/>
      <c r="TEQ106" s="291"/>
      <c r="TER106" s="291"/>
      <c r="TES106" s="291"/>
      <c r="TET106" s="291"/>
      <c r="TEU106" s="291"/>
      <c r="TEV106" s="291"/>
      <c r="TEW106" s="291"/>
      <c r="TEX106" s="291"/>
      <c r="TEY106" s="291"/>
      <c r="TEZ106" s="290"/>
      <c r="TFA106" s="291"/>
      <c r="TFB106" s="291"/>
      <c r="TFC106" s="291"/>
      <c r="TFD106" s="291"/>
      <c r="TFE106" s="291"/>
      <c r="TFF106" s="291"/>
      <c r="TFG106" s="291"/>
      <c r="TFH106" s="291"/>
      <c r="TFI106" s="291"/>
      <c r="TFJ106" s="291"/>
      <c r="TFK106" s="291"/>
      <c r="TFL106" s="291"/>
      <c r="TFM106" s="291"/>
      <c r="TFN106" s="291"/>
      <c r="TFO106" s="291"/>
      <c r="TFP106" s="291"/>
      <c r="TFQ106" s="291"/>
      <c r="TFR106" s="291"/>
      <c r="TFS106" s="291"/>
      <c r="TFT106" s="291"/>
      <c r="TFU106" s="291"/>
      <c r="TFV106" s="291"/>
      <c r="TFW106" s="291"/>
      <c r="TFX106" s="291"/>
      <c r="TFY106" s="290"/>
      <c r="TFZ106" s="291"/>
      <c r="TGA106" s="291"/>
      <c r="TGB106" s="291"/>
      <c r="TGC106" s="291"/>
      <c r="TGD106" s="291"/>
      <c r="TGE106" s="291"/>
      <c r="TGF106" s="291"/>
      <c r="TGG106" s="291"/>
      <c r="TGH106" s="291"/>
      <c r="TGI106" s="291"/>
      <c r="TGJ106" s="291"/>
      <c r="TGK106" s="291"/>
      <c r="TGL106" s="291"/>
      <c r="TGM106" s="291"/>
      <c r="TGN106" s="291"/>
      <c r="TGO106" s="291"/>
      <c r="TGP106" s="291"/>
      <c r="TGQ106" s="291"/>
      <c r="TGR106" s="291"/>
      <c r="TGS106" s="291"/>
      <c r="TGT106" s="291"/>
      <c r="TGU106" s="291"/>
      <c r="TGV106" s="291"/>
      <c r="TGW106" s="291"/>
      <c r="TGX106" s="290"/>
      <c r="TGY106" s="291"/>
      <c r="TGZ106" s="291"/>
      <c r="THA106" s="291"/>
      <c r="THB106" s="291"/>
      <c r="THC106" s="291"/>
      <c r="THD106" s="291"/>
      <c r="THE106" s="291"/>
      <c r="THF106" s="291"/>
      <c r="THG106" s="291"/>
      <c r="THH106" s="291"/>
      <c r="THI106" s="291"/>
      <c r="THJ106" s="291"/>
      <c r="THK106" s="291"/>
      <c r="THL106" s="291"/>
      <c r="THM106" s="291"/>
      <c r="THN106" s="291"/>
      <c r="THO106" s="291"/>
      <c r="THP106" s="291"/>
      <c r="THQ106" s="291"/>
      <c r="THR106" s="291"/>
      <c r="THS106" s="291"/>
      <c r="THT106" s="291"/>
      <c r="THU106" s="291"/>
      <c r="THV106" s="291"/>
      <c r="THW106" s="290"/>
      <c r="THX106" s="291"/>
      <c r="THY106" s="291"/>
      <c r="THZ106" s="291"/>
      <c r="TIA106" s="291"/>
      <c r="TIB106" s="291"/>
      <c r="TIC106" s="291"/>
      <c r="TID106" s="291"/>
      <c r="TIE106" s="291"/>
      <c r="TIF106" s="291"/>
      <c r="TIG106" s="291"/>
      <c r="TIH106" s="291"/>
      <c r="TII106" s="291"/>
      <c r="TIJ106" s="291"/>
      <c r="TIK106" s="291"/>
      <c r="TIL106" s="291"/>
      <c r="TIM106" s="291"/>
      <c r="TIN106" s="291"/>
      <c r="TIO106" s="291"/>
      <c r="TIP106" s="291"/>
      <c r="TIQ106" s="291"/>
      <c r="TIR106" s="291"/>
      <c r="TIS106" s="291"/>
      <c r="TIT106" s="291"/>
      <c r="TIU106" s="291"/>
      <c r="TIV106" s="290"/>
      <c r="TIW106" s="291"/>
      <c r="TIX106" s="291"/>
      <c r="TIY106" s="291"/>
      <c r="TIZ106" s="291"/>
      <c r="TJA106" s="291"/>
      <c r="TJB106" s="291"/>
      <c r="TJC106" s="291"/>
      <c r="TJD106" s="291"/>
      <c r="TJE106" s="291"/>
      <c r="TJF106" s="291"/>
      <c r="TJG106" s="291"/>
      <c r="TJH106" s="291"/>
      <c r="TJI106" s="291"/>
      <c r="TJJ106" s="291"/>
      <c r="TJK106" s="291"/>
      <c r="TJL106" s="291"/>
      <c r="TJM106" s="291"/>
      <c r="TJN106" s="291"/>
      <c r="TJO106" s="291"/>
      <c r="TJP106" s="291"/>
      <c r="TJQ106" s="291"/>
      <c r="TJR106" s="291"/>
      <c r="TJS106" s="291"/>
      <c r="TJT106" s="291"/>
      <c r="TJU106" s="290"/>
      <c r="TJV106" s="291"/>
      <c r="TJW106" s="291"/>
      <c r="TJX106" s="291"/>
      <c r="TJY106" s="291"/>
      <c r="TJZ106" s="291"/>
      <c r="TKA106" s="291"/>
      <c r="TKB106" s="291"/>
      <c r="TKC106" s="291"/>
      <c r="TKD106" s="291"/>
      <c r="TKE106" s="291"/>
      <c r="TKF106" s="291"/>
      <c r="TKG106" s="291"/>
      <c r="TKH106" s="291"/>
      <c r="TKI106" s="291"/>
      <c r="TKJ106" s="291"/>
      <c r="TKK106" s="291"/>
      <c r="TKL106" s="291"/>
      <c r="TKM106" s="291"/>
      <c r="TKN106" s="291"/>
      <c r="TKO106" s="291"/>
      <c r="TKP106" s="291"/>
      <c r="TKQ106" s="291"/>
      <c r="TKR106" s="291"/>
      <c r="TKS106" s="291"/>
      <c r="TKT106" s="290"/>
      <c r="TKU106" s="291"/>
      <c r="TKV106" s="291"/>
      <c r="TKW106" s="291"/>
      <c r="TKX106" s="291"/>
      <c r="TKY106" s="291"/>
      <c r="TKZ106" s="291"/>
      <c r="TLA106" s="291"/>
      <c r="TLB106" s="291"/>
      <c r="TLC106" s="291"/>
      <c r="TLD106" s="291"/>
      <c r="TLE106" s="291"/>
      <c r="TLF106" s="291"/>
      <c r="TLG106" s="291"/>
      <c r="TLH106" s="291"/>
      <c r="TLI106" s="291"/>
      <c r="TLJ106" s="291"/>
      <c r="TLK106" s="291"/>
      <c r="TLL106" s="291"/>
      <c r="TLM106" s="291"/>
      <c r="TLN106" s="291"/>
      <c r="TLO106" s="291"/>
      <c r="TLP106" s="291"/>
      <c r="TLQ106" s="291"/>
      <c r="TLR106" s="291"/>
      <c r="TLS106" s="290"/>
      <c r="TLT106" s="291"/>
      <c r="TLU106" s="291"/>
      <c r="TLV106" s="291"/>
      <c r="TLW106" s="291"/>
      <c r="TLX106" s="291"/>
      <c r="TLY106" s="291"/>
      <c r="TLZ106" s="291"/>
      <c r="TMA106" s="291"/>
      <c r="TMB106" s="291"/>
      <c r="TMC106" s="291"/>
      <c r="TMD106" s="291"/>
      <c r="TME106" s="291"/>
      <c r="TMF106" s="291"/>
      <c r="TMG106" s="291"/>
      <c r="TMH106" s="291"/>
      <c r="TMI106" s="291"/>
      <c r="TMJ106" s="291"/>
      <c r="TMK106" s="291"/>
      <c r="TML106" s="291"/>
      <c r="TMM106" s="291"/>
      <c r="TMN106" s="291"/>
      <c r="TMO106" s="291"/>
      <c r="TMP106" s="291"/>
      <c r="TMQ106" s="291"/>
      <c r="TMR106" s="290"/>
      <c r="TMS106" s="291"/>
      <c r="TMT106" s="291"/>
      <c r="TMU106" s="291"/>
      <c r="TMV106" s="291"/>
      <c r="TMW106" s="291"/>
      <c r="TMX106" s="291"/>
      <c r="TMY106" s="291"/>
      <c r="TMZ106" s="291"/>
      <c r="TNA106" s="291"/>
      <c r="TNB106" s="291"/>
      <c r="TNC106" s="291"/>
      <c r="TND106" s="291"/>
      <c r="TNE106" s="291"/>
      <c r="TNF106" s="291"/>
      <c r="TNG106" s="291"/>
      <c r="TNH106" s="291"/>
      <c r="TNI106" s="291"/>
      <c r="TNJ106" s="291"/>
      <c r="TNK106" s="291"/>
      <c r="TNL106" s="291"/>
      <c r="TNM106" s="291"/>
      <c r="TNN106" s="291"/>
      <c r="TNO106" s="291"/>
      <c r="TNP106" s="291"/>
      <c r="TNQ106" s="290"/>
      <c r="TNR106" s="291"/>
      <c r="TNS106" s="291"/>
      <c r="TNT106" s="291"/>
      <c r="TNU106" s="291"/>
      <c r="TNV106" s="291"/>
      <c r="TNW106" s="291"/>
      <c r="TNX106" s="291"/>
      <c r="TNY106" s="291"/>
      <c r="TNZ106" s="291"/>
      <c r="TOA106" s="291"/>
      <c r="TOB106" s="291"/>
      <c r="TOC106" s="291"/>
      <c r="TOD106" s="291"/>
      <c r="TOE106" s="291"/>
      <c r="TOF106" s="291"/>
      <c r="TOG106" s="291"/>
      <c r="TOH106" s="291"/>
      <c r="TOI106" s="291"/>
      <c r="TOJ106" s="291"/>
      <c r="TOK106" s="291"/>
      <c r="TOL106" s="291"/>
      <c r="TOM106" s="291"/>
      <c r="TON106" s="291"/>
      <c r="TOO106" s="291"/>
      <c r="TOP106" s="290"/>
      <c r="TOQ106" s="291"/>
      <c r="TOR106" s="291"/>
      <c r="TOS106" s="291"/>
      <c r="TOT106" s="291"/>
      <c r="TOU106" s="291"/>
      <c r="TOV106" s="291"/>
      <c r="TOW106" s="291"/>
      <c r="TOX106" s="291"/>
      <c r="TOY106" s="291"/>
      <c r="TOZ106" s="291"/>
      <c r="TPA106" s="291"/>
      <c r="TPB106" s="291"/>
      <c r="TPC106" s="291"/>
      <c r="TPD106" s="291"/>
      <c r="TPE106" s="291"/>
      <c r="TPF106" s="291"/>
      <c r="TPG106" s="291"/>
      <c r="TPH106" s="291"/>
      <c r="TPI106" s="291"/>
      <c r="TPJ106" s="291"/>
      <c r="TPK106" s="291"/>
      <c r="TPL106" s="291"/>
      <c r="TPM106" s="291"/>
      <c r="TPN106" s="291"/>
      <c r="TPO106" s="290"/>
      <c r="TPP106" s="291"/>
      <c r="TPQ106" s="291"/>
      <c r="TPR106" s="291"/>
      <c r="TPS106" s="291"/>
      <c r="TPT106" s="291"/>
      <c r="TPU106" s="291"/>
      <c r="TPV106" s="291"/>
      <c r="TPW106" s="291"/>
      <c r="TPX106" s="291"/>
      <c r="TPY106" s="291"/>
      <c r="TPZ106" s="291"/>
      <c r="TQA106" s="291"/>
      <c r="TQB106" s="291"/>
      <c r="TQC106" s="291"/>
      <c r="TQD106" s="291"/>
      <c r="TQE106" s="291"/>
      <c r="TQF106" s="291"/>
      <c r="TQG106" s="291"/>
      <c r="TQH106" s="291"/>
      <c r="TQI106" s="291"/>
      <c r="TQJ106" s="291"/>
      <c r="TQK106" s="291"/>
      <c r="TQL106" s="291"/>
      <c r="TQM106" s="291"/>
      <c r="TQN106" s="290"/>
      <c r="TQO106" s="291"/>
      <c r="TQP106" s="291"/>
      <c r="TQQ106" s="291"/>
      <c r="TQR106" s="291"/>
      <c r="TQS106" s="291"/>
      <c r="TQT106" s="291"/>
      <c r="TQU106" s="291"/>
      <c r="TQV106" s="291"/>
      <c r="TQW106" s="291"/>
      <c r="TQX106" s="291"/>
      <c r="TQY106" s="291"/>
      <c r="TQZ106" s="291"/>
      <c r="TRA106" s="291"/>
      <c r="TRB106" s="291"/>
      <c r="TRC106" s="291"/>
      <c r="TRD106" s="291"/>
      <c r="TRE106" s="291"/>
      <c r="TRF106" s="291"/>
      <c r="TRG106" s="291"/>
      <c r="TRH106" s="291"/>
      <c r="TRI106" s="291"/>
      <c r="TRJ106" s="291"/>
      <c r="TRK106" s="291"/>
      <c r="TRL106" s="291"/>
      <c r="TRM106" s="290"/>
      <c r="TRN106" s="291"/>
      <c r="TRO106" s="291"/>
      <c r="TRP106" s="291"/>
      <c r="TRQ106" s="291"/>
      <c r="TRR106" s="291"/>
      <c r="TRS106" s="291"/>
      <c r="TRT106" s="291"/>
      <c r="TRU106" s="291"/>
      <c r="TRV106" s="291"/>
      <c r="TRW106" s="291"/>
      <c r="TRX106" s="291"/>
      <c r="TRY106" s="291"/>
      <c r="TRZ106" s="291"/>
      <c r="TSA106" s="291"/>
      <c r="TSB106" s="291"/>
      <c r="TSC106" s="291"/>
      <c r="TSD106" s="291"/>
      <c r="TSE106" s="291"/>
      <c r="TSF106" s="291"/>
      <c r="TSG106" s="291"/>
      <c r="TSH106" s="291"/>
      <c r="TSI106" s="291"/>
      <c r="TSJ106" s="291"/>
      <c r="TSK106" s="291"/>
      <c r="TSL106" s="290"/>
      <c r="TSM106" s="291"/>
      <c r="TSN106" s="291"/>
      <c r="TSO106" s="291"/>
      <c r="TSP106" s="291"/>
      <c r="TSQ106" s="291"/>
      <c r="TSR106" s="291"/>
      <c r="TSS106" s="291"/>
      <c r="TST106" s="291"/>
      <c r="TSU106" s="291"/>
      <c r="TSV106" s="291"/>
      <c r="TSW106" s="291"/>
      <c r="TSX106" s="291"/>
      <c r="TSY106" s="291"/>
      <c r="TSZ106" s="291"/>
      <c r="TTA106" s="291"/>
      <c r="TTB106" s="291"/>
      <c r="TTC106" s="291"/>
      <c r="TTD106" s="291"/>
      <c r="TTE106" s="291"/>
      <c r="TTF106" s="291"/>
      <c r="TTG106" s="291"/>
      <c r="TTH106" s="291"/>
      <c r="TTI106" s="291"/>
      <c r="TTJ106" s="291"/>
      <c r="TTK106" s="290"/>
      <c r="TTL106" s="291"/>
      <c r="TTM106" s="291"/>
      <c r="TTN106" s="291"/>
      <c r="TTO106" s="291"/>
      <c r="TTP106" s="291"/>
      <c r="TTQ106" s="291"/>
      <c r="TTR106" s="291"/>
      <c r="TTS106" s="291"/>
      <c r="TTT106" s="291"/>
      <c r="TTU106" s="291"/>
      <c r="TTV106" s="291"/>
      <c r="TTW106" s="291"/>
      <c r="TTX106" s="291"/>
      <c r="TTY106" s="291"/>
      <c r="TTZ106" s="291"/>
      <c r="TUA106" s="291"/>
      <c r="TUB106" s="291"/>
      <c r="TUC106" s="291"/>
      <c r="TUD106" s="291"/>
      <c r="TUE106" s="291"/>
      <c r="TUF106" s="291"/>
      <c r="TUG106" s="291"/>
      <c r="TUH106" s="291"/>
      <c r="TUI106" s="291"/>
      <c r="TUJ106" s="290"/>
      <c r="TUK106" s="291"/>
      <c r="TUL106" s="291"/>
      <c r="TUM106" s="291"/>
      <c r="TUN106" s="291"/>
      <c r="TUO106" s="291"/>
      <c r="TUP106" s="291"/>
      <c r="TUQ106" s="291"/>
      <c r="TUR106" s="291"/>
      <c r="TUS106" s="291"/>
      <c r="TUT106" s="291"/>
      <c r="TUU106" s="291"/>
      <c r="TUV106" s="291"/>
      <c r="TUW106" s="291"/>
      <c r="TUX106" s="291"/>
      <c r="TUY106" s="291"/>
      <c r="TUZ106" s="291"/>
      <c r="TVA106" s="291"/>
      <c r="TVB106" s="291"/>
      <c r="TVC106" s="291"/>
      <c r="TVD106" s="291"/>
      <c r="TVE106" s="291"/>
      <c r="TVF106" s="291"/>
      <c r="TVG106" s="291"/>
      <c r="TVH106" s="291"/>
      <c r="TVI106" s="290"/>
      <c r="TVJ106" s="291"/>
      <c r="TVK106" s="291"/>
      <c r="TVL106" s="291"/>
      <c r="TVM106" s="291"/>
      <c r="TVN106" s="291"/>
      <c r="TVO106" s="291"/>
      <c r="TVP106" s="291"/>
      <c r="TVQ106" s="291"/>
      <c r="TVR106" s="291"/>
      <c r="TVS106" s="291"/>
      <c r="TVT106" s="291"/>
      <c r="TVU106" s="291"/>
      <c r="TVV106" s="291"/>
      <c r="TVW106" s="291"/>
      <c r="TVX106" s="291"/>
      <c r="TVY106" s="291"/>
      <c r="TVZ106" s="291"/>
      <c r="TWA106" s="291"/>
      <c r="TWB106" s="291"/>
      <c r="TWC106" s="291"/>
      <c r="TWD106" s="291"/>
      <c r="TWE106" s="291"/>
      <c r="TWF106" s="291"/>
      <c r="TWG106" s="291"/>
      <c r="TWH106" s="290"/>
      <c r="TWI106" s="291"/>
      <c r="TWJ106" s="291"/>
      <c r="TWK106" s="291"/>
      <c r="TWL106" s="291"/>
      <c r="TWM106" s="291"/>
      <c r="TWN106" s="291"/>
      <c r="TWO106" s="291"/>
      <c r="TWP106" s="291"/>
      <c r="TWQ106" s="291"/>
      <c r="TWR106" s="291"/>
      <c r="TWS106" s="291"/>
      <c r="TWT106" s="291"/>
      <c r="TWU106" s="291"/>
      <c r="TWV106" s="291"/>
      <c r="TWW106" s="291"/>
      <c r="TWX106" s="291"/>
      <c r="TWY106" s="291"/>
      <c r="TWZ106" s="291"/>
      <c r="TXA106" s="291"/>
      <c r="TXB106" s="291"/>
      <c r="TXC106" s="291"/>
      <c r="TXD106" s="291"/>
      <c r="TXE106" s="291"/>
      <c r="TXF106" s="291"/>
      <c r="TXG106" s="290"/>
      <c r="TXH106" s="291"/>
      <c r="TXI106" s="291"/>
      <c r="TXJ106" s="291"/>
      <c r="TXK106" s="291"/>
      <c r="TXL106" s="291"/>
      <c r="TXM106" s="291"/>
      <c r="TXN106" s="291"/>
      <c r="TXO106" s="291"/>
      <c r="TXP106" s="291"/>
      <c r="TXQ106" s="291"/>
      <c r="TXR106" s="291"/>
      <c r="TXS106" s="291"/>
      <c r="TXT106" s="291"/>
      <c r="TXU106" s="291"/>
      <c r="TXV106" s="291"/>
      <c r="TXW106" s="291"/>
      <c r="TXX106" s="291"/>
      <c r="TXY106" s="291"/>
      <c r="TXZ106" s="291"/>
      <c r="TYA106" s="291"/>
      <c r="TYB106" s="291"/>
      <c r="TYC106" s="291"/>
      <c r="TYD106" s="291"/>
      <c r="TYE106" s="291"/>
      <c r="TYF106" s="290"/>
      <c r="TYG106" s="291"/>
      <c r="TYH106" s="291"/>
      <c r="TYI106" s="291"/>
      <c r="TYJ106" s="291"/>
      <c r="TYK106" s="291"/>
      <c r="TYL106" s="291"/>
      <c r="TYM106" s="291"/>
      <c r="TYN106" s="291"/>
      <c r="TYO106" s="291"/>
      <c r="TYP106" s="291"/>
      <c r="TYQ106" s="291"/>
      <c r="TYR106" s="291"/>
      <c r="TYS106" s="291"/>
      <c r="TYT106" s="291"/>
      <c r="TYU106" s="291"/>
      <c r="TYV106" s="291"/>
      <c r="TYW106" s="291"/>
      <c r="TYX106" s="291"/>
      <c r="TYY106" s="291"/>
      <c r="TYZ106" s="291"/>
      <c r="TZA106" s="291"/>
      <c r="TZB106" s="291"/>
      <c r="TZC106" s="291"/>
      <c r="TZD106" s="291"/>
      <c r="TZE106" s="290"/>
      <c r="TZF106" s="291"/>
      <c r="TZG106" s="291"/>
      <c r="TZH106" s="291"/>
      <c r="TZI106" s="291"/>
      <c r="TZJ106" s="291"/>
      <c r="TZK106" s="291"/>
      <c r="TZL106" s="291"/>
      <c r="TZM106" s="291"/>
      <c r="TZN106" s="291"/>
      <c r="TZO106" s="291"/>
      <c r="TZP106" s="291"/>
      <c r="TZQ106" s="291"/>
      <c r="TZR106" s="291"/>
      <c r="TZS106" s="291"/>
      <c r="TZT106" s="291"/>
      <c r="TZU106" s="291"/>
      <c r="TZV106" s="291"/>
      <c r="TZW106" s="291"/>
      <c r="TZX106" s="291"/>
      <c r="TZY106" s="291"/>
      <c r="TZZ106" s="291"/>
      <c r="UAA106" s="291"/>
      <c r="UAB106" s="291"/>
      <c r="UAC106" s="291"/>
      <c r="UAD106" s="290"/>
      <c r="UAE106" s="291"/>
      <c r="UAF106" s="291"/>
      <c r="UAG106" s="291"/>
      <c r="UAH106" s="291"/>
      <c r="UAI106" s="291"/>
      <c r="UAJ106" s="291"/>
      <c r="UAK106" s="291"/>
      <c r="UAL106" s="291"/>
      <c r="UAM106" s="291"/>
      <c r="UAN106" s="291"/>
      <c r="UAO106" s="291"/>
      <c r="UAP106" s="291"/>
      <c r="UAQ106" s="291"/>
      <c r="UAR106" s="291"/>
      <c r="UAS106" s="291"/>
      <c r="UAT106" s="291"/>
      <c r="UAU106" s="291"/>
      <c r="UAV106" s="291"/>
      <c r="UAW106" s="291"/>
      <c r="UAX106" s="291"/>
      <c r="UAY106" s="291"/>
      <c r="UAZ106" s="291"/>
      <c r="UBA106" s="291"/>
      <c r="UBB106" s="291"/>
      <c r="UBC106" s="290"/>
      <c r="UBD106" s="291"/>
      <c r="UBE106" s="291"/>
      <c r="UBF106" s="291"/>
      <c r="UBG106" s="291"/>
      <c r="UBH106" s="291"/>
      <c r="UBI106" s="291"/>
      <c r="UBJ106" s="291"/>
      <c r="UBK106" s="291"/>
      <c r="UBL106" s="291"/>
      <c r="UBM106" s="291"/>
      <c r="UBN106" s="291"/>
      <c r="UBO106" s="291"/>
      <c r="UBP106" s="291"/>
      <c r="UBQ106" s="291"/>
      <c r="UBR106" s="291"/>
      <c r="UBS106" s="291"/>
      <c r="UBT106" s="291"/>
      <c r="UBU106" s="291"/>
      <c r="UBV106" s="291"/>
      <c r="UBW106" s="291"/>
      <c r="UBX106" s="291"/>
      <c r="UBY106" s="291"/>
      <c r="UBZ106" s="291"/>
      <c r="UCA106" s="291"/>
      <c r="UCB106" s="290"/>
      <c r="UCC106" s="291"/>
      <c r="UCD106" s="291"/>
      <c r="UCE106" s="291"/>
      <c r="UCF106" s="291"/>
      <c r="UCG106" s="291"/>
      <c r="UCH106" s="291"/>
      <c r="UCI106" s="291"/>
      <c r="UCJ106" s="291"/>
      <c r="UCK106" s="291"/>
      <c r="UCL106" s="291"/>
      <c r="UCM106" s="291"/>
      <c r="UCN106" s="291"/>
      <c r="UCO106" s="291"/>
      <c r="UCP106" s="291"/>
      <c r="UCQ106" s="291"/>
      <c r="UCR106" s="291"/>
      <c r="UCS106" s="291"/>
      <c r="UCT106" s="291"/>
      <c r="UCU106" s="291"/>
      <c r="UCV106" s="291"/>
      <c r="UCW106" s="291"/>
      <c r="UCX106" s="291"/>
      <c r="UCY106" s="291"/>
      <c r="UCZ106" s="291"/>
      <c r="UDA106" s="290"/>
      <c r="UDB106" s="291"/>
      <c r="UDC106" s="291"/>
      <c r="UDD106" s="291"/>
      <c r="UDE106" s="291"/>
      <c r="UDF106" s="291"/>
      <c r="UDG106" s="291"/>
      <c r="UDH106" s="291"/>
      <c r="UDI106" s="291"/>
      <c r="UDJ106" s="291"/>
      <c r="UDK106" s="291"/>
      <c r="UDL106" s="291"/>
      <c r="UDM106" s="291"/>
      <c r="UDN106" s="291"/>
      <c r="UDO106" s="291"/>
      <c r="UDP106" s="291"/>
      <c r="UDQ106" s="291"/>
      <c r="UDR106" s="291"/>
      <c r="UDS106" s="291"/>
      <c r="UDT106" s="291"/>
      <c r="UDU106" s="291"/>
      <c r="UDV106" s="291"/>
      <c r="UDW106" s="291"/>
      <c r="UDX106" s="291"/>
      <c r="UDY106" s="291"/>
      <c r="UDZ106" s="290"/>
      <c r="UEA106" s="291"/>
      <c r="UEB106" s="291"/>
      <c r="UEC106" s="291"/>
      <c r="UED106" s="291"/>
      <c r="UEE106" s="291"/>
      <c r="UEF106" s="291"/>
      <c r="UEG106" s="291"/>
      <c r="UEH106" s="291"/>
      <c r="UEI106" s="291"/>
      <c r="UEJ106" s="291"/>
      <c r="UEK106" s="291"/>
      <c r="UEL106" s="291"/>
      <c r="UEM106" s="291"/>
      <c r="UEN106" s="291"/>
      <c r="UEO106" s="291"/>
      <c r="UEP106" s="291"/>
      <c r="UEQ106" s="291"/>
      <c r="UER106" s="291"/>
      <c r="UES106" s="291"/>
      <c r="UET106" s="291"/>
      <c r="UEU106" s="291"/>
      <c r="UEV106" s="291"/>
      <c r="UEW106" s="291"/>
      <c r="UEX106" s="291"/>
      <c r="UEY106" s="290"/>
      <c r="UEZ106" s="291"/>
      <c r="UFA106" s="291"/>
      <c r="UFB106" s="291"/>
      <c r="UFC106" s="291"/>
      <c r="UFD106" s="291"/>
      <c r="UFE106" s="291"/>
      <c r="UFF106" s="291"/>
      <c r="UFG106" s="291"/>
      <c r="UFH106" s="291"/>
      <c r="UFI106" s="291"/>
      <c r="UFJ106" s="291"/>
      <c r="UFK106" s="291"/>
      <c r="UFL106" s="291"/>
      <c r="UFM106" s="291"/>
      <c r="UFN106" s="291"/>
      <c r="UFO106" s="291"/>
      <c r="UFP106" s="291"/>
      <c r="UFQ106" s="291"/>
      <c r="UFR106" s="291"/>
      <c r="UFS106" s="291"/>
      <c r="UFT106" s="291"/>
      <c r="UFU106" s="291"/>
      <c r="UFV106" s="291"/>
      <c r="UFW106" s="291"/>
      <c r="UFX106" s="290"/>
      <c r="UFY106" s="291"/>
      <c r="UFZ106" s="291"/>
      <c r="UGA106" s="291"/>
      <c r="UGB106" s="291"/>
      <c r="UGC106" s="291"/>
      <c r="UGD106" s="291"/>
      <c r="UGE106" s="291"/>
      <c r="UGF106" s="291"/>
      <c r="UGG106" s="291"/>
      <c r="UGH106" s="291"/>
      <c r="UGI106" s="291"/>
      <c r="UGJ106" s="291"/>
      <c r="UGK106" s="291"/>
      <c r="UGL106" s="291"/>
      <c r="UGM106" s="291"/>
      <c r="UGN106" s="291"/>
      <c r="UGO106" s="291"/>
      <c r="UGP106" s="291"/>
      <c r="UGQ106" s="291"/>
      <c r="UGR106" s="291"/>
      <c r="UGS106" s="291"/>
      <c r="UGT106" s="291"/>
      <c r="UGU106" s="291"/>
      <c r="UGV106" s="291"/>
      <c r="UGW106" s="290"/>
      <c r="UGX106" s="291"/>
      <c r="UGY106" s="291"/>
      <c r="UGZ106" s="291"/>
      <c r="UHA106" s="291"/>
      <c r="UHB106" s="291"/>
      <c r="UHC106" s="291"/>
      <c r="UHD106" s="291"/>
      <c r="UHE106" s="291"/>
      <c r="UHF106" s="291"/>
      <c r="UHG106" s="291"/>
      <c r="UHH106" s="291"/>
      <c r="UHI106" s="291"/>
      <c r="UHJ106" s="291"/>
      <c r="UHK106" s="291"/>
      <c r="UHL106" s="291"/>
      <c r="UHM106" s="291"/>
      <c r="UHN106" s="291"/>
      <c r="UHO106" s="291"/>
      <c r="UHP106" s="291"/>
      <c r="UHQ106" s="291"/>
      <c r="UHR106" s="291"/>
      <c r="UHS106" s="291"/>
      <c r="UHT106" s="291"/>
      <c r="UHU106" s="291"/>
      <c r="UHV106" s="290"/>
      <c r="UHW106" s="291"/>
      <c r="UHX106" s="291"/>
      <c r="UHY106" s="291"/>
      <c r="UHZ106" s="291"/>
      <c r="UIA106" s="291"/>
      <c r="UIB106" s="291"/>
      <c r="UIC106" s="291"/>
      <c r="UID106" s="291"/>
      <c r="UIE106" s="291"/>
      <c r="UIF106" s="291"/>
      <c r="UIG106" s="291"/>
      <c r="UIH106" s="291"/>
      <c r="UII106" s="291"/>
      <c r="UIJ106" s="291"/>
      <c r="UIK106" s="291"/>
      <c r="UIL106" s="291"/>
      <c r="UIM106" s="291"/>
      <c r="UIN106" s="291"/>
      <c r="UIO106" s="291"/>
      <c r="UIP106" s="291"/>
      <c r="UIQ106" s="291"/>
      <c r="UIR106" s="291"/>
      <c r="UIS106" s="291"/>
      <c r="UIT106" s="291"/>
      <c r="UIU106" s="290"/>
      <c r="UIV106" s="291"/>
      <c r="UIW106" s="291"/>
      <c r="UIX106" s="291"/>
      <c r="UIY106" s="291"/>
      <c r="UIZ106" s="291"/>
      <c r="UJA106" s="291"/>
      <c r="UJB106" s="291"/>
      <c r="UJC106" s="291"/>
      <c r="UJD106" s="291"/>
      <c r="UJE106" s="291"/>
      <c r="UJF106" s="291"/>
      <c r="UJG106" s="291"/>
      <c r="UJH106" s="291"/>
      <c r="UJI106" s="291"/>
      <c r="UJJ106" s="291"/>
      <c r="UJK106" s="291"/>
      <c r="UJL106" s="291"/>
      <c r="UJM106" s="291"/>
      <c r="UJN106" s="291"/>
      <c r="UJO106" s="291"/>
      <c r="UJP106" s="291"/>
      <c r="UJQ106" s="291"/>
      <c r="UJR106" s="291"/>
      <c r="UJS106" s="291"/>
      <c r="UJT106" s="290"/>
      <c r="UJU106" s="291"/>
      <c r="UJV106" s="291"/>
      <c r="UJW106" s="291"/>
      <c r="UJX106" s="291"/>
      <c r="UJY106" s="291"/>
      <c r="UJZ106" s="291"/>
      <c r="UKA106" s="291"/>
      <c r="UKB106" s="291"/>
      <c r="UKC106" s="291"/>
      <c r="UKD106" s="291"/>
      <c r="UKE106" s="291"/>
      <c r="UKF106" s="291"/>
      <c r="UKG106" s="291"/>
      <c r="UKH106" s="291"/>
      <c r="UKI106" s="291"/>
      <c r="UKJ106" s="291"/>
      <c r="UKK106" s="291"/>
      <c r="UKL106" s="291"/>
      <c r="UKM106" s="291"/>
      <c r="UKN106" s="291"/>
      <c r="UKO106" s="291"/>
      <c r="UKP106" s="291"/>
      <c r="UKQ106" s="291"/>
      <c r="UKR106" s="291"/>
      <c r="UKS106" s="290"/>
      <c r="UKT106" s="291"/>
      <c r="UKU106" s="291"/>
      <c r="UKV106" s="291"/>
      <c r="UKW106" s="291"/>
      <c r="UKX106" s="291"/>
      <c r="UKY106" s="291"/>
      <c r="UKZ106" s="291"/>
      <c r="ULA106" s="291"/>
      <c r="ULB106" s="291"/>
      <c r="ULC106" s="291"/>
      <c r="ULD106" s="291"/>
      <c r="ULE106" s="291"/>
      <c r="ULF106" s="291"/>
      <c r="ULG106" s="291"/>
      <c r="ULH106" s="291"/>
      <c r="ULI106" s="291"/>
      <c r="ULJ106" s="291"/>
      <c r="ULK106" s="291"/>
      <c r="ULL106" s="291"/>
      <c r="ULM106" s="291"/>
      <c r="ULN106" s="291"/>
      <c r="ULO106" s="291"/>
      <c r="ULP106" s="291"/>
      <c r="ULQ106" s="291"/>
      <c r="ULR106" s="290"/>
      <c r="ULS106" s="291"/>
      <c r="ULT106" s="291"/>
      <c r="ULU106" s="291"/>
      <c r="ULV106" s="291"/>
      <c r="ULW106" s="291"/>
      <c r="ULX106" s="291"/>
      <c r="ULY106" s="291"/>
      <c r="ULZ106" s="291"/>
      <c r="UMA106" s="291"/>
      <c r="UMB106" s="291"/>
      <c r="UMC106" s="291"/>
      <c r="UMD106" s="291"/>
      <c r="UME106" s="291"/>
      <c r="UMF106" s="291"/>
      <c r="UMG106" s="291"/>
      <c r="UMH106" s="291"/>
      <c r="UMI106" s="291"/>
      <c r="UMJ106" s="291"/>
      <c r="UMK106" s="291"/>
      <c r="UML106" s="291"/>
      <c r="UMM106" s="291"/>
      <c r="UMN106" s="291"/>
      <c r="UMO106" s="291"/>
      <c r="UMP106" s="291"/>
      <c r="UMQ106" s="290"/>
      <c r="UMR106" s="291"/>
      <c r="UMS106" s="291"/>
      <c r="UMT106" s="291"/>
      <c r="UMU106" s="291"/>
      <c r="UMV106" s="291"/>
      <c r="UMW106" s="291"/>
      <c r="UMX106" s="291"/>
      <c r="UMY106" s="291"/>
      <c r="UMZ106" s="291"/>
      <c r="UNA106" s="291"/>
      <c r="UNB106" s="291"/>
      <c r="UNC106" s="291"/>
      <c r="UND106" s="291"/>
      <c r="UNE106" s="291"/>
      <c r="UNF106" s="291"/>
      <c r="UNG106" s="291"/>
      <c r="UNH106" s="291"/>
      <c r="UNI106" s="291"/>
      <c r="UNJ106" s="291"/>
      <c r="UNK106" s="291"/>
      <c r="UNL106" s="291"/>
      <c r="UNM106" s="291"/>
      <c r="UNN106" s="291"/>
      <c r="UNO106" s="291"/>
      <c r="UNP106" s="290"/>
      <c r="UNQ106" s="291"/>
      <c r="UNR106" s="291"/>
      <c r="UNS106" s="291"/>
      <c r="UNT106" s="291"/>
      <c r="UNU106" s="291"/>
      <c r="UNV106" s="291"/>
      <c r="UNW106" s="291"/>
      <c r="UNX106" s="291"/>
      <c r="UNY106" s="291"/>
      <c r="UNZ106" s="291"/>
      <c r="UOA106" s="291"/>
      <c r="UOB106" s="291"/>
      <c r="UOC106" s="291"/>
      <c r="UOD106" s="291"/>
      <c r="UOE106" s="291"/>
      <c r="UOF106" s="291"/>
      <c r="UOG106" s="291"/>
      <c r="UOH106" s="291"/>
      <c r="UOI106" s="291"/>
      <c r="UOJ106" s="291"/>
      <c r="UOK106" s="291"/>
      <c r="UOL106" s="291"/>
      <c r="UOM106" s="291"/>
      <c r="UON106" s="291"/>
      <c r="UOO106" s="290"/>
      <c r="UOP106" s="291"/>
      <c r="UOQ106" s="291"/>
      <c r="UOR106" s="291"/>
      <c r="UOS106" s="291"/>
      <c r="UOT106" s="291"/>
      <c r="UOU106" s="291"/>
      <c r="UOV106" s="291"/>
      <c r="UOW106" s="291"/>
      <c r="UOX106" s="291"/>
      <c r="UOY106" s="291"/>
      <c r="UOZ106" s="291"/>
      <c r="UPA106" s="291"/>
      <c r="UPB106" s="291"/>
      <c r="UPC106" s="291"/>
      <c r="UPD106" s="291"/>
      <c r="UPE106" s="291"/>
      <c r="UPF106" s="291"/>
      <c r="UPG106" s="291"/>
      <c r="UPH106" s="291"/>
      <c r="UPI106" s="291"/>
      <c r="UPJ106" s="291"/>
      <c r="UPK106" s="291"/>
      <c r="UPL106" s="291"/>
      <c r="UPM106" s="291"/>
      <c r="UPN106" s="290"/>
      <c r="UPO106" s="291"/>
      <c r="UPP106" s="291"/>
      <c r="UPQ106" s="291"/>
      <c r="UPR106" s="291"/>
      <c r="UPS106" s="291"/>
      <c r="UPT106" s="291"/>
      <c r="UPU106" s="291"/>
      <c r="UPV106" s="291"/>
      <c r="UPW106" s="291"/>
      <c r="UPX106" s="291"/>
      <c r="UPY106" s="291"/>
      <c r="UPZ106" s="291"/>
      <c r="UQA106" s="291"/>
      <c r="UQB106" s="291"/>
      <c r="UQC106" s="291"/>
      <c r="UQD106" s="291"/>
      <c r="UQE106" s="291"/>
      <c r="UQF106" s="291"/>
      <c r="UQG106" s="291"/>
      <c r="UQH106" s="291"/>
      <c r="UQI106" s="291"/>
      <c r="UQJ106" s="291"/>
      <c r="UQK106" s="291"/>
      <c r="UQL106" s="291"/>
      <c r="UQM106" s="290"/>
      <c r="UQN106" s="291"/>
      <c r="UQO106" s="291"/>
      <c r="UQP106" s="291"/>
      <c r="UQQ106" s="291"/>
      <c r="UQR106" s="291"/>
      <c r="UQS106" s="291"/>
      <c r="UQT106" s="291"/>
      <c r="UQU106" s="291"/>
      <c r="UQV106" s="291"/>
      <c r="UQW106" s="291"/>
      <c r="UQX106" s="291"/>
      <c r="UQY106" s="291"/>
      <c r="UQZ106" s="291"/>
      <c r="URA106" s="291"/>
      <c r="URB106" s="291"/>
      <c r="URC106" s="291"/>
      <c r="URD106" s="291"/>
      <c r="URE106" s="291"/>
      <c r="URF106" s="291"/>
      <c r="URG106" s="291"/>
      <c r="URH106" s="291"/>
      <c r="URI106" s="291"/>
      <c r="URJ106" s="291"/>
      <c r="URK106" s="291"/>
      <c r="URL106" s="290"/>
      <c r="URM106" s="291"/>
      <c r="URN106" s="291"/>
      <c r="URO106" s="291"/>
      <c r="URP106" s="291"/>
      <c r="URQ106" s="291"/>
      <c r="URR106" s="291"/>
      <c r="URS106" s="291"/>
      <c r="URT106" s="291"/>
      <c r="URU106" s="291"/>
      <c r="URV106" s="291"/>
      <c r="URW106" s="291"/>
      <c r="URX106" s="291"/>
      <c r="URY106" s="291"/>
      <c r="URZ106" s="291"/>
      <c r="USA106" s="291"/>
      <c r="USB106" s="291"/>
      <c r="USC106" s="291"/>
      <c r="USD106" s="291"/>
      <c r="USE106" s="291"/>
      <c r="USF106" s="291"/>
      <c r="USG106" s="291"/>
      <c r="USH106" s="291"/>
      <c r="USI106" s="291"/>
      <c r="USJ106" s="291"/>
      <c r="USK106" s="290"/>
      <c r="USL106" s="291"/>
      <c r="USM106" s="291"/>
      <c r="USN106" s="291"/>
      <c r="USO106" s="291"/>
      <c r="USP106" s="291"/>
      <c r="USQ106" s="291"/>
      <c r="USR106" s="291"/>
      <c r="USS106" s="291"/>
      <c r="UST106" s="291"/>
      <c r="USU106" s="291"/>
      <c r="USV106" s="291"/>
      <c r="USW106" s="291"/>
      <c r="USX106" s="291"/>
      <c r="USY106" s="291"/>
      <c r="USZ106" s="291"/>
      <c r="UTA106" s="291"/>
      <c r="UTB106" s="291"/>
      <c r="UTC106" s="291"/>
      <c r="UTD106" s="291"/>
      <c r="UTE106" s="291"/>
      <c r="UTF106" s="291"/>
      <c r="UTG106" s="291"/>
      <c r="UTH106" s="291"/>
      <c r="UTI106" s="291"/>
      <c r="UTJ106" s="290"/>
      <c r="UTK106" s="291"/>
      <c r="UTL106" s="291"/>
      <c r="UTM106" s="291"/>
      <c r="UTN106" s="291"/>
      <c r="UTO106" s="291"/>
      <c r="UTP106" s="291"/>
      <c r="UTQ106" s="291"/>
      <c r="UTR106" s="291"/>
      <c r="UTS106" s="291"/>
      <c r="UTT106" s="291"/>
      <c r="UTU106" s="291"/>
      <c r="UTV106" s="291"/>
      <c r="UTW106" s="291"/>
      <c r="UTX106" s="291"/>
      <c r="UTY106" s="291"/>
      <c r="UTZ106" s="291"/>
      <c r="UUA106" s="291"/>
      <c r="UUB106" s="291"/>
      <c r="UUC106" s="291"/>
      <c r="UUD106" s="291"/>
      <c r="UUE106" s="291"/>
      <c r="UUF106" s="291"/>
      <c r="UUG106" s="291"/>
      <c r="UUH106" s="291"/>
      <c r="UUI106" s="290"/>
      <c r="UUJ106" s="291"/>
      <c r="UUK106" s="291"/>
      <c r="UUL106" s="291"/>
      <c r="UUM106" s="291"/>
      <c r="UUN106" s="291"/>
      <c r="UUO106" s="291"/>
      <c r="UUP106" s="291"/>
      <c r="UUQ106" s="291"/>
      <c r="UUR106" s="291"/>
      <c r="UUS106" s="291"/>
      <c r="UUT106" s="291"/>
      <c r="UUU106" s="291"/>
      <c r="UUV106" s="291"/>
      <c r="UUW106" s="291"/>
      <c r="UUX106" s="291"/>
      <c r="UUY106" s="291"/>
      <c r="UUZ106" s="291"/>
      <c r="UVA106" s="291"/>
      <c r="UVB106" s="291"/>
      <c r="UVC106" s="291"/>
      <c r="UVD106" s="291"/>
      <c r="UVE106" s="291"/>
      <c r="UVF106" s="291"/>
      <c r="UVG106" s="291"/>
      <c r="UVH106" s="290"/>
      <c r="UVI106" s="291"/>
      <c r="UVJ106" s="291"/>
      <c r="UVK106" s="291"/>
      <c r="UVL106" s="291"/>
      <c r="UVM106" s="291"/>
      <c r="UVN106" s="291"/>
      <c r="UVO106" s="291"/>
      <c r="UVP106" s="291"/>
      <c r="UVQ106" s="291"/>
      <c r="UVR106" s="291"/>
      <c r="UVS106" s="291"/>
      <c r="UVT106" s="291"/>
      <c r="UVU106" s="291"/>
      <c r="UVV106" s="291"/>
      <c r="UVW106" s="291"/>
      <c r="UVX106" s="291"/>
      <c r="UVY106" s="291"/>
      <c r="UVZ106" s="291"/>
      <c r="UWA106" s="291"/>
      <c r="UWB106" s="291"/>
      <c r="UWC106" s="291"/>
      <c r="UWD106" s="291"/>
      <c r="UWE106" s="291"/>
      <c r="UWF106" s="291"/>
      <c r="UWG106" s="290"/>
      <c r="UWH106" s="291"/>
      <c r="UWI106" s="291"/>
      <c r="UWJ106" s="291"/>
      <c r="UWK106" s="291"/>
      <c r="UWL106" s="291"/>
      <c r="UWM106" s="291"/>
      <c r="UWN106" s="291"/>
      <c r="UWO106" s="291"/>
      <c r="UWP106" s="291"/>
      <c r="UWQ106" s="291"/>
      <c r="UWR106" s="291"/>
      <c r="UWS106" s="291"/>
      <c r="UWT106" s="291"/>
      <c r="UWU106" s="291"/>
      <c r="UWV106" s="291"/>
      <c r="UWW106" s="291"/>
      <c r="UWX106" s="291"/>
      <c r="UWY106" s="291"/>
      <c r="UWZ106" s="291"/>
      <c r="UXA106" s="291"/>
      <c r="UXB106" s="291"/>
      <c r="UXC106" s="291"/>
      <c r="UXD106" s="291"/>
      <c r="UXE106" s="291"/>
      <c r="UXF106" s="290"/>
      <c r="UXG106" s="291"/>
      <c r="UXH106" s="291"/>
      <c r="UXI106" s="291"/>
      <c r="UXJ106" s="291"/>
      <c r="UXK106" s="291"/>
      <c r="UXL106" s="291"/>
      <c r="UXM106" s="291"/>
      <c r="UXN106" s="291"/>
      <c r="UXO106" s="291"/>
      <c r="UXP106" s="291"/>
      <c r="UXQ106" s="291"/>
      <c r="UXR106" s="291"/>
      <c r="UXS106" s="291"/>
      <c r="UXT106" s="291"/>
      <c r="UXU106" s="291"/>
      <c r="UXV106" s="291"/>
      <c r="UXW106" s="291"/>
      <c r="UXX106" s="291"/>
      <c r="UXY106" s="291"/>
      <c r="UXZ106" s="291"/>
      <c r="UYA106" s="291"/>
      <c r="UYB106" s="291"/>
      <c r="UYC106" s="291"/>
      <c r="UYD106" s="291"/>
      <c r="UYE106" s="290"/>
      <c r="UYF106" s="291"/>
      <c r="UYG106" s="291"/>
      <c r="UYH106" s="291"/>
      <c r="UYI106" s="291"/>
      <c r="UYJ106" s="291"/>
      <c r="UYK106" s="291"/>
      <c r="UYL106" s="291"/>
      <c r="UYM106" s="291"/>
      <c r="UYN106" s="291"/>
      <c r="UYO106" s="291"/>
      <c r="UYP106" s="291"/>
      <c r="UYQ106" s="291"/>
      <c r="UYR106" s="291"/>
      <c r="UYS106" s="291"/>
      <c r="UYT106" s="291"/>
      <c r="UYU106" s="291"/>
      <c r="UYV106" s="291"/>
      <c r="UYW106" s="291"/>
      <c r="UYX106" s="291"/>
      <c r="UYY106" s="291"/>
      <c r="UYZ106" s="291"/>
      <c r="UZA106" s="291"/>
      <c r="UZB106" s="291"/>
      <c r="UZC106" s="291"/>
      <c r="UZD106" s="290"/>
      <c r="UZE106" s="291"/>
      <c r="UZF106" s="291"/>
      <c r="UZG106" s="291"/>
      <c r="UZH106" s="291"/>
      <c r="UZI106" s="291"/>
      <c r="UZJ106" s="291"/>
      <c r="UZK106" s="291"/>
      <c r="UZL106" s="291"/>
      <c r="UZM106" s="291"/>
      <c r="UZN106" s="291"/>
      <c r="UZO106" s="291"/>
      <c r="UZP106" s="291"/>
      <c r="UZQ106" s="291"/>
      <c r="UZR106" s="291"/>
      <c r="UZS106" s="291"/>
      <c r="UZT106" s="291"/>
      <c r="UZU106" s="291"/>
      <c r="UZV106" s="291"/>
      <c r="UZW106" s="291"/>
      <c r="UZX106" s="291"/>
      <c r="UZY106" s="291"/>
      <c r="UZZ106" s="291"/>
      <c r="VAA106" s="291"/>
      <c r="VAB106" s="291"/>
      <c r="VAC106" s="290"/>
      <c r="VAD106" s="291"/>
      <c r="VAE106" s="291"/>
      <c r="VAF106" s="291"/>
      <c r="VAG106" s="291"/>
      <c r="VAH106" s="291"/>
      <c r="VAI106" s="291"/>
      <c r="VAJ106" s="291"/>
      <c r="VAK106" s="291"/>
      <c r="VAL106" s="291"/>
      <c r="VAM106" s="291"/>
      <c r="VAN106" s="291"/>
      <c r="VAO106" s="291"/>
      <c r="VAP106" s="291"/>
      <c r="VAQ106" s="291"/>
      <c r="VAR106" s="291"/>
      <c r="VAS106" s="291"/>
      <c r="VAT106" s="291"/>
      <c r="VAU106" s="291"/>
      <c r="VAV106" s="291"/>
      <c r="VAW106" s="291"/>
      <c r="VAX106" s="291"/>
      <c r="VAY106" s="291"/>
      <c r="VAZ106" s="291"/>
      <c r="VBA106" s="291"/>
      <c r="VBB106" s="290"/>
      <c r="VBC106" s="291"/>
      <c r="VBD106" s="291"/>
      <c r="VBE106" s="291"/>
      <c r="VBF106" s="291"/>
      <c r="VBG106" s="291"/>
      <c r="VBH106" s="291"/>
      <c r="VBI106" s="291"/>
      <c r="VBJ106" s="291"/>
      <c r="VBK106" s="291"/>
      <c r="VBL106" s="291"/>
      <c r="VBM106" s="291"/>
      <c r="VBN106" s="291"/>
      <c r="VBO106" s="291"/>
      <c r="VBP106" s="291"/>
      <c r="VBQ106" s="291"/>
      <c r="VBR106" s="291"/>
      <c r="VBS106" s="291"/>
      <c r="VBT106" s="291"/>
      <c r="VBU106" s="291"/>
      <c r="VBV106" s="291"/>
      <c r="VBW106" s="291"/>
      <c r="VBX106" s="291"/>
      <c r="VBY106" s="291"/>
      <c r="VBZ106" s="291"/>
      <c r="VCA106" s="290"/>
      <c r="VCB106" s="291"/>
      <c r="VCC106" s="291"/>
      <c r="VCD106" s="291"/>
      <c r="VCE106" s="291"/>
      <c r="VCF106" s="291"/>
      <c r="VCG106" s="291"/>
      <c r="VCH106" s="291"/>
      <c r="VCI106" s="291"/>
      <c r="VCJ106" s="291"/>
      <c r="VCK106" s="291"/>
      <c r="VCL106" s="291"/>
      <c r="VCM106" s="291"/>
      <c r="VCN106" s="291"/>
      <c r="VCO106" s="291"/>
      <c r="VCP106" s="291"/>
      <c r="VCQ106" s="291"/>
      <c r="VCR106" s="291"/>
      <c r="VCS106" s="291"/>
      <c r="VCT106" s="291"/>
      <c r="VCU106" s="291"/>
      <c r="VCV106" s="291"/>
      <c r="VCW106" s="291"/>
      <c r="VCX106" s="291"/>
      <c r="VCY106" s="291"/>
      <c r="VCZ106" s="290"/>
      <c r="VDA106" s="291"/>
      <c r="VDB106" s="291"/>
      <c r="VDC106" s="291"/>
      <c r="VDD106" s="291"/>
      <c r="VDE106" s="291"/>
      <c r="VDF106" s="291"/>
      <c r="VDG106" s="291"/>
      <c r="VDH106" s="291"/>
      <c r="VDI106" s="291"/>
      <c r="VDJ106" s="291"/>
      <c r="VDK106" s="291"/>
      <c r="VDL106" s="291"/>
      <c r="VDM106" s="291"/>
      <c r="VDN106" s="291"/>
      <c r="VDO106" s="291"/>
      <c r="VDP106" s="291"/>
      <c r="VDQ106" s="291"/>
      <c r="VDR106" s="291"/>
      <c r="VDS106" s="291"/>
      <c r="VDT106" s="291"/>
      <c r="VDU106" s="291"/>
      <c r="VDV106" s="291"/>
      <c r="VDW106" s="291"/>
      <c r="VDX106" s="291"/>
      <c r="VDY106" s="290"/>
      <c r="VDZ106" s="291"/>
      <c r="VEA106" s="291"/>
      <c r="VEB106" s="291"/>
      <c r="VEC106" s="291"/>
      <c r="VED106" s="291"/>
      <c r="VEE106" s="291"/>
      <c r="VEF106" s="291"/>
      <c r="VEG106" s="291"/>
      <c r="VEH106" s="291"/>
      <c r="VEI106" s="291"/>
      <c r="VEJ106" s="291"/>
      <c r="VEK106" s="291"/>
      <c r="VEL106" s="291"/>
      <c r="VEM106" s="291"/>
      <c r="VEN106" s="291"/>
      <c r="VEO106" s="291"/>
      <c r="VEP106" s="291"/>
      <c r="VEQ106" s="291"/>
      <c r="VER106" s="291"/>
      <c r="VES106" s="291"/>
      <c r="VET106" s="291"/>
      <c r="VEU106" s="291"/>
      <c r="VEV106" s="291"/>
      <c r="VEW106" s="291"/>
      <c r="VEX106" s="290"/>
      <c r="VEY106" s="291"/>
      <c r="VEZ106" s="291"/>
      <c r="VFA106" s="291"/>
      <c r="VFB106" s="291"/>
      <c r="VFC106" s="291"/>
      <c r="VFD106" s="291"/>
      <c r="VFE106" s="291"/>
      <c r="VFF106" s="291"/>
      <c r="VFG106" s="291"/>
      <c r="VFH106" s="291"/>
      <c r="VFI106" s="291"/>
      <c r="VFJ106" s="291"/>
      <c r="VFK106" s="291"/>
      <c r="VFL106" s="291"/>
      <c r="VFM106" s="291"/>
      <c r="VFN106" s="291"/>
      <c r="VFO106" s="291"/>
      <c r="VFP106" s="291"/>
      <c r="VFQ106" s="291"/>
      <c r="VFR106" s="291"/>
      <c r="VFS106" s="291"/>
      <c r="VFT106" s="291"/>
      <c r="VFU106" s="291"/>
      <c r="VFV106" s="291"/>
      <c r="VFW106" s="290"/>
      <c r="VFX106" s="291"/>
      <c r="VFY106" s="291"/>
      <c r="VFZ106" s="291"/>
      <c r="VGA106" s="291"/>
      <c r="VGB106" s="291"/>
      <c r="VGC106" s="291"/>
      <c r="VGD106" s="291"/>
      <c r="VGE106" s="291"/>
      <c r="VGF106" s="291"/>
      <c r="VGG106" s="291"/>
      <c r="VGH106" s="291"/>
      <c r="VGI106" s="291"/>
      <c r="VGJ106" s="291"/>
      <c r="VGK106" s="291"/>
      <c r="VGL106" s="291"/>
      <c r="VGM106" s="291"/>
      <c r="VGN106" s="291"/>
      <c r="VGO106" s="291"/>
      <c r="VGP106" s="291"/>
      <c r="VGQ106" s="291"/>
      <c r="VGR106" s="291"/>
      <c r="VGS106" s="291"/>
      <c r="VGT106" s="291"/>
      <c r="VGU106" s="291"/>
      <c r="VGV106" s="290"/>
      <c r="VGW106" s="291"/>
      <c r="VGX106" s="291"/>
      <c r="VGY106" s="291"/>
      <c r="VGZ106" s="291"/>
      <c r="VHA106" s="291"/>
      <c r="VHB106" s="291"/>
      <c r="VHC106" s="291"/>
      <c r="VHD106" s="291"/>
      <c r="VHE106" s="291"/>
      <c r="VHF106" s="291"/>
      <c r="VHG106" s="291"/>
      <c r="VHH106" s="291"/>
      <c r="VHI106" s="291"/>
      <c r="VHJ106" s="291"/>
      <c r="VHK106" s="291"/>
      <c r="VHL106" s="291"/>
      <c r="VHM106" s="291"/>
      <c r="VHN106" s="291"/>
      <c r="VHO106" s="291"/>
      <c r="VHP106" s="291"/>
      <c r="VHQ106" s="291"/>
      <c r="VHR106" s="291"/>
      <c r="VHS106" s="291"/>
      <c r="VHT106" s="291"/>
      <c r="VHU106" s="290"/>
      <c r="VHV106" s="291"/>
      <c r="VHW106" s="291"/>
      <c r="VHX106" s="291"/>
      <c r="VHY106" s="291"/>
      <c r="VHZ106" s="291"/>
      <c r="VIA106" s="291"/>
      <c r="VIB106" s="291"/>
      <c r="VIC106" s="291"/>
      <c r="VID106" s="291"/>
      <c r="VIE106" s="291"/>
      <c r="VIF106" s="291"/>
      <c r="VIG106" s="291"/>
      <c r="VIH106" s="291"/>
      <c r="VII106" s="291"/>
      <c r="VIJ106" s="291"/>
      <c r="VIK106" s="291"/>
      <c r="VIL106" s="291"/>
      <c r="VIM106" s="291"/>
      <c r="VIN106" s="291"/>
      <c r="VIO106" s="291"/>
      <c r="VIP106" s="291"/>
      <c r="VIQ106" s="291"/>
      <c r="VIR106" s="291"/>
      <c r="VIS106" s="291"/>
      <c r="VIT106" s="290"/>
      <c r="VIU106" s="291"/>
      <c r="VIV106" s="291"/>
      <c r="VIW106" s="291"/>
      <c r="VIX106" s="291"/>
      <c r="VIY106" s="291"/>
      <c r="VIZ106" s="291"/>
      <c r="VJA106" s="291"/>
      <c r="VJB106" s="291"/>
      <c r="VJC106" s="291"/>
      <c r="VJD106" s="291"/>
      <c r="VJE106" s="291"/>
      <c r="VJF106" s="291"/>
      <c r="VJG106" s="291"/>
      <c r="VJH106" s="291"/>
      <c r="VJI106" s="291"/>
      <c r="VJJ106" s="291"/>
      <c r="VJK106" s="291"/>
      <c r="VJL106" s="291"/>
      <c r="VJM106" s="291"/>
      <c r="VJN106" s="291"/>
      <c r="VJO106" s="291"/>
      <c r="VJP106" s="291"/>
      <c r="VJQ106" s="291"/>
      <c r="VJR106" s="291"/>
      <c r="VJS106" s="290"/>
      <c r="VJT106" s="291"/>
      <c r="VJU106" s="291"/>
      <c r="VJV106" s="291"/>
      <c r="VJW106" s="291"/>
      <c r="VJX106" s="291"/>
      <c r="VJY106" s="291"/>
      <c r="VJZ106" s="291"/>
      <c r="VKA106" s="291"/>
      <c r="VKB106" s="291"/>
      <c r="VKC106" s="291"/>
      <c r="VKD106" s="291"/>
      <c r="VKE106" s="291"/>
      <c r="VKF106" s="291"/>
      <c r="VKG106" s="291"/>
      <c r="VKH106" s="291"/>
      <c r="VKI106" s="291"/>
      <c r="VKJ106" s="291"/>
      <c r="VKK106" s="291"/>
      <c r="VKL106" s="291"/>
      <c r="VKM106" s="291"/>
      <c r="VKN106" s="291"/>
      <c r="VKO106" s="291"/>
      <c r="VKP106" s="291"/>
      <c r="VKQ106" s="291"/>
      <c r="VKR106" s="290"/>
      <c r="VKS106" s="291"/>
      <c r="VKT106" s="291"/>
      <c r="VKU106" s="291"/>
      <c r="VKV106" s="291"/>
      <c r="VKW106" s="291"/>
      <c r="VKX106" s="291"/>
      <c r="VKY106" s="291"/>
      <c r="VKZ106" s="291"/>
      <c r="VLA106" s="291"/>
      <c r="VLB106" s="291"/>
      <c r="VLC106" s="291"/>
      <c r="VLD106" s="291"/>
      <c r="VLE106" s="291"/>
      <c r="VLF106" s="291"/>
      <c r="VLG106" s="291"/>
      <c r="VLH106" s="291"/>
      <c r="VLI106" s="291"/>
      <c r="VLJ106" s="291"/>
      <c r="VLK106" s="291"/>
      <c r="VLL106" s="291"/>
      <c r="VLM106" s="291"/>
      <c r="VLN106" s="291"/>
      <c r="VLO106" s="291"/>
      <c r="VLP106" s="291"/>
      <c r="VLQ106" s="290"/>
      <c r="VLR106" s="291"/>
      <c r="VLS106" s="291"/>
      <c r="VLT106" s="291"/>
      <c r="VLU106" s="291"/>
      <c r="VLV106" s="291"/>
      <c r="VLW106" s="291"/>
      <c r="VLX106" s="291"/>
      <c r="VLY106" s="291"/>
      <c r="VLZ106" s="291"/>
      <c r="VMA106" s="291"/>
      <c r="VMB106" s="291"/>
      <c r="VMC106" s="291"/>
      <c r="VMD106" s="291"/>
      <c r="VME106" s="291"/>
      <c r="VMF106" s="291"/>
      <c r="VMG106" s="291"/>
      <c r="VMH106" s="291"/>
      <c r="VMI106" s="291"/>
      <c r="VMJ106" s="291"/>
      <c r="VMK106" s="291"/>
      <c r="VML106" s="291"/>
      <c r="VMM106" s="291"/>
      <c r="VMN106" s="291"/>
      <c r="VMO106" s="291"/>
      <c r="VMP106" s="290"/>
      <c r="VMQ106" s="291"/>
      <c r="VMR106" s="291"/>
      <c r="VMS106" s="291"/>
      <c r="VMT106" s="291"/>
      <c r="VMU106" s="291"/>
      <c r="VMV106" s="291"/>
      <c r="VMW106" s="291"/>
      <c r="VMX106" s="291"/>
      <c r="VMY106" s="291"/>
      <c r="VMZ106" s="291"/>
      <c r="VNA106" s="291"/>
      <c r="VNB106" s="291"/>
      <c r="VNC106" s="291"/>
      <c r="VND106" s="291"/>
      <c r="VNE106" s="291"/>
      <c r="VNF106" s="291"/>
      <c r="VNG106" s="291"/>
      <c r="VNH106" s="291"/>
      <c r="VNI106" s="291"/>
      <c r="VNJ106" s="291"/>
      <c r="VNK106" s="291"/>
      <c r="VNL106" s="291"/>
      <c r="VNM106" s="291"/>
      <c r="VNN106" s="291"/>
      <c r="VNO106" s="290"/>
      <c r="VNP106" s="291"/>
      <c r="VNQ106" s="291"/>
      <c r="VNR106" s="291"/>
      <c r="VNS106" s="291"/>
      <c r="VNT106" s="291"/>
      <c r="VNU106" s="291"/>
      <c r="VNV106" s="291"/>
      <c r="VNW106" s="291"/>
      <c r="VNX106" s="291"/>
      <c r="VNY106" s="291"/>
      <c r="VNZ106" s="291"/>
      <c r="VOA106" s="291"/>
      <c r="VOB106" s="291"/>
      <c r="VOC106" s="291"/>
      <c r="VOD106" s="291"/>
      <c r="VOE106" s="291"/>
      <c r="VOF106" s="291"/>
      <c r="VOG106" s="291"/>
      <c r="VOH106" s="291"/>
      <c r="VOI106" s="291"/>
      <c r="VOJ106" s="291"/>
      <c r="VOK106" s="291"/>
      <c r="VOL106" s="291"/>
      <c r="VOM106" s="291"/>
      <c r="VON106" s="290"/>
      <c r="VOO106" s="291"/>
      <c r="VOP106" s="291"/>
      <c r="VOQ106" s="291"/>
      <c r="VOR106" s="291"/>
      <c r="VOS106" s="291"/>
      <c r="VOT106" s="291"/>
      <c r="VOU106" s="291"/>
      <c r="VOV106" s="291"/>
      <c r="VOW106" s="291"/>
      <c r="VOX106" s="291"/>
      <c r="VOY106" s="291"/>
      <c r="VOZ106" s="291"/>
      <c r="VPA106" s="291"/>
      <c r="VPB106" s="291"/>
      <c r="VPC106" s="291"/>
      <c r="VPD106" s="291"/>
      <c r="VPE106" s="291"/>
      <c r="VPF106" s="291"/>
      <c r="VPG106" s="291"/>
      <c r="VPH106" s="291"/>
      <c r="VPI106" s="291"/>
      <c r="VPJ106" s="291"/>
      <c r="VPK106" s="291"/>
      <c r="VPL106" s="291"/>
      <c r="VPM106" s="290"/>
      <c r="VPN106" s="291"/>
      <c r="VPO106" s="291"/>
      <c r="VPP106" s="291"/>
      <c r="VPQ106" s="291"/>
      <c r="VPR106" s="291"/>
      <c r="VPS106" s="291"/>
      <c r="VPT106" s="291"/>
      <c r="VPU106" s="291"/>
      <c r="VPV106" s="291"/>
      <c r="VPW106" s="291"/>
      <c r="VPX106" s="291"/>
      <c r="VPY106" s="291"/>
      <c r="VPZ106" s="291"/>
      <c r="VQA106" s="291"/>
      <c r="VQB106" s="291"/>
      <c r="VQC106" s="291"/>
      <c r="VQD106" s="291"/>
      <c r="VQE106" s="291"/>
      <c r="VQF106" s="291"/>
      <c r="VQG106" s="291"/>
      <c r="VQH106" s="291"/>
      <c r="VQI106" s="291"/>
      <c r="VQJ106" s="291"/>
      <c r="VQK106" s="291"/>
      <c r="VQL106" s="290"/>
      <c r="VQM106" s="291"/>
      <c r="VQN106" s="291"/>
      <c r="VQO106" s="291"/>
      <c r="VQP106" s="291"/>
      <c r="VQQ106" s="291"/>
      <c r="VQR106" s="291"/>
      <c r="VQS106" s="291"/>
      <c r="VQT106" s="291"/>
      <c r="VQU106" s="291"/>
      <c r="VQV106" s="291"/>
      <c r="VQW106" s="291"/>
      <c r="VQX106" s="291"/>
      <c r="VQY106" s="291"/>
      <c r="VQZ106" s="291"/>
      <c r="VRA106" s="291"/>
      <c r="VRB106" s="291"/>
      <c r="VRC106" s="291"/>
      <c r="VRD106" s="291"/>
      <c r="VRE106" s="291"/>
      <c r="VRF106" s="291"/>
      <c r="VRG106" s="291"/>
      <c r="VRH106" s="291"/>
      <c r="VRI106" s="291"/>
      <c r="VRJ106" s="291"/>
      <c r="VRK106" s="290"/>
      <c r="VRL106" s="291"/>
      <c r="VRM106" s="291"/>
      <c r="VRN106" s="291"/>
      <c r="VRO106" s="291"/>
      <c r="VRP106" s="291"/>
      <c r="VRQ106" s="291"/>
      <c r="VRR106" s="291"/>
      <c r="VRS106" s="291"/>
      <c r="VRT106" s="291"/>
      <c r="VRU106" s="291"/>
      <c r="VRV106" s="291"/>
      <c r="VRW106" s="291"/>
      <c r="VRX106" s="291"/>
      <c r="VRY106" s="291"/>
      <c r="VRZ106" s="291"/>
      <c r="VSA106" s="291"/>
      <c r="VSB106" s="291"/>
      <c r="VSC106" s="291"/>
      <c r="VSD106" s="291"/>
      <c r="VSE106" s="291"/>
      <c r="VSF106" s="291"/>
      <c r="VSG106" s="291"/>
      <c r="VSH106" s="291"/>
      <c r="VSI106" s="291"/>
      <c r="VSJ106" s="290"/>
      <c r="VSK106" s="291"/>
      <c r="VSL106" s="291"/>
      <c r="VSM106" s="291"/>
      <c r="VSN106" s="291"/>
      <c r="VSO106" s="291"/>
      <c r="VSP106" s="291"/>
      <c r="VSQ106" s="291"/>
      <c r="VSR106" s="291"/>
      <c r="VSS106" s="291"/>
      <c r="VST106" s="291"/>
      <c r="VSU106" s="291"/>
      <c r="VSV106" s="291"/>
      <c r="VSW106" s="291"/>
      <c r="VSX106" s="291"/>
      <c r="VSY106" s="291"/>
      <c r="VSZ106" s="291"/>
      <c r="VTA106" s="291"/>
      <c r="VTB106" s="291"/>
      <c r="VTC106" s="291"/>
      <c r="VTD106" s="291"/>
      <c r="VTE106" s="291"/>
      <c r="VTF106" s="291"/>
      <c r="VTG106" s="291"/>
      <c r="VTH106" s="291"/>
      <c r="VTI106" s="290"/>
      <c r="VTJ106" s="291"/>
      <c r="VTK106" s="291"/>
      <c r="VTL106" s="291"/>
      <c r="VTM106" s="291"/>
      <c r="VTN106" s="291"/>
      <c r="VTO106" s="291"/>
      <c r="VTP106" s="291"/>
      <c r="VTQ106" s="291"/>
      <c r="VTR106" s="291"/>
      <c r="VTS106" s="291"/>
      <c r="VTT106" s="291"/>
      <c r="VTU106" s="291"/>
      <c r="VTV106" s="291"/>
      <c r="VTW106" s="291"/>
      <c r="VTX106" s="291"/>
      <c r="VTY106" s="291"/>
      <c r="VTZ106" s="291"/>
      <c r="VUA106" s="291"/>
      <c r="VUB106" s="291"/>
      <c r="VUC106" s="291"/>
      <c r="VUD106" s="291"/>
      <c r="VUE106" s="291"/>
      <c r="VUF106" s="291"/>
      <c r="VUG106" s="291"/>
      <c r="VUH106" s="290"/>
      <c r="VUI106" s="291"/>
      <c r="VUJ106" s="291"/>
      <c r="VUK106" s="291"/>
      <c r="VUL106" s="291"/>
      <c r="VUM106" s="291"/>
      <c r="VUN106" s="291"/>
      <c r="VUO106" s="291"/>
      <c r="VUP106" s="291"/>
      <c r="VUQ106" s="291"/>
      <c r="VUR106" s="291"/>
      <c r="VUS106" s="291"/>
      <c r="VUT106" s="291"/>
      <c r="VUU106" s="291"/>
      <c r="VUV106" s="291"/>
      <c r="VUW106" s="291"/>
      <c r="VUX106" s="291"/>
      <c r="VUY106" s="291"/>
      <c r="VUZ106" s="291"/>
      <c r="VVA106" s="291"/>
      <c r="VVB106" s="291"/>
      <c r="VVC106" s="291"/>
      <c r="VVD106" s="291"/>
      <c r="VVE106" s="291"/>
      <c r="VVF106" s="291"/>
      <c r="VVG106" s="290"/>
      <c r="VVH106" s="291"/>
      <c r="VVI106" s="291"/>
      <c r="VVJ106" s="291"/>
      <c r="VVK106" s="291"/>
      <c r="VVL106" s="291"/>
      <c r="VVM106" s="291"/>
      <c r="VVN106" s="291"/>
      <c r="VVO106" s="291"/>
      <c r="VVP106" s="291"/>
      <c r="VVQ106" s="291"/>
      <c r="VVR106" s="291"/>
      <c r="VVS106" s="291"/>
      <c r="VVT106" s="291"/>
      <c r="VVU106" s="291"/>
      <c r="VVV106" s="291"/>
      <c r="VVW106" s="291"/>
      <c r="VVX106" s="291"/>
      <c r="VVY106" s="291"/>
      <c r="VVZ106" s="291"/>
      <c r="VWA106" s="291"/>
      <c r="VWB106" s="291"/>
      <c r="VWC106" s="291"/>
      <c r="VWD106" s="291"/>
      <c r="VWE106" s="291"/>
      <c r="VWF106" s="290"/>
      <c r="VWG106" s="291"/>
      <c r="VWH106" s="291"/>
      <c r="VWI106" s="291"/>
      <c r="VWJ106" s="291"/>
      <c r="VWK106" s="291"/>
      <c r="VWL106" s="291"/>
      <c r="VWM106" s="291"/>
      <c r="VWN106" s="291"/>
      <c r="VWO106" s="291"/>
      <c r="VWP106" s="291"/>
      <c r="VWQ106" s="291"/>
      <c r="VWR106" s="291"/>
      <c r="VWS106" s="291"/>
      <c r="VWT106" s="291"/>
      <c r="VWU106" s="291"/>
      <c r="VWV106" s="291"/>
      <c r="VWW106" s="291"/>
      <c r="VWX106" s="291"/>
      <c r="VWY106" s="291"/>
      <c r="VWZ106" s="291"/>
      <c r="VXA106" s="291"/>
      <c r="VXB106" s="291"/>
      <c r="VXC106" s="291"/>
      <c r="VXD106" s="291"/>
      <c r="VXE106" s="290"/>
      <c r="VXF106" s="291"/>
      <c r="VXG106" s="291"/>
      <c r="VXH106" s="291"/>
      <c r="VXI106" s="291"/>
      <c r="VXJ106" s="291"/>
      <c r="VXK106" s="291"/>
      <c r="VXL106" s="291"/>
      <c r="VXM106" s="291"/>
      <c r="VXN106" s="291"/>
      <c r="VXO106" s="291"/>
      <c r="VXP106" s="291"/>
      <c r="VXQ106" s="291"/>
      <c r="VXR106" s="291"/>
      <c r="VXS106" s="291"/>
      <c r="VXT106" s="291"/>
      <c r="VXU106" s="291"/>
      <c r="VXV106" s="291"/>
      <c r="VXW106" s="291"/>
      <c r="VXX106" s="291"/>
      <c r="VXY106" s="291"/>
      <c r="VXZ106" s="291"/>
      <c r="VYA106" s="291"/>
      <c r="VYB106" s="291"/>
      <c r="VYC106" s="291"/>
      <c r="VYD106" s="290"/>
      <c r="VYE106" s="291"/>
      <c r="VYF106" s="291"/>
      <c r="VYG106" s="291"/>
      <c r="VYH106" s="291"/>
      <c r="VYI106" s="291"/>
      <c r="VYJ106" s="291"/>
      <c r="VYK106" s="291"/>
      <c r="VYL106" s="291"/>
      <c r="VYM106" s="291"/>
      <c r="VYN106" s="291"/>
      <c r="VYO106" s="291"/>
      <c r="VYP106" s="291"/>
      <c r="VYQ106" s="291"/>
      <c r="VYR106" s="291"/>
      <c r="VYS106" s="291"/>
      <c r="VYT106" s="291"/>
      <c r="VYU106" s="291"/>
      <c r="VYV106" s="291"/>
      <c r="VYW106" s="291"/>
      <c r="VYX106" s="291"/>
      <c r="VYY106" s="291"/>
      <c r="VYZ106" s="291"/>
      <c r="VZA106" s="291"/>
      <c r="VZB106" s="291"/>
      <c r="VZC106" s="290"/>
      <c r="VZD106" s="291"/>
      <c r="VZE106" s="291"/>
      <c r="VZF106" s="291"/>
      <c r="VZG106" s="291"/>
      <c r="VZH106" s="291"/>
      <c r="VZI106" s="291"/>
      <c r="VZJ106" s="291"/>
      <c r="VZK106" s="291"/>
      <c r="VZL106" s="291"/>
      <c r="VZM106" s="291"/>
      <c r="VZN106" s="291"/>
      <c r="VZO106" s="291"/>
      <c r="VZP106" s="291"/>
      <c r="VZQ106" s="291"/>
      <c r="VZR106" s="291"/>
      <c r="VZS106" s="291"/>
      <c r="VZT106" s="291"/>
      <c r="VZU106" s="291"/>
      <c r="VZV106" s="291"/>
      <c r="VZW106" s="291"/>
      <c r="VZX106" s="291"/>
      <c r="VZY106" s="291"/>
      <c r="VZZ106" s="291"/>
      <c r="WAA106" s="291"/>
      <c r="WAB106" s="290"/>
      <c r="WAC106" s="291"/>
      <c r="WAD106" s="291"/>
      <c r="WAE106" s="291"/>
      <c r="WAF106" s="291"/>
      <c r="WAG106" s="291"/>
      <c r="WAH106" s="291"/>
      <c r="WAI106" s="291"/>
      <c r="WAJ106" s="291"/>
      <c r="WAK106" s="291"/>
      <c r="WAL106" s="291"/>
      <c r="WAM106" s="291"/>
      <c r="WAN106" s="291"/>
      <c r="WAO106" s="291"/>
      <c r="WAP106" s="291"/>
      <c r="WAQ106" s="291"/>
      <c r="WAR106" s="291"/>
      <c r="WAS106" s="291"/>
      <c r="WAT106" s="291"/>
      <c r="WAU106" s="291"/>
      <c r="WAV106" s="291"/>
      <c r="WAW106" s="291"/>
      <c r="WAX106" s="291"/>
      <c r="WAY106" s="291"/>
      <c r="WAZ106" s="291"/>
      <c r="WBA106" s="290"/>
      <c r="WBB106" s="291"/>
      <c r="WBC106" s="291"/>
      <c r="WBD106" s="291"/>
      <c r="WBE106" s="291"/>
      <c r="WBF106" s="291"/>
      <c r="WBG106" s="291"/>
      <c r="WBH106" s="291"/>
      <c r="WBI106" s="291"/>
      <c r="WBJ106" s="291"/>
      <c r="WBK106" s="291"/>
      <c r="WBL106" s="291"/>
      <c r="WBM106" s="291"/>
      <c r="WBN106" s="291"/>
      <c r="WBO106" s="291"/>
      <c r="WBP106" s="291"/>
      <c r="WBQ106" s="291"/>
      <c r="WBR106" s="291"/>
      <c r="WBS106" s="291"/>
      <c r="WBT106" s="291"/>
      <c r="WBU106" s="291"/>
      <c r="WBV106" s="291"/>
      <c r="WBW106" s="291"/>
      <c r="WBX106" s="291"/>
      <c r="WBY106" s="291"/>
      <c r="WBZ106" s="290"/>
      <c r="WCA106" s="291"/>
      <c r="WCB106" s="291"/>
      <c r="WCC106" s="291"/>
      <c r="WCD106" s="291"/>
      <c r="WCE106" s="291"/>
      <c r="WCF106" s="291"/>
      <c r="WCG106" s="291"/>
      <c r="WCH106" s="291"/>
      <c r="WCI106" s="291"/>
      <c r="WCJ106" s="291"/>
      <c r="WCK106" s="291"/>
      <c r="WCL106" s="291"/>
      <c r="WCM106" s="291"/>
      <c r="WCN106" s="291"/>
      <c r="WCO106" s="291"/>
      <c r="WCP106" s="291"/>
      <c r="WCQ106" s="291"/>
      <c r="WCR106" s="291"/>
      <c r="WCS106" s="291"/>
      <c r="WCT106" s="291"/>
      <c r="WCU106" s="291"/>
      <c r="WCV106" s="291"/>
      <c r="WCW106" s="291"/>
      <c r="WCX106" s="291"/>
      <c r="WCY106" s="290"/>
      <c r="WCZ106" s="291"/>
      <c r="WDA106" s="291"/>
      <c r="WDB106" s="291"/>
      <c r="WDC106" s="291"/>
      <c r="WDD106" s="291"/>
      <c r="WDE106" s="291"/>
      <c r="WDF106" s="291"/>
      <c r="WDG106" s="291"/>
      <c r="WDH106" s="291"/>
      <c r="WDI106" s="291"/>
      <c r="WDJ106" s="291"/>
      <c r="WDK106" s="291"/>
      <c r="WDL106" s="291"/>
      <c r="WDM106" s="291"/>
      <c r="WDN106" s="291"/>
      <c r="WDO106" s="291"/>
      <c r="WDP106" s="291"/>
      <c r="WDQ106" s="291"/>
      <c r="WDR106" s="291"/>
      <c r="WDS106" s="291"/>
      <c r="WDT106" s="291"/>
      <c r="WDU106" s="291"/>
      <c r="WDV106" s="291"/>
      <c r="WDW106" s="291"/>
      <c r="WDX106" s="290"/>
      <c r="WDY106" s="291"/>
      <c r="WDZ106" s="291"/>
      <c r="WEA106" s="291"/>
      <c r="WEB106" s="291"/>
      <c r="WEC106" s="291"/>
      <c r="WED106" s="291"/>
      <c r="WEE106" s="291"/>
      <c r="WEF106" s="291"/>
      <c r="WEG106" s="291"/>
      <c r="WEH106" s="291"/>
      <c r="WEI106" s="291"/>
      <c r="WEJ106" s="291"/>
      <c r="WEK106" s="291"/>
      <c r="WEL106" s="291"/>
      <c r="WEM106" s="291"/>
      <c r="WEN106" s="291"/>
      <c r="WEO106" s="291"/>
      <c r="WEP106" s="291"/>
      <c r="WEQ106" s="291"/>
      <c r="WER106" s="291"/>
      <c r="WES106" s="291"/>
      <c r="WET106" s="291"/>
      <c r="WEU106" s="291"/>
      <c r="WEV106" s="291"/>
      <c r="WEW106" s="290"/>
      <c r="WEX106" s="291"/>
      <c r="WEY106" s="291"/>
      <c r="WEZ106" s="291"/>
      <c r="WFA106" s="291"/>
      <c r="WFB106" s="291"/>
      <c r="WFC106" s="291"/>
      <c r="WFD106" s="291"/>
      <c r="WFE106" s="291"/>
      <c r="WFF106" s="291"/>
      <c r="WFG106" s="291"/>
      <c r="WFH106" s="291"/>
      <c r="WFI106" s="291"/>
      <c r="WFJ106" s="291"/>
      <c r="WFK106" s="291"/>
      <c r="WFL106" s="291"/>
      <c r="WFM106" s="291"/>
      <c r="WFN106" s="291"/>
      <c r="WFO106" s="291"/>
      <c r="WFP106" s="291"/>
      <c r="WFQ106" s="291"/>
      <c r="WFR106" s="291"/>
      <c r="WFS106" s="291"/>
      <c r="WFT106" s="291"/>
      <c r="WFU106" s="291"/>
      <c r="WFV106" s="290"/>
      <c r="WFW106" s="291"/>
      <c r="WFX106" s="291"/>
      <c r="WFY106" s="291"/>
      <c r="WFZ106" s="291"/>
      <c r="WGA106" s="291"/>
      <c r="WGB106" s="291"/>
      <c r="WGC106" s="291"/>
      <c r="WGD106" s="291"/>
      <c r="WGE106" s="291"/>
      <c r="WGF106" s="291"/>
      <c r="WGG106" s="291"/>
      <c r="WGH106" s="291"/>
      <c r="WGI106" s="291"/>
      <c r="WGJ106" s="291"/>
      <c r="WGK106" s="291"/>
      <c r="WGL106" s="291"/>
      <c r="WGM106" s="291"/>
      <c r="WGN106" s="291"/>
      <c r="WGO106" s="291"/>
      <c r="WGP106" s="291"/>
      <c r="WGQ106" s="291"/>
      <c r="WGR106" s="291"/>
      <c r="WGS106" s="291"/>
      <c r="WGT106" s="291"/>
      <c r="WGU106" s="290"/>
      <c r="WGV106" s="291"/>
      <c r="WGW106" s="291"/>
      <c r="WGX106" s="291"/>
      <c r="WGY106" s="291"/>
      <c r="WGZ106" s="291"/>
      <c r="WHA106" s="291"/>
      <c r="WHB106" s="291"/>
      <c r="WHC106" s="291"/>
      <c r="WHD106" s="291"/>
      <c r="WHE106" s="291"/>
      <c r="WHF106" s="291"/>
      <c r="WHG106" s="291"/>
      <c r="WHH106" s="291"/>
      <c r="WHI106" s="291"/>
      <c r="WHJ106" s="291"/>
      <c r="WHK106" s="291"/>
      <c r="WHL106" s="291"/>
      <c r="WHM106" s="291"/>
      <c r="WHN106" s="291"/>
      <c r="WHO106" s="291"/>
      <c r="WHP106" s="291"/>
      <c r="WHQ106" s="291"/>
      <c r="WHR106" s="291"/>
      <c r="WHS106" s="291"/>
      <c r="WHT106" s="290"/>
      <c r="WHU106" s="291"/>
      <c r="WHV106" s="291"/>
      <c r="WHW106" s="291"/>
      <c r="WHX106" s="291"/>
      <c r="WHY106" s="291"/>
      <c r="WHZ106" s="291"/>
      <c r="WIA106" s="291"/>
      <c r="WIB106" s="291"/>
      <c r="WIC106" s="291"/>
      <c r="WID106" s="291"/>
      <c r="WIE106" s="291"/>
      <c r="WIF106" s="291"/>
      <c r="WIG106" s="291"/>
      <c r="WIH106" s="291"/>
      <c r="WII106" s="291"/>
      <c r="WIJ106" s="291"/>
      <c r="WIK106" s="291"/>
      <c r="WIL106" s="291"/>
      <c r="WIM106" s="291"/>
      <c r="WIN106" s="291"/>
      <c r="WIO106" s="291"/>
      <c r="WIP106" s="291"/>
      <c r="WIQ106" s="291"/>
      <c r="WIR106" s="291"/>
      <c r="WIS106" s="290"/>
      <c r="WIT106" s="291"/>
      <c r="WIU106" s="291"/>
      <c r="WIV106" s="291"/>
      <c r="WIW106" s="291"/>
      <c r="WIX106" s="291"/>
      <c r="WIY106" s="291"/>
      <c r="WIZ106" s="291"/>
      <c r="WJA106" s="291"/>
      <c r="WJB106" s="291"/>
      <c r="WJC106" s="291"/>
      <c r="WJD106" s="291"/>
      <c r="WJE106" s="291"/>
      <c r="WJF106" s="291"/>
      <c r="WJG106" s="291"/>
      <c r="WJH106" s="291"/>
      <c r="WJI106" s="291"/>
      <c r="WJJ106" s="291"/>
      <c r="WJK106" s="291"/>
      <c r="WJL106" s="291"/>
      <c r="WJM106" s="291"/>
      <c r="WJN106" s="291"/>
      <c r="WJO106" s="291"/>
      <c r="WJP106" s="291"/>
      <c r="WJQ106" s="291"/>
      <c r="WJR106" s="290"/>
      <c r="WJS106" s="291"/>
      <c r="WJT106" s="291"/>
      <c r="WJU106" s="291"/>
      <c r="WJV106" s="291"/>
      <c r="WJW106" s="291"/>
      <c r="WJX106" s="291"/>
      <c r="WJY106" s="291"/>
      <c r="WJZ106" s="291"/>
      <c r="WKA106" s="291"/>
      <c r="WKB106" s="291"/>
      <c r="WKC106" s="291"/>
      <c r="WKD106" s="291"/>
      <c r="WKE106" s="291"/>
      <c r="WKF106" s="291"/>
      <c r="WKG106" s="291"/>
      <c r="WKH106" s="291"/>
      <c r="WKI106" s="291"/>
      <c r="WKJ106" s="291"/>
      <c r="WKK106" s="291"/>
      <c r="WKL106" s="291"/>
      <c r="WKM106" s="291"/>
      <c r="WKN106" s="291"/>
      <c r="WKO106" s="291"/>
      <c r="WKP106" s="291"/>
      <c r="WKQ106" s="290"/>
      <c r="WKR106" s="291"/>
      <c r="WKS106" s="291"/>
      <c r="WKT106" s="291"/>
      <c r="WKU106" s="291"/>
      <c r="WKV106" s="291"/>
      <c r="WKW106" s="291"/>
      <c r="WKX106" s="291"/>
      <c r="WKY106" s="291"/>
      <c r="WKZ106" s="291"/>
      <c r="WLA106" s="291"/>
      <c r="WLB106" s="291"/>
      <c r="WLC106" s="291"/>
      <c r="WLD106" s="291"/>
      <c r="WLE106" s="291"/>
      <c r="WLF106" s="291"/>
      <c r="WLG106" s="291"/>
      <c r="WLH106" s="291"/>
      <c r="WLI106" s="291"/>
      <c r="WLJ106" s="291"/>
      <c r="WLK106" s="291"/>
      <c r="WLL106" s="291"/>
      <c r="WLM106" s="291"/>
      <c r="WLN106" s="291"/>
      <c r="WLO106" s="291"/>
      <c r="WLP106" s="290"/>
      <c r="WLQ106" s="291"/>
      <c r="WLR106" s="291"/>
      <c r="WLS106" s="291"/>
      <c r="WLT106" s="291"/>
      <c r="WLU106" s="291"/>
      <c r="WLV106" s="291"/>
      <c r="WLW106" s="291"/>
      <c r="WLX106" s="291"/>
      <c r="WLY106" s="291"/>
      <c r="WLZ106" s="291"/>
      <c r="WMA106" s="291"/>
      <c r="WMB106" s="291"/>
      <c r="WMC106" s="291"/>
      <c r="WMD106" s="291"/>
      <c r="WME106" s="291"/>
      <c r="WMF106" s="291"/>
      <c r="WMG106" s="291"/>
      <c r="WMH106" s="291"/>
      <c r="WMI106" s="291"/>
      <c r="WMJ106" s="291"/>
      <c r="WMK106" s="291"/>
      <c r="WML106" s="291"/>
      <c r="WMM106" s="291"/>
      <c r="WMN106" s="291"/>
      <c r="WMO106" s="290"/>
      <c r="WMP106" s="291"/>
      <c r="WMQ106" s="291"/>
      <c r="WMR106" s="291"/>
      <c r="WMS106" s="291"/>
      <c r="WMT106" s="291"/>
      <c r="WMU106" s="291"/>
      <c r="WMV106" s="291"/>
      <c r="WMW106" s="291"/>
      <c r="WMX106" s="291"/>
      <c r="WMY106" s="291"/>
      <c r="WMZ106" s="291"/>
      <c r="WNA106" s="291"/>
      <c r="WNB106" s="291"/>
      <c r="WNC106" s="291"/>
      <c r="WND106" s="291"/>
      <c r="WNE106" s="291"/>
      <c r="WNF106" s="291"/>
      <c r="WNG106" s="291"/>
      <c r="WNH106" s="291"/>
      <c r="WNI106" s="291"/>
      <c r="WNJ106" s="291"/>
      <c r="WNK106" s="291"/>
      <c r="WNL106" s="291"/>
      <c r="WNM106" s="291"/>
      <c r="WNN106" s="290"/>
      <c r="WNO106" s="291"/>
      <c r="WNP106" s="291"/>
      <c r="WNQ106" s="291"/>
      <c r="WNR106" s="291"/>
      <c r="WNS106" s="291"/>
      <c r="WNT106" s="291"/>
      <c r="WNU106" s="291"/>
      <c r="WNV106" s="291"/>
      <c r="WNW106" s="291"/>
      <c r="WNX106" s="291"/>
      <c r="WNY106" s="291"/>
      <c r="WNZ106" s="291"/>
      <c r="WOA106" s="291"/>
      <c r="WOB106" s="291"/>
      <c r="WOC106" s="291"/>
      <c r="WOD106" s="291"/>
      <c r="WOE106" s="291"/>
      <c r="WOF106" s="291"/>
      <c r="WOG106" s="291"/>
      <c r="WOH106" s="291"/>
      <c r="WOI106" s="291"/>
      <c r="WOJ106" s="291"/>
      <c r="WOK106" s="291"/>
      <c r="WOL106" s="291"/>
      <c r="WOM106" s="290"/>
      <c r="WON106" s="291"/>
      <c r="WOO106" s="291"/>
      <c r="WOP106" s="291"/>
      <c r="WOQ106" s="291"/>
      <c r="WOR106" s="291"/>
      <c r="WOS106" s="291"/>
      <c r="WOT106" s="291"/>
      <c r="WOU106" s="291"/>
      <c r="WOV106" s="291"/>
      <c r="WOW106" s="291"/>
      <c r="WOX106" s="291"/>
      <c r="WOY106" s="291"/>
      <c r="WOZ106" s="291"/>
      <c r="WPA106" s="291"/>
      <c r="WPB106" s="291"/>
      <c r="WPC106" s="291"/>
      <c r="WPD106" s="291"/>
      <c r="WPE106" s="291"/>
      <c r="WPF106" s="291"/>
      <c r="WPG106" s="291"/>
      <c r="WPH106" s="291"/>
      <c r="WPI106" s="291"/>
      <c r="WPJ106" s="291"/>
      <c r="WPK106" s="291"/>
      <c r="WPL106" s="290"/>
      <c r="WPM106" s="291"/>
      <c r="WPN106" s="291"/>
      <c r="WPO106" s="291"/>
      <c r="WPP106" s="291"/>
      <c r="WPQ106" s="291"/>
      <c r="WPR106" s="291"/>
      <c r="WPS106" s="291"/>
      <c r="WPT106" s="291"/>
      <c r="WPU106" s="291"/>
      <c r="WPV106" s="291"/>
      <c r="WPW106" s="291"/>
      <c r="WPX106" s="291"/>
      <c r="WPY106" s="291"/>
      <c r="WPZ106" s="291"/>
      <c r="WQA106" s="291"/>
      <c r="WQB106" s="291"/>
      <c r="WQC106" s="291"/>
      <c r="WQD106" s="291"/>
      <c r="WQE106" s="291"/>
      <c r="WQF106" s="291"/>
      <c r="WQG106" s="291"/>
      <c r="WQH106" s="291"/>
      <c r="WQI106" s="291"/>
      <c r="WQJ106" s="291"/>
      <c r="WQK106" s="290"/>
      <c r="WQL106" s="291"/>
      <c r="WQM106" s="291"/>
      <c r="WQN106" s="291"/>
      <c r="WQO106" s="291"/>
      <c r="WQP106" s="291"/>
      <c r="WQQ106" s="291"/>
      <c r="WQR106" s="291"/>
      <c r="WQS106" s="291"/>
      <c r="WQT106" s="291"/>
      <c r="WQU106" s="291"/>
      <c r="WQV106" s="291"/>
      <c r="WQW106" s="291"/>
      <c r="WQX106" s="291"/>
      <c r="WQY106" s="291"/>
      <c r="WQZ106" s="291"/>
      <c r="WRA106" s="291"/>
      <c r="WRB106" s="291"/>
      <c r="WRC106" s="291"/>
      <c r="WRD106" s="291"/>
      <c r="WRE106" s="291"/>
      <c r="WRF106" s="291"/>
      <c r="WRG106" s="291"/>
      <c r="WRH106" s="291"/>
      <c r="WRI106" s="291"/>
      <c r="WRJ106" s="290"/>
      <c r="WRK106" s="291"/>
      <c r="WRL106" s="291"/>
      <c r="WRM106" s="291"/>
      <c r="WRN106" s="291"/>
      <c r="WRO106" s="291"/>
      <c r="WRP106" s="291"/>
      <c r="WRQ106" s="291"/>
      <c r="WRR106" s="291"/>
      <c r="WRS106" s="291"/>
      <c r="WRT106" s="291"/>
      <c r="WRU106" s="291"/>
      <c r="WRV106" s="291"/>
      <c r="WRW106" s="291"/>
      <c r="WRX106" s="291"/>
      <c r="WRY106" s="291"/>
      <c r="WRZ106" s="291"/>
      <c r="WSA106" s="291"/>
      <c r="WSB106" s="291"/>
      <c r="WSC106" s="291"/>
      <c r="WSD106" s="291"/>
      <c r="WSE106" s="291"/>
      <c r="WSF106" s="291"/>
      <c r="WSG106" s="291"/>
      <c r="WSH106" s="291"/>
      <c r="WSI106" s="290"/>
      <c r="WSJ106" s="291"/>
      <c r="WSK106" s="291"/>
      <c r="WSL106" s="291"/>
      <c r="WSM106" s="291"/>
      <c r="WSN106" s="291"/>
      <c r="WSO106" s="291"/>
      <c r="WSP106" s="291"/>
      <c r="WSQ106" s="291"/>
      <c r="WSR106" s="291"/>
      <c r="WSS106" s="291"/>
      <c r="WST106" s="291"/>
      <c r="WSU106" s="291"/>
      <c r="WSV106" s="291"/>
      <c r="WSW106" s="291"/>
      <c r="WSX106" s="291"/>
      <c r="WSY106" s="291"/>
      <c r="WSZ106" s="291"/>
      <c r="WTA106" s="291"/>
      <c r="WTB106" s="291"/>
      <c r="WTC106" s="291"/>
      <c r="WTD106" s="291"/>
      <c r="WTE106" s="291"/>
      <c r="WTF106" s="291"/>
      <c r="WTG106" s="291"/>
      <c r="WTH106" s="290"/>
      <c r="WTI106" s="291"/>
      <c r="WTJ106" s="291"/>
      <c r="WTK106" s="291"/>
      <c r="WTL106" s="291"/>
      <c r="WTM106" s="291"/>
      <c r="WTN106" s="291"/>
      <c r="WTO106" s="291"/>
      <c r="WTP106" s="291"/>
      <c r="WTQ106" s="291"/>
      <c r="WTR106" s="291"/>
      <c r="WTS106" s="291"/>
      <c r="WTT106" s="291"/>
      <c r="WTU106" s="291"/>
      <c r="WTV106" s="291"/>
      <c r="WTW106" s="291"/>
      <c r="WTX106" s="291"/>
      <c r="WTY106" s="291"/>
      <c r="WTZ106" s="291"/>
      <c r="WUA106" s="291"/>
      <c r="WUB106" s="291"/>
      <c r="WUC106" s="291"/>
      <c r="WUD106" s="291"/>
      <c r="WUE106" s="291"/>
      <c r="WUF106" s="291"/>
      <c r="WUG106" s="290"/>
      <c r="WUH106" s="291"/>
      <c r="WUI106" s="291"/>
      <c r="WUJ106" s="291"/>
      <c r="WUK106" s="291"/>
      <c r="WUL106" s="291"/>
      <c r="WUM106" s="291"/>
      <c r="WUN106" s="291"/>
      <c r="WUO106" s="291"/>
      <c r="WUP106" s="291"/>
      <c r="WUQ106" s="291"/>
      <c r="WUR106" s="291"/>
      <c r="WUS106" s="291"/>
      <c r="WUT106" s="291"/>
      <c r="WUU106" s="291"/>
      <c r="WUV106" s="291"/>
      <c r="WUW106" s="291"/>
      <c r="WUX106" s="291"/>
      <c r="WUY106" s="291"/>
      <c r="WUZ106" s="291"/>
      <c r="WVA106" s="291"/>
      <c r="WVB106" s="291"/>
      <c r="WVC106" s="291"/>
      <c r="WVD106" s="291"/>
      <c r="WVE106" s="291"/>
      <c r="WVF106" s="290"/>
      <c r="WVG106" s="291"/>
      <c r="WVH106" s="291"/>
      <c r="WVI106" s="291"/>
      <c r="WVJ106" s="291"/>
      <c r="WVK106" s="291"/>
      <c r="WVL106" s="291"/>
      <c r="WVM106" s="291"/>
      <c r="WVN106" s="291"/>
      <c r="WVO106" s="291"/>
      <c r="WVP106" s="291"/>
      <c r="WVQ106" s="291"/>
      <c r="WVR106" s="291"/>
      <c r="WVS106" s="291"/>
      <c r="WVT106" s="291"/>
      <c r="WVU106" s="291"/>
      <c r="WVV106" s="291"/>
      <c r="WVW106" s="291"/>
      <c r="WVX106" s="291"/>
      <c r="WVY106" s="291"/>
      <c r="WVZ106" s="291"/>
      <c r="WWA106" s="291"/>
      <c r="WWB106" s="291"/>
      <c r="WWC106" s="291"/>
      <c r="WWD106" s="291"/>
      <c r="WWE106" s="290"/>
      <c r="WWF106" s="291"/>
      <c r="WWG106" s="291"/>
      <c r="WWH106" s="291"/>
      <c r="WWI106" s="291"/>
      <c r="WWJ106" s="291"/>
      <c r="WWK106" s="291"/>
      <c r="WWL106" s="291"/>
      <c r="WWM106" s="291"/>
      <c r="WWN106" s="291"/>
      <c r="WWO106" s="291"/>
      <c r="WWP106" s="291"/>
      <c r="WWQ106" s="291"/>
      <c r="WWR106" s="291"/>
      <c r="WWS106" s="291"/>
      <c r="WWT106" s="291"/>
      <c r="WWU106" s="291"/>
      <c r="WWV106" s="291"/>
      <c r="WWW106" s="291"/>
      <c r="WWX106" s="291"/>
      <c r="WWY106" s="291"/>
      <c r="WWZ106" s="291"/>
      <c r="WXA106" s="291"/>
      <c r="WXB106" s="291"/>
      <c r="WXC106" s="291"/>
      <c r="WXD106" s="290"/>
      <c r="WXE106" s="291"/>
      <c r="WXF106" s="291"/>
      <c r="WXG106" s="291"/>
      <c r="WXH106" s="291"/>
      <c r="WXI106" s="291"/>
      <c r="WXJ106" s="291"/>
      <c r="WXK106" s="291"/>
      <c r="WXL106" s="291"/>
      <c r="WXM106" s="291"/>
      <c r="WXN106" s="291"/>
      <c r="WXO106" s="291"/>
      <c r="WXP106" s="291"/>
      <c r="WXQ106" s="291"/>
      <c r="WXR106" s="291"/>
      <c r="WXS106" s="291"/>
      <c r="WXT106" s="291"/>
      <c r="WXU106" s="291"/>
      <c r="WXV106" s="291"/>
      <c r="WXW106" s="291"/>
      <c r="WXX106" s="291"/>
      <c r="WXY106" s="291"/>
      <c r="WXZ106" s="291"/>
      <c r="WYA106" s="291"/>
      <c r="WYB106" s="291"/>
      <c r="WYC106" s="290"/>
      <c r="WYD106" s="291"/>
      <c r="WYE106" s="291"/>
      <c r="WYF106" s="291"/>
      <c r="WYG106" s="291"/>
      <c r="WYH106" s="291"/>
      <c r="WYI106" s="291"/>
      <c r="WYJ106" s="291"/>
      <c r="WYK106" s="291"/>
      <c r="WYL106" s="291"/>
      <c r="WYM106" s="291"/>
      <c r="WYN106" s="291"/>
      <c r="WYO106" s="291"/>
      <c r="WYP106" s="291"/>
      <c r="WYQ106" s="291"/>
      <c r="WYR106" s="291"/>
      <c r="WYS106" s="291"/>
      <c r="WYT106" s="291"/>
      <c r="WYU106" s="291"/>
      <c r="WYV106" s="291"/>
      <c r="WYW106" s="291"/>
      <c r="WYX106" s="291"/>
      <c r="WYY106" s="291"/>
      <c r="WYZ106" s="291"/>
      <c r="WZA106" s="291"/>
      <c r="WZB106" s="290"/>
      <c r="WZC106" s="291"/>
      <c r="WZD106" s="291"/>
      <c r="WZE106" s="291"/>
      <c r="WZF106" s="291"/>
      <c r="WZG106" s="291"/>
      <c r="WZH106" s="291"/>
      <c r="WZI106" s="291"/>
      <c r="WZJ106" s="291"/>
      <c r="WZK106" s="291"/>
      <c r="WZL106" s="291"/>
      <c r="WZM106" s="291"/>
      <c r="WZN106" s="291"/>
      <c r="WZO106" s="291"/>
      <c r="WZP106" s="291"/>
      <c r="WZQ106" s="291"/>
      <c r="WZR106" s="291"/>
      <c r="WZS106" s="291"/>
      <c r="WZT106" s="291"/>
      <c r="WZU106" s="291"/>
      <c r="WZV106" s="291"/>
      <c r="WZW106" s="291"/>
      <c r="WZX106" s="291"/>
      <c r="WZY106" s="291"/>
      <c r="WZZ106" s="291"/>
      <c r="XAA106" s="290"/>
      <c r="XAB106" s="291"/>
      <c r="XAC106" s="291"/>
      <c r="XAD106" s="291"/>
      <c r="XAE106" s="291"/>
      <c r="XAF106" s="291"/>
      <c r="XAG106" s="291"/>
      <c r="XAH106" s="291"/>
      <c r="XAI106" s="291"/>
      <c r="XAJ106" s="291"/>
      <c r="XAK106" s="291"/>
      <c r="XAL106" s="291"/>
      <c r="XAM106" s="291"/>
      <c r="XAN106" s="291"/>
      <c r="XAO106" s="291"/>
      <c r="XAP106" s="291"/>
      <c r="XAQ106" s="291"/>
      <c r="XAR106" s="291"/>
      <c r="XAS106" s="291"/>
      <c r="XAT106" s="291"/>
      <c r="XAU106" s="291"/>
      <c r="XAV106" s="291"/>
      <c r="XAW106" s="291"/>
      <c r="XAX106" s="291"/>
      <c r="XAY106" s="291"/>
      <c r="XAZ106" s="290"/>
      <c r="XBA106" s="291"/>
      <c r="XBB106" s="291"/>
      <c r="XBC106" s="291"/>
      <c r="XBD106" s="291"/>
      <c r="XBE106" s="291"/>
      <c r="XBF106" s="291"/>
      <c r="XBG106" s="291"/>
      <c r="XBH106" s="291"/>
      <c r="XBI106" s="291"/>
      <c r="XBJ106" s="291"/>
      <c r="XBK106" s="291"/>
      <c r="XBL106" s="291"/>
      <c r="XBM106" s="291"/>
      <c r="XBN106" s="291"/>
      <c r="XBO106" s="291"/>
      <c r="XBP106" s="291"/>
      <c r="XBQ106" s="291"/>
      <c r="XBR106" s="291"/>
      <c r="XBS106" s="291"/>
      <c r="XBT106" s="291"/>
      <c r="XBU106" s="291"/>
      <c r="XBV106" s="291"/>
      <c r="XBW106" s="291"/>
      <c r="XBX106" s="291"/>
      <c r="XBY106" s="290"/>
      <c r="XBZ106" s="291"/>
      <c r="XCA106" s="291"/>
      <c r="XCB106" s="291"/>
      <c r="XCC106" s="291"/>
      <c r="XCD106" s="291"/>
      <c r="XCE106" s="291"/>
      <c r="XCF106" s="291"/>
      <c r="XCG106" s="291"/>
      <c r="XCH106" s="291"/>
      <c r="XCI106" s="291"/>
      <c r="XCJ106" s="291"/>
      <c r="XCK106" s="291"/>
      <c r="XCL106" s="291"/>
      <c r="XCM106" s="291"/>
      <c r="XCN106" s="291"/>
      <c r="XCO106" s="291"/>
      <c r="XCP106" s="291"/>
      <c r="XCQ106" s="291"/>
      <c r="XCR106" s="291"/>
      <c r="XCS106" s="291"/>
      <c r="XCT106" s="291"/>
      <c r="XCU106" s="291"/>
      <c r="XCV106" s="291"/>
      <c r="XCW106" s="291"/>
      <c r="XCX106" s="290"/>
      <c r="XCY106" s="291"/>
      <c r="XCZ106" s="291"/>
      <c r="XDA106" s="291"/>
      <c r="XDB106" s="291"/>
      <c r="XDC106" s="291"/>
      <c r="XDD106" s="291"/>
      <c r="XDE106" s="291"/>
      <c r="XDF106" s="291"/>
      <c r="XDG106" s="291"/>
      <c r="XDH106" s="291"/>
      <c r="XDI106" s="291"/>
      <c r="XDJ106" s="291"/>
      <c r="XDK106" s="291"/>
      <c r="XDL106" s="291"/>
      <c r="XDM106" s="291"/>
      <c r="XDN106" s="291"/>
      <c r="XDO106" s="291"/>
      <c r="XDP106" s="291"/>
      <c r="XDQ106" s="291"/>
      <c r="XDR106" s="291"/>
      <c r="XDS106" s="291"/>
      <c r="XDT106" s="291"/>
      <c r="XDU106" s="291"/>
      <c r="XDV106" s="291"/>
      <c r="XDW106" s="290"/>
      <c r="XDX106" s="291"/>
      <c r="XDY106" s="291"/>
      <c r="XDZ106" s="291"/>
      <c r="XEA106" s="291"/>
      <c r="XEB106" s="291"/>
      <c r="XEC106" s="291"/>
      <c r="XED106" s="291"/>
      <c r="XEE106" s="291"/>
      <c r="XEF106" s="291"/>
      <c r="XEG106" s="291"/>
      <c r="XEH106" s="291"/>
      <c r="XEI106" s="291"/>
      <c r="XEJ106" s="291"/>
      <c r="XEK106" s="291"/>
      <c r="XEL106" s="291"/>
      <c r="XEM106" s="291"/>
      <c r="XEN106" s="291"/>
      <c r="XEO106" s="291"/>
      <c r="XEP106" s="291"/>
      <c r="XEQ106" s="291"/>
      <c r="XER106" s="291"/>
      <c r="XES106" s="291"/>
      <c r="XET106" s="291"/>
      <c r="XEU106" s="291"/>
      <c r="XEV106" s="290"/>
      <c r="XEW106" s="291"/>
      <c r="XEX106" s="291"/>
      <c r="XEY106" s="291"/>
      <c r="XEZ106" s="291"/>
      <c r="XFA106" s="291"/>
      <c r="XFB106" s="291"/>
      <c r="XFC106" s="291"/>
      <c r="XFD106" s="291"/>
    </row>
    <row r="107" spans="1:16384" ht="36" customHeight="1" x14ac:dyDescent="0.2">
      <c r="A107" s="339" t="s">
        <v>35</v>
      </c>
      <c r="B107" s="340" t="s">
        <v>34</v>
      </c>
      <c r="C107" s="340"/>
      <c r="D107" s="340"/>
      <c r="E107" s="340"/>
      <c r="F107" s="340"/>
      <c r="G107" s="340"/>
      <c r="H107" s="340"/>
      <c r="I107" s="340"/>
      <c r="J107" s="340"/>
      <c r="K107" s="340"/>
      <c r="L107" s="340"/>
      <c r="M107" s="340"/>
      <c r="N107" s="340"/>
      <c r="O107" s="340"/>
      <c r="P107" s="340"/>
      <c r="Q107" s="340"/>
      <c r="R107" s="340"/>
      <c r="S107" s="340"/>
      <c r="T107" s="340"/>
      <c r="U107" s="340"/>
      <c r="V107" s="340"/>
      <c r="W107" s="340"/>
      <c r="X107" s="340"/>
      <c r="Y107" s="321"/>
    </row>
    <row r="108" spans="1:16384" x14ac:dyDescent="0.2">
      <c r="A108" s="42"/>
      <c r="B108" s="42" t="s">
        <v>33</v>
      </c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1"/>
      <c r="Y108" s="321"/>
    </row>
    <row r="109" spans="1:16384" x14ac:dyDescent="0.2">
      <c r="A109" s="42"/>
      <c r="B109" s="42" t="s">
        <v>127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1"/>
    </row>
    <row r="110" spans="1:16384" x14ac:dyDescent="0.2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1"/>
    </row>
    <row r="111" spans="1:16384" x14ac:dyDescent="0.2">
      <c r="A111" s="40"/>
      <c r="B111" s="31"/>
      <c r="C111" s="31"/>
      <c r="D111" s="31"/>
      <c r="E111" s="31"/>
      <c r="F111" s="31"/>
      <c r="G111" s="31"/>
      <c r="H111" s="31"/>
      <c r="I111" s="10"/>
      <c r="X111" s="10"/>
    </row>
    <row r="112" spans="1:16384" x14ac:dyDescent="0.2">
      <c r="A112" s="19"/>
      <c r="B112" s="39" t="s">
        <v>32</v>
      </c>
      <c r="C112" s="39"/>
      <c r="D112" s="39"/>
      <c r="E112" s="39"/>
      <c r="F112" s="39"/>
      <c r="G112" s="39"/>
      <c r="H112" s="39"/>
      <c r="I112" s="39"/>
      <c r="J112" s="38"/>
      <c r="K112" s="5"/>
      <c r="L112" s="5"/>
      <c r="M112" s="5"/>
      <c r="N112" s="39" t="s">
        <v>31</v>
      </c>
      <c r="O112" s="39"/>
      <c r="P112" s="39"/>
      <c r="Q112" s="39"/>
      <c r="R112" s="39"/>
      <c r="S112" s="39"/>
      <c r="T112" s="39"/>
      <c r="U112" s="39"/>
      <c r="V112" s="38"/>
      <c r="W112" s="17"/>
      <c r="X112" s="17"/>
    </row>
    <row r="113" spans="1:24" ht="75" customHeight="1" x14ac:dyDescent="0.2">
      <c r="A113" s="13"/>
      <c r="B113" s="409"/>
      <c r="C113" s="409"/>
      <c r="D113" s="409"/>
      <c r="E113" s="409"/>
      <c r="F113" s="409"/>
      <c r="G113" s="409"/>
      <c r="H113" s="409"/>
      <c r="I113" s="409"/>
      <c r="J113" s="409"/>
      <c r="K113" s="16"/>
      <c r="M113" s="13"/>
      <c r="N113" s="409"/>
      <c r="O113" s="409"/>
      <c r="P113" s="409"/>
      <c r="Q113" s="409"/>
      <c r="R113" s="409"/>
      <c r="S113" s="409"/>
      <c r="T113" s="409"/>
      <c r="U113" s="409"/>
      <c r="V113" s="409"/>
      <c r="W113" s="16"/>
    </row>
    <row r="114" spans="1:24" x14ac:dyDescent="0.2">
      <c r="A114" s="10"/>
      <c r="B114" s="37"/>
      <c r="C114" s="37"/>
      <c r="D114" s="37"/>
      <c r="E114" s="37"/>
      <c r="F114" s="344"/>
      <c r="G114" s="344"/>
      <c r="H114" s="344"/>
      <c r="I114" s="345"/>
      <c r="J114" s="344"/>
      <c r="K114" s="36"/>
      <c r="L114" s="35"/>
      <c r="M114" s="35"/>
      <c r="N114" s="35"/>
      <c r="O114" s="35"/>
      <c r="P114" s="35"/>
      <c r="Q114" s="34"/>
      <c r="R114" s="36"/>
      <c r="S114" s="35"/>
      <c r="T114" s="35"/>
      <c r="U114" s="35"/>
      <c r="V114" s="35"/>
      <c r="W114" s="35"/>
      <c r="X114" s="34"/>
    </row>
    <row r="115" spans="1:24" x14ac:dyDescent="0.2">
      <c r="B115" s="11" t="s">
        <v>167</v>
      </c>
      <c r="E115" s="343"/>
      <c r="F115" s="474"/>
      <c r="G115" s="474"/>
      <c r="H115" s="474"/>
      <c r="I115" s="474"/>
      <c r="J115" s="474"/>
      <c r="K115" s="16"/>
      <c r="N115" s="346"/>
      <c r="O115" s="346"/>
      <c r="P115" s="346"/>
      <c r="Q115" s="346"/>
      <c r="R115" s="346"/>
      <c r="S115" s="346"/>
      <c r="T115" s="346"/>
      <c r="U115" s="346"/>
      <c r="V115" s="346"/>
    </row>
    <row r="116" spans="1:24" x14ac:dyDescent="0.2">
      <c r="F116" s="322"/>
      <c r="G116" s="322"/>
      <c r="H116" s="322"/>
      <c r="I116" s="322"/>
      <c r="J116" s="322"/>
      <c r="N116" s="322"/>
      <c r="O116" s="322"/>
      <c r="P116" s="322"/>
      <c r="Q116" s="322"/>
      <c r="R116" s="322"/>
      <c r="S116" s="322"/>
      <c r="T116" s="322"/>
      <c r="U116" s="322"/>
      <c r="V116" s="322"/>
    </row>
    <row r="117" spans="1:24" x14ac:dyDescent="0.2"/>
    <row r="118" spans="1:24" x14ac:dyDescent="0.2"/>
    <row r="119" spans="1:24" x14ac:dyDescent="0.2"/>
    <row r="120" spans="1:24" x14ac:dyDescent="0.2"/>
    <row r="121" spans="1:24" x14ac:dyDescent="0.2"/>
    <row r="122" spans="1:24" x14ac:dyDescent="0.2"/>
    <row r="123" spans="1:24" x14ac:dyDescent="0.2"/>
    <row r="124" spans="1:24" x14ac:dyDescent="0.2"/>
    <row r="125" spans="1:24" x14ac:dyDescent="0.2"/>
    <row r="126" spans="1:24" x14ac:dyDescent="0.2"/>
    <row r="127" spans="1:24" x14ac:dyDescent="0.2"/>
    <row r="128" spans="1:24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</sheetData>
  <sheetProtection algorithmName="SHA-512" hashValue="5un+MsUnamYoIdD4FZ4Q6oStJ1jACgf5wk8OMmdFqMG80PQD5nwDpn2q2ePCwwGvwbQ2vIg4gKboePT37i7m2A==" saltValue="A0qudBNQgCDFhWjH9dHlsg==" spinCount="100000" sheet="1" objects="1" scenarios="1"/>
  <mergeCells count="199">
    <mergeCell ref="H80:J80"/>
    <mergeCell ref="H81:J81"/>
    <mergeCell ref="B76:D76"/>
    <mergeCell ref="F115:J115"/>
    <mergeCell ref="B87:E87"/>
    <mergeCell ref="B88:E88"/>
    <mergeCell ref="B86:E86"/>
    <mergeCell ref="N89:Q89"/>
    <mergeCell ref="R89:V89"/>
    <mergeCell ref="N90:Q90"/>
    <mergeCell ref="R90:V90"/>
    <mergeCell ref="N91:Q91"/>
    <mergeCell ref="R91:V91"/>
    <mergeCell ref="B91:E91"/>
    <mergeCell ref="F91:J91"/>
    <mergeCell ref="B89:E89"/>
    <mergeCell ref="F94:J94"/>
    <mergeCell ref="N92:Q92"/>
    <mergeCell ref="F93:J93"/>
    <mergeCell ref="B90:E90"/>
    <mergeCell ref="F89:J89"/>
    <mergeCell ref="F90:J90"/>
    <mergeCell ref="R93:V93"/>
    <mergeCell ref="R101:V101"/>
    <mergeCell ref="B9:J9"/>
    <mergeCell ref="K12:Q12"/>
    <mergeCell ref="K11:Q11"/>
    <mergeCell ref="K13:Q13"/>
    <mergeCell ref="K17:O17"/>
    <mergeCell ref="K28:O28"/>
    <mergeCell ref="E76:G76"/>
    <mergeCell ref="H76:J76"/>
    <mergeCell ref="B77:D77"/>
    <mergeCell ref="N85:V85"/>
    <mergeCell ref="N81:Q81"/>
    <mergeCell ref="R81:V81"/>
    <mergeCell ref="S17:W17"/>
    <mergeCell ref="K22:Q22"/>
    <mergeCell ref="B23:I24"/>
    <mergeCell ref="K23:Q23"/>
    <mergeCell ref="B21:J21"/>
    <mergeCell ref="B22:J22"/>
    <mergeCell ref="B32:J32"/>
    <mergeCell ref="B26:G27"/>
    <mergeCell ref="S36:X36"/>
    <mergeCell ref="B29:F29"/>
    <mergeCell ref="S32:W32"/>
    <mergeCell ref="S33:W33"/>
    <mergeCell ref="E78:G78"/>
    <mergeCell ref="B79:D79"/>
    <mergeCell ref="B80:D80"/>
    <mergeCell ref="E80:G80"/>
    <mergeCell ref="B81:D81"/>
    <mergeCell ref="E81:G81"/>
    <mergeCell ref="E79:G79"/>
    <mergeCell ref="N80:Q80"/>
    <mergeCell ref="N79:Q79"/>
    <mergeCell ref="R87:V87"/>
    <mergeCell ref="R88:V88"/>
    <mergeCell ref="F86:J86"/>
    <mergeCell ref="F87:J87"/>
    <mergeCell ref="F88:J88"/>
    <mergeCell ref="N86:Q86"/>
    <mergeCell ref="R86:V86"/>
    <mergeCell ref="N87:Q87"/>
    <mergeCell ref="N88:Q88"/>
    <mergeCell ref="S35:W35"/>
    <mergeCell ref="K35:O35"/>
    <mergeCell ref="F96:J96"/>
    <mergeCell ref="F98:J98"/>
    <mergeCell ref="F95:J95"/>
    <mergeCell ref="F100:J100"/>
    <mergeCell ref="B70:D70"/>
    <mergeCell ref="B72:D72"/>
    <mergeCell ref="B73:D73"/>
    <mergeCell ref="E71:G71"/>
    <mergeCell ref="B75:D75"/>
    <mergeCell ref="B78:D78"/>
    <mergeCell ref="B92:E92"/>
    <mergeCell ref="B93:E93"/>
    <mergeCell ref="B94:E94"/>
    <mergeCell ref="F92:J92"/>
    <mergeCell ref="H79:J79"/>
    <mergeCell ref="E77:G77"/>
    <mergeCell ref="H77:J77"/>
    <mergeCell ref="E74:G74"/>
    <mergeCell ref="B71:D71"/>
    <mergeCell ref="B85:J85"/>
    <mergeCell ref="S48:W48"/>
    <mergeCell ref="S49:W49"/>
    <mergeCell ref="R92:V92"/>
    <mergeCell ref="R94:V94"/>
    <mergeCell ref="N93:Q93"/>
    <mergeCell ref="N101:Q101"/>
    <mergeCell ref="R99:V99"/>
    <mergeCell ref="N94:Q94"/>
    <mergeCell ref="B101:E101"/>
    <mergeCell ref="B96:E96"/>
    <mergeCell ref="B97:E97"/>
    <mergeCell ref="B98:E98"/>
    <mergeCell ref="B95:E95"/>
    <mergeCell ref="B99:E99"/>
    <mergeCell ref="R98:V98"/>
    <mergeCell ref="R100:V100"/>
    <mergeCell ref="R96:V96"/>
    <mergeCell ref="N100:Q100"/>
    <mergeCell ref="N98:Q98"/>
    <mergeCell ref="N99:Q99"/>
    <mergeCell ref="AR39:AX39"/>
    <mergeCell ref="AB38:AX38"/>
    <mergeCell ref="AJ39:AP39"/>
    <mergeCell ref="AB39:AH39"/>
    <mergeCell ref="B38:X38"/>
    <mergeCell ref="B39:H39"/>
    <mergeCell ref="N71:Q71"/>
    <mergeCell ref="N72:Q72"/>
    <mergeCell ref="N73:Q73"/>
    <mergeCell ref="E69:G69"/>
    <mergeCell ref="H69:J69"/>
    <mergeCell ref="E72:G72"/>
    <mergeCell ref="H73:J73"/>
    <mergeCell ref="K44:P44"/>
    <mergeCell ref="S44:X44"/>
    <mergeCell ref="R39:X39"/>
    <mergeCell ref="J39:P39"/>
    <mergeCell ref="K48:O48"/>
    <mergeCell ref="K49:O49"/>
    <mergeCell ref="B113:J113"/>
    <mergeCell ref="B68:J68"/>
    <mergeCell ref="E70:G70"/>
    <mergeCell ref="H70:J70"/>
    <mergeCell ref="K54:O54"/>
    <mergeCell ref="N113:V113"/>
    <mergeCell ref="S55:W55"/>
    <mergeCell ref="S58:W58"/>
    <mergeCell ref="B69:D69"/>
    <mergeCell ref="B55:F55"/>
    <mergeCell ref="R74:V74"/>
    <mergeCell ref="R75:V75"/>
    <mergeCell ref="S54:W54"/>
    <mergeCell ref="R79:V79"/>
    <mergeCell ref="R80:V80"/>
    <mergeCell ref="B100:E100"/>
    <mergeCell ref="F101:J101"/>
    <mergeCell ref="F99:J99"/>
    <mergeCell ref="R97:V97"/>
    <mergeCell ref="N96:Q96"/>
    <mergeCell ref="N97:Q97"/>
    <mergeCell ref="F97:J97"/>
    <mergeCell ref="N95:Q95"/>
    <mergeCell ref="R95:V95"/>
    <mergeCell ref="N7:Q7"/>
    <mergeCell ref="K36:P36"/>
    <mergeCell ref="K7:M7"/>
    <mergeCell ref="K8:Q8"/>
    <mergeCell ref="K21:Q21"/>
    <mergeCell ref="K9:Q9"/>
    <mergeCell ref="K18:O18"/>
    <mergeCell ref="B20:P20"/>
    <mergeCell ref="H75:J75"/>
    <mergeCell ref="E73:G73"/>
    <mergeCell ref="B8:J8"/>
    <mergeCell ref="B31:J31"/>
    <mergeCell ref="K32:O32"/>
    <mergeCell ref="N74:Q74"/>
    <mergeCell ref="E75:G75"/>
    <mergeCell ref="B74:D74"/>
    <mergeCell ref="K55:O55"/>
    <mergeCell ref="H71:J71"/>
    <mergeCell ref="H72:J72"/>
    <mergeCell ref="K33:O33"/>
    <mergeCell ref="B17:F17"/>
    <mergeCell ref="B18:F18"/>
    <mergeCell ref="B28:F28"/>
    <mergeCell ref="B35:J35"/>
    <mergeCell ref="B6:P6"/>
    <mergeCell ref="B7:J7"/>
    <mergeCell ref="H78:J78"/>
    <mergeCell ref="B58:F58"/>
    <mergeCell ref="K58:O58"/>
    <mergeCell ref="N75:Q75"/>
    <mergeCell ref="N76:Q76"/>
    <mergeCell ref="N77:Q77"/>
    <mergeCell ref="N78:Q78"/>
    <mergeCell ref="B54:F54"/>
    <mergeCell ref="B33:J33"/>
    <mergeCell ref="N68:V68"/>
    <mergeCell ref="H74:J74"/>
    <mergeCell ref="N70:Q70"/>
    <mergeCell ref="R70:V70"/>
    <mergeCell ref="R76:V76"/>
    <mergeCell ref="R77:V77"/>
    <mergeCell ref="R78:V78"/>
    <mergeCell ref="T7:W7"/>
    <mergeCell ref="T8:W8"/>
    <mergeCell ref="S28:W28"/>
    <mergeCell ref="R71:V71"/>
    <mergeCell ref="R72:V72"/>
    <mergeCell ref="R73:V73"/>
  </mergeCells>
  <conditionalFormatting sqref="B26:W29">
    <cfRule type="expression" dxfId="21" priority="23">
      <formula>$K$23="Nee"</formula>
    </cfRule>
  </conditionalFormatting>
  <conditionalFormatting sqref="H41:I41 X41 P41:Q41">
    <cfRule type="expression" dxfId="20" priority="22">
      <formula>#REF!="VO"</formula>
    </cfRule>
  </conditionalFormatting>
  <conditionalFormatting sqref="B58:X59 U57:Y57 B57:S57">
    <cfRule type="expression" dxfId="19" priority="15">
      <formula>$B$54&lt;=0</formula>
    </cfRule>
  </conditionalFormatting>
  <conditionalFormatting sqref="K13:Q13">
    <cfRule type="expression" dxfId="18" priority="12">
      <formula>$K$12="Nee"</formula>
    </cfRule>
  </conditionalFormatting>
  <conditionalFormatting sqref="C41:G41">
    <cfRule type="expression" dxfId="17" priority="11">
      <formula>#REF!="VO"</formula>
    </cfRule>
  </conditionalFormatting>
  <conditionalFormatting sqref="C41:G41">
    <cfRule type="expression" dxfId="16" priority="10">
      <formula>#REF!="VO"</formula>
    </cfRule>
  </conditionalFormatting>
  <conditionalFormatting sqref="K41:O41">
    <cfRule type="expression" dxfId="15" priority="9">
      <formula>#REF!="VO"</formula>
    </cfRule>
  </conditionalFormatting>
  <conditionalFormatting sqref="K41">
    <cfRule type="expression" dxfId="14" priority="8">
      <formula>#REF!="VO"</formula>
    </cfRule>
  </conditionalFormatting>
  <conditionalFormatting sqref="K41:O41">
    <cfRule type="expression" dxfId="13" priority="7">
      <formula>#REF!="VO"</formula>
    </cfRule>
  </conditionalFormatting>
  <conditionalFormatting sqref="K41:O41">
    <cfRule type="expression" dxfId="12" priority="6">
      <formula>#REF!="VO"</formula>
    </cfRule>
  </conditionalFormatting>
  <conditionalFormatting sqref="S41:W41">
    <cfRule type="expression" dxfId="11" priority="5">
      <formula>#REF!="VO"</formula>
    </cfRule>
  </conditionalFormatting>
  <conditionalFormatting sqref="S41:W41">
    <cfRule type="expression" dxfId="10" priority="4">
      <formula>#REF!="VO"</formula>
    </cfRule>
  </conditionalFormatting>
  <conditionalFormatting sqref="T41:W41">
    <cfRule type="expression" dxfId="9" priority="3">
      <formula>#REF!="VO"</formula>
    </cfRule>
  </conditionalFormatting>
  <dataValidations count="4">
    <dataValidation type="decimal" allowBlank="1" showInputMessage="1" showErrorMessage="1" error="Vul een decimaal getal in" sqref="C41:G41 S41:W41 K41:O41">
      <formula1>0</formula1>
      <formula2>10</formula2>
    </dataValidation>
    <dataValidation type="decimal" operator="greaterThanOrEqual" allowBlank="1" showInputMessage="1" showErrorMessage="1" sqref="K13:Q13">
      <formula1>0</formula1>
    </dataValidation>
    <dataValidation type="list" allowBlank="1" showInputMessage="1" showErrorMessage="1" error="Graag alleen Ja of Nee invullen." sqref="K23:Q23 K12:Q12">
      <formula1>"Ja,Nee"</formula1>
    </dataValidation>
    <dataValidation type="date" allowBlank="1" showInputMessage="1" showErrorMessage="1" error="Vul een datum in" sqref="B87:E101 N87:Q101">
      <formula1>1</formula1>
      <formula2>401768</formula2>
    </dataValidation>
  </dataValidations>
  <printOptions horizontalCentered="1"/>
  <pageMargins left="7.874015748031496E-2" right="7.874015748031496E-2" top="0.78740157480314965" bottom="0.27559055118110237" header="0.47244094488188981" footer="7.874015748031496E-2"/>
  <pageSetup paperSize="9" scale="70" orientation="portrait" r:id="rId1"/>
  <headerFooter alignWithMargins="0">
    <oddFooter xml:space="preserve">&amp;LPrintdatum: &amp;D&amp;CPagina &amp;P/&amp;N&amp;R&amp;8Versie 201901  </oddFooter>
  </headerFooter>
  <rowBreaks count="1" manualBreakCount="1">
    <brk id="62" max="2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="De verlofperiode moet tussen de geboortedatum en het bereiken van 8 jaar liggen._x000a_De verlofperiode moet in één schooljaar vallen. Vul voor het volgende schooljaar een vervolg-aanvraag in.">
          <x14:formula1>
            <xm:f>Kalender!$AH$35</xm:f>
          </x14:formula1>
          <x14:formula2>
            <xm:f>Kalender!$AH$36</xm:f>
          </x14:formula2>
          <xm:sqref>K32:O33 S32:W33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/>
  <dimension ref="B1:AI53"/>
  <sheetViews>
    <sheetView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AH6" sqref="AH6"/>
    </sheetView>
  </sheetViews>
  <sheetFormatPr defaultColWidth="8.875" defaultRowHeight="12.75" x14ac:dyDescent="0.2"/>
  <cols>
    <col min="1" max="1" width="7.875" style="156" customWidth="1"/>
    <col min="2" max="3" width="8.875" style="208" hidden="1" customWidth="1"/>
    <col min="4" max="4" width="9" style="208" hidden="1" customWidth="1"/>
    <col min="5" max="6" width="3" style="208" hidden="1" customWidth="1"/>
    <col min="7" max="7" width="8.625" style="208" hidden="1" customWidth="1"/>
    <col min="8" max="8" width="7.625" style="208" hidden="1" customWidth="1"/>
    <col min="9" max="10" width="3" style="208" hidden="1" customWidth="1"/>
    <col min="11" max="12" width="11" style="156" customWidth="1"/>
    <col min="13" max="14" width="11" style="208" hidden="1" customWidth="1"/>
    <col min="15" max="16" width="8.875" style="164" bestFit="1" customWidth="1"/>
    <col min="17" max="17" width="8.875" style="164"/>
    <col min="18" max="18" width="42.625" style="164" customWidth="1"/>
    <col min="19" max="19" width="3" style="211" hidden="1" customWidth="1"/>
    <col min="20" max="20" width="8.875" style="208" hidden="1" customWidth="1"/>
    <col min="21" max="21" width="12.875" style="208" hidden="1" customWidth="1"/>
    <col min="22" max="22" width="5.5" style="208" hidden="1" customWidth="1"/>
    <col min="23" max="23" width="4" style="350" hidden="1" customWidth="1"/>
    <col min="24" max="24" width="5.5" style="350" hidden="1" customWidth="1"/>
    <col min="25" max="25" width="2.5" style="208" hidden="1" customWidth="1"/>
    <col min="26" max="26" width="5.375" style="208" hidden="1" customWidth="1"/>
    <col min="27" max="27" width="10.375" style="156" hidden="1" customWidth="1"/>
    <col min="28" max="28" width="13.125" style="156" hidden="1" customWidth="1"/>
    <col min="29" max="29" width="4.375" style="156" hidden="1" customWidth="1"/>
    <col min="30" max="30" width="9" style="208" hidden="1" customWidth="1"/>
    <col min="31" max="31" width="3.25" style="208" hidden="1" customWidth="1"/>
    <col min="32" max="33" width="10" style="208" hidden="1" customWidth="1"/>
    <col min="34" max="34" width="8.875" style="156"/>
    <col min="35" max="35" width="15.875" style="156" customWidth="1"/>
    <col min="36" max="16384" width="8.875" style="156"/>
  </cols>
  <sheetData>
    <row r="1" spans="2:35" ht="18" x14ac:dyDescent="0.2">
      <c r="K1" s="304" t="s">
        <v>166</v>
      </c>
      <c r="L1" s="305"/>
      <c r="M1" s="305" t="s">
        <v>120</v>
      </c>
      <c r="N1" s="305"/>
      <c r="O1" s="304" t="s">
        <v>117</v>
      </c>
      <c r="P1" s="305"/>
      <c r="Q1" s="306"/>
      <c r="R1" s="201"/>
      <c r="AA1" s="208"/>
      <c r="AB1" s="208"/>
      <c r="AC1" s="208"/>
      <c r="AH1" s="304" t="s">
        <v>176</v>
      </c>
      <c r="AI1" s="306"/>
    </row>
    <row r="2" spans="2:35" ht="18" x14ac:dyDescent="0.2">
      <c r="K2" s="303" t="s">
        <v>115</v>
      </c>
      <c r="L2" s="307" t="s">
        <v>114</v>
      </c>
      <c r="M2" s="307" t="s">
        <v>115</v>
      </c>
      <c r="N2" s="307" t="s">
        <v>114</v>
      </c>
      <c r="O2" s="303" t="s">
        <v>115</v>
      </c>
      <c r="P2" s="307" t="s">
        <v>114</v>
      </c>
      <c r="Q2" s="308"/>
      <c r="R2" s="201"/>
      <c r="T2" s="267" t="s">
        <v>175</v>
      </c>
      <c r="U2" s="268"/>
      <c r="V2" s="269"/>
      <c r="W2" s="351" t="s">
        <v>173</v>
      </c>
      <c r="X2" s="351" t="s">
        <v>174</v>
      </c>
      <c r="Z2" s="256">
        <f ca="1">IF(MIN(Kalender!AP8:AP9)=0,YEAR(Kalender!AH31),          YEAR(Kalender!AH30))</f>
        <v>2018</v>
      </c>
      <c r="AA2" s="198" t="s">
        <v>94</v>
      </c>
      <c r="AB2" s="198" t="s">
        <v>94</v>
      </c>
      <c r="AC2" s="197" t="str">
        <f t="shared" ref="AC2:AC18" si="0">AA2</f>
        <v>=====</v>
      </c>
      <c r="AF2" s="208" t="s">
        <v>171</v>
      </c>
      <c r="AG2" s="208" t="s">
        <v>172</v>
      </c>
      <c r="AH2" s="303" t="s">
        <v>177</v>
      </c>
      <c r="AI2" s="308"/>
    </row>
    <row r="3" spans="2:35" x14ac:dyDescent="0.2">
      <c r="B3" s="270" t="s">
        <v>119</v>
      </c>
      <c r="C3" s="271"/>
      <c r="D3" s="271"/>
      <c r="E3" s="285"/>
      <c r="G3" s="267" t="s">
        <v>118</v>
      </c>
      <c r="H3" s="268"/>
      <c r="I3" s="269"/>
      <c r="K3" s="309"/>
      <c r="L3" s="310"/>
      <c r="M3" s="212">
        <v>41090</v>
      </c>
      <c r="N3" s="212">
        <v>41133</v>
      </c>
      <c r="O3" s="258">
        <f>IF(K3&lt;&gt;"",K3,M3)</f>
        <v>41090</v>
      </c>
      <c r="P3" s="259">
        <f>IF(L3&lt;&gt;"",L3,N3)</f>
        <v>41133</v>
      </c>
      <c r="Q3" s="205" t="s">
        <v>111</v>
      </c>
      <c r="R3" s="265" t="str">
        <f ca="1">IF(OR(P3&gt;=OFFSET(O3,1,0),P3&lt;O3),"Vakanties moeten oplopend gesorteerd zijn en geen overlap hebben.","")</f>
        <v/>
      </c>
      <c r="T3" s="354">
        <f ca="1">IFERROR(VLOOKUP(U3,$AB$3:$AC$20,2,FALSE),"")</f>
        <v>43459</v>
      </c>
      <c r="U3" s="353" t="str">
        <f>IFERROR(INDEX($AI$3:$AI$14,X3),"")</f>
        <v>1e kerstdag</v>
      </c>
      <c r="V3" s="273">
        <f ca="1">T3</f>
        <v>43459</v>
      </c>
      <c r="W3" s="349">
        <v>1</v>
      </c>
      <c r="X3" s="349">
        <f>VLOOKUP(W3,$AF$3:$AG$14,2,FALSE)</f>
        <v>1</v>
      </c>
      <c r="AA3" s="258">
        <f ca="1">DATE(Z2,12,25)</f>
        <v>43459</v>
      </c>
      <c r="AB3" s="206" t="s">
        <v>96</v>
      </c>
      <c r="AC3" s="278">
        <f t="shared" ca="1" si="0"/>
        <v>43459</v>
      </c>
      <c r="AF3" s="208">
        <f>SUM($AH$3:AH3)</f>
        <v>1</v>
      </c>
      <c r="AG3" s="208">
        <v>1</v>
      </c>
      <c r="AH3" s="357">
        <v>1</v>
      </c>
      <c r="AI3" s="355" t="s">
        <v>96</v>
      </c>
    </row>
    <row r="4" spans="2:35" x14ac:dyDescent="0.2">
      <c r="B4" s="200" t="s">
        <v>115</v>
      </c>
      <c r="C4" s="199" t="s">
        <v>114</v>
      </c>
      <c r="D4" s="199"/>
      <c r="E4" s="286"/>
      <c r="G4" s="162">
        <f ca="1">VLOOKUP(      IF(MIN(Kalender!AP8:AP9)=0, Kalender!AH31,   Kalender!AH30    ),'Vakantie-Feestdagen'!O:O,1,1)</f>
        <v>43288</v>
      </c>
      <c r="H4" s="203" t="s">
        <v>116</v>
      </c>
      <c r="I4" s="202">
        <f ca="1">MATCH(G4,O:O,0)</f>
        <v>33</v>
      </c>
      <c r="K4" s="311"/>
      <c r="L4" s="312"/>
      <c r="M4" s="209">
        <v>41195</v>
      </c>
      <c r="N4" s="209">
        <v>41203</v>
      </c>
      <c r="O4" s="260">
        <f t="shared" ref="O4:O53" si="1">IF(K4&lt;&gt;"",K4,M4)</f>
        <v>41195</v>
      </c>
      <c r="P4" s="261">
        <f t="shared" ref="P4:P53" si="2">IF(L4&lt;&gt;"",L4,N4)</f>
        <v>41203</v>
      </c>
      <c r="Q4" s="204" t="s">
        <v>109</v>
      </c>
      <c r="R4" s="265" t="str">
        <f t="shared" ref="R4:R52" ca="1" si="3">IF(OR(P4&gt;=OFFSET(O4,1,0),P4&lt;O4),"Vakanties moeten oplopend gesorteerd zijn en geen overlap hebben.","")</f>
        <v/>
      </c>
      <c r="T4" s="260">
        <f t="shared" ref="T4:T14" ca="1" si="4">IFERROR(VLOOKUP(U4,$AB$3:$AC$20,2,FALSE),"")</f>
        <v>43460</v>
      </c>
      <c r="U4" s="274" t="str">
        <f t="shared" ref="U4:U14" si="5">IFERROR(INDEX($AI$3:$AI$14,X4),"")</f>
        <v>2e kerstdag</v>
      </c>
      <c r="V4" s="275">
        <f t="shared" ref="V4:V12" ca="1" si="6">T4</f>
        <v>43460</v>
      </c>
      <c r="W4" s="349">
        <f>W3+1</f>
        <v>2</v>
      </c>
      <c r="X4" s="349">
        <f t="shared" ref="X4:X14" si="7">VLOOKUP(W4,$AF$3:$AG$14,2,FALSE)</f>
        <v>2</v>
      </c>
      <c r="AA4" s="260">
        <f ca="1">DATE(Z2,12,26)</f>
        <v>43460</v>
      </c>
      <c r="AB4" s="201" t="s">
        <v>95</v>
      </c>
      <c r="AC4" s="279">
        <f t="shared" ca="1" si="0"/>
        <v>43460</v>
      </c>
      <c r="AF4" s="208">
        <f>SUM($AH$3:AH4)</f>
        <v>2</v>
      </c>
      <c r="AG4" s="208">
        <f>AG3+1</f>
        <v>2</v>
      </c>
      <c r="AH4" s="358">
        <v>1</v>
      </c>
      <c r="AI4" s="204" t="s">
        <v>95</v>
      </c>
    </row>
    <row r="5" spans="2:35" x14ac:dyDescent="0.2">
      <c r="B5" s="258">
        <f t="shared" ref="B5:B15" ca="1" si="8">INDEX(O:O,$I$4+$E5)</f>
        <v>43288</v>
      </c>
      <c r="C5" s="272">
        <f t="shared" ref="C5:C15" ca="1" si="9">INDEX(P:P,$I$4+$E5)</f>
        <v>43331</v>
      </c>
      <c r="D5" s="206" t="str">
        <f t="shared" ref="D5:D15" ca="1" si="10">INDEX(Q:Q,$I$4+$E5)</f>
        <v>Zomer</v>
      </c>
      <c r="E5" s="205">
        <v>0</v>
      </c>
      <c r="J5" s="211"/>
      <c r="K5" s="311"/>
      <c r="L5" s="312"/>
      <c r="M5" s="209">
        <v>41265</v>
      </c>
      <c r="N5" s="209">
        <v>41280</v>
      </c>
      <c r="O5" s="260">
        <f t="shared" si="1"/>
        <v>41265</v>
      </c>
      <c r="P5" s="261">
        <f t="shared" si="2"/>
        <v>41280</v>
      </c>
      <c r="Q5" s="204" t="s">
        <v>108</v>
      </c>
      <c r="R5" s="265" t="str">
        <f t="shared" ca="1" si="3"/>
        <v/>
      </c>
      <c r="T5" s="260">
        <f t="shared" ca="1" si="4"/>
        <v>43466</v>
      </c>
      <c r="U5" s="274" t="str">
        <f t="shared" si="5"/>
        <v>nieuwjaar</v>
      </c>
      <c r="V5" s="275">
        <f t="shared" ca="1" si="6"/>
        <v>43466</v>
      </c>
      <c r="W5" s="349">
        <f t="shared" ref="W5:W12" si="11">W4+1</f>
        <v>3</v>
      </c>
      <c r="X5" s="349">
        <f t="shared" si="7"/>
        <v>3</v>
      </c>
      <c r="AA5" s="280" t="s">
        <v>94</v>
      </c>
      <c r="AB5" s="281" t="s">
        <v>94</v>
      </c>
      <c r="AC5" s="279" t="str">
        <f t="shared" si="0"/>
        <v>=====</v>
      </c>
      <c r="AF5" s="208">
        <f>SUM($AH$3:AH5)</f>
        <v>3</v>
      </c>
      <c r="AG5" s="208">
        <f t="shared" ref="AG5:AG14" si="12">AG4+1</f>
        <v>3</v>
      </c>
      <c r="AH5" s="358">
        <v>1</v>
      </c>
      <c r="AI5" s="356" t="s">
        <v>110</v>
      </c>
    </row>
    <row r="6" spans="2:35" x14ac:dyDescent="0.2">
      <c r="B6" s="260">
        <f t="shared" ca="1" si="8"/>
        <v>43386</v>
      </c>
      <c r="C6" s="274">
        <f t="shared" ca="1" si="9"/>
        <v>43394</v>
      </c>
      <c r="D6" s="201" t="str">
        <f t="shared" ca="1" si="10"/>
        <v>Herfst</v>
      </c>
      <c r="E6" s="204">
        <v>1</v>
      </c>
      <c r="F6" s="211"/>
      <c r="G6" s="211"/>
      <c r="H6" s="211"/>
      <c r="I6" s="211"/>
      <c r="J6" s="211"/>
      <c r="K6" s="311"/>
      <c r="L6" s="312"/>
      <c r="M6" s="209">
        <v>41328</v>
      </c>
      <c r="N6" s="209">
        <v>41336</v>
      </c>
      <c r="O6" s="260">
        <f t="shared" si="1"/>
        <v>41328</v>
      </c>
      <c r="P6" s="261">
        <f t="shared" si="2"/>
        <v>41336</v>
      </c>
      <c r="Q6" s="204" t="s">
        <v>113</v>
      </c>
      <c r="R6" s="265" t="str">
        <f t="shared" ca="1" si="3"/>
        <v/>
      </c>
      <c r="T6" s="260">
        <f t="shared" ca="1" si="4"/>
        <v>43577</v>
      </c>
      <c r="U6" s="274" t="str">
        <f t="shared" si="5"/>
        <v>2e paasdag</v>
      </c>
      <c r="V6" s="275">
        <f t="shared" ca="1" si="6"/>
        <v>43577</v>
      </c>
      <c r="W6" s="349">
        <f t="shared" si="11"/>
        <v>4</v>
      </c>
      <c r="X6" s="349">
        <f t="shared" si="7"/>
        <v>7</v>
      </c>
      <c r="AA6" s="260">
        <f ca="1">DATE(Z20,1,1)</f>
        <v>43466</v>
      </c>
      <c r="AB6" s="201" t="s">
        <v>110</v>
      </c>
      <c r="AC6" s="279">
        <f t="shared" ca="1" si="0"/>
        <v>43466</v>
      </c>
      <c r="AF6" s="208">
        <f>SUM($AH$3:AH6)</f>
        <v>3</v>
      </c>
      <c r="AG6" s="208">
        <f t="shared" si="12"/>
        <v>4</v>
      </c>
      <c r="AH6" s="358">
        <v>0</v>
      </c>
      <c r="AI6" s="356" t="s">
        <v>169</v>
      </c>
    </row>
    <row r="7" spans="2:35" x14ac:dyDescent="0.2">
      <c r="B7" s="260">
        <f t="shared" ca="1" si="8"/>
        <v>43456</v>
      </c>
      <c r="C7" s="274">
        <f t="shared" ca="1" si="9"/>
        <v>43471</v>
      </c>
      <c r="D7" s="201" t="str">
        <f t="shared" ca="1" si="10"/>
        <v>Kerst</v>
      </c>
      <c r="E7" s="204">
        <v>2</v>
      </c>
      <c r="F7" s="211"/>
      <c r="G7" s="209"/>
      <c r="H7" s="209"/>
      <c r="I7" s="211"/>
      <c r="K7" s="311"/>
      <c r="L7" s="312"/>
      <c r="M7" s="209">
        <v>41391</v>
      </c>
      <c r="N7" s="209">
        <v>41399</v>
      </c>
      <c r="O7" s="260">
        <f t="shared" si="1"/>
        <v>41391</v>
      </c>
      <c r="P7" s="261">
        <f t="shared" si="2"/>
        <v>41399</v>
      </c>
      <c r="Q7" s="204" t="s">
        <v>112</v>
      </c>
      <c r="R7" s="265" t="str">
        <f t="shared" ca="1" si="3"/>
        <v/>
      </c>
      <c r="T7" s="260">
        <f t="shared" ca="1" si="4"/>
        <v>43582</v>
      </c>
      <c r="U7" s="274" t="str">
        <f t="shared" si="5"/>
        <v>koningsdag</v>
      </c>
      <c r="V7" s="275">
        <f t="shared" ca="1" si="6"/>
        <v>43582</v>
      </c>
      <c r="W7" s="349">
        <f t="shared" si="11"/>
        <v>5</v>
      </c>
      <c r="X7" s="349">
        <f t="shared" si="7"/>
        <v>8</v>
      </c>
      <c r="AA7" s="260">
        <f ca="1">AA8-1</f>
        <v>43526</v>
      </c>
      <c r="AB7" s="201" t="s">
        <v>107</v>
      </c>
      <c r="AC7" s="279">
        <f t="shared" ca="1" si="0"/>
        <v>43526</v>
      </c>
      <c r="AF7" s="208">
        <f>SUM($AH$3:AH7)</f>
        <v>3</v>
      </c>
      <c r="AG7" s="208">
        <f t="shared" si="12"/>
        <v>5</v>
      </c>
      <c r="AH7" s="358">
        <v>0</v>
      </c>
      <c r="AI7" s="356" t="s">
        <v>170</v>
      </c>
    </row>
    <row r="8" spans="2:35" x14ac:dyDescent="0.2">
      <c r="B8" s="260">
        <f t="shared" ca="1" si="8"/>
        <v>43526</v>
      </c>
      <c r="C8" s="274">
        <f t="shared" ca="1" si="9"/>
        <v>43534</v>
      </c>
      <c r="D8" s="201" t="str">
        <f t="shared" ca="1" si="10"/>
        <v>Voorjaar</v>
      </c>
      <c r="E8" s="204">
        <v>3</v>
      </c>
      <c r="K8" s="311"/>
      <c r="L8" s="312"/>
      <c r="M8" s="210">
        <v>41454</v>
      </c>
      <c r="N8" s="210">
        <v>41497</v>
      </c>
      <c r="O8" s="260">
        <f t="shared" si="1"/>
        <v>41454</v>
      </c>
      <c r="P8" s="261">
        <f t="shared" si="2"/>
        <v>41497</v>
      </c>
      <c r="Q8" s="196" t="s">
        <v>111</v>
      </c>
      <c r="R8" s="265" t="str">
        <f t="shared" ca="1" si="3"/>
        <v/>
      </c>
      <c r="T8" s="260">
        <f t="shared" ca="1" si="4"/>
        <v>43590</v>
      </c>
      <c r="U8" s="274" t="str">
        <f t="shared" si="5"/>
        <v>bevrijdingsdag</v>
      </c>
      <c r="V8" s="275">
        <f t="shared" ca="1" si="6"/>
        <v>43590</v>
      </c>
      <c r="W8" s="349">
        <f t="shared" si="11"/>
        <v>6</v>
      </c>
      <c r="X8" s="349">
        <f t="shared" si="7"/>
        <v>9</v>
      </c>
      <c r="AA8" s="260">
        <f ca="1">AA9-1</f>
        <v>43527</v>
      </c>
      <c r="AB8" s="201" t="s">
        <v>107</v>
      </c>
      <c r="AC8" s="279">
        <f t="shared" ca="1" si="0"/>
        <v>43527</v>
      </c>
      <c r="AF8" s="208">
        <f>SUM($AH$3:AH8)</f>
        <v>3</v>
      </c>
      <c r="AG8" s="208">
        <f t="shared" si="12"/>
        <v>6</v>
      </c>
      <c r="AH8" s="358">
        <v>0</v>
      </c>
      <c r="AI8" s="356" t="s">
        <v>105</v>
      </c>
    </row>
    <row r="9" spans="2:35" x14ac:dyDescent="0.2">
      <c r="B9" s="260">
        <f t="shared" ca="1" si="8"/>
        <v>43582</v>
      </c>
      <c r="C9" s="274">
        <f t="shared" ca="1" si="9"/>
        <v>43590</v>
      </c>
      <c r="D9" s="201" t="str">
        <f t="shared" ca="1" si="10"/>
        <v>Mei</v>
      </c>
      <c r="E9" s="204">
        <v>4</v>
      </c>
      <c r="K9" s="311"/>
      <c r="L9" s="312"/>
      <c r="M9" s="210">
        <v>41559</v>
      </c>
      <c r="N9" s="210">
        <v>41567</v>
      </c>
      <c r="O9" s="260">
        <f t="shared" si="1"/>
        <v>41559</v>
      </c>
      <c r="P9" s="261">
        <f t="shared" si="2"/>
        <v>41567</v>
      </c>
      <c r="Q9" s="196" t="s">
        <v>109</v>
      </c>
      <c r="R9" s="265" t="str">
        <f t="shared" ca="1" si="3"/>
        <v/>
      </c>
      <c r="T9" s="260">
        <f t="shared" ca="1" si="4"/>
        <v>43615</v>
      </c>
      <c r="U9" s="274" t="str">
        <f t="shared" si="5"/>
        <v>hemelvaart</v>
      </c>
      <c r="V9" s="275">
        <f t="shared" ca="1" si="6"/>
        <v>43615</v>
      </c>
      <c r="W9" s="349">
        <f t="shared" si="11"/>
        <v>7</v>
      </c>
      <c r="X9" s="349">
        <f t="shared" si="7"/>
        <v>10</v>
      </c>
      <c r="AA9" s="260">
        <f ca="1">AA10-1</f>
        <v>43528</v>
      </c>
      <c r="AB9" s="156" t="s">
        <v>169</v>
      </c>
      <c r="AC9" s="279">
        <f t="shared" ca="1" si="0"/>
        <v>43528</v>
      </c>
      <c r="AF9" s="208">
        <f>SUM($AH$3:AH9)</f>
        <v>4</v>
      </c>
      <c r="AG9" s="208">
        <f t="shared" si="12"/>
        <v>7</v>
      </c>
      <c r="AH9" s="358">
        <v>1</v>
      </c>
      <c r="AI9" s="356" t="s">
        <v>103</v>
      </c>
    </row>
    <row r="10" spans="2:35" x14ac:dyDescent="0.2">
      <c r="B10" s="262">
        <f t="shared" ca="1" si="8"/>
        <v>43652</v>
      </c>
      <c r="C10" s="276">
        <f t="shared" ca="1" si="9"/>
        <v>43695</v>
      </c>
      <c r="D10" s="283" t="str">
        <f t="shared" ca="1" si="10"/>
        <v>Zomer</v>
      </c>
      <c r="E10" s="287">
        <v>5</v>
      </c>
      <c r="K10" s="311"/>
      <c r="L10" s="312"/>
      <c r="M10" s="210">
        <v>41629</v>
      </c>
      <c r="N10" s="210">
        <v>41644</v>
      </c>
      <c r="O10" s="260">
        <f t="shared" si="1"/>
        <v>41629</v>
      </c>
      <c r="P10" s="261">
        <f t="shared" si="2"/>
        <v>41644</v>
      </c>
      <c r="Q10" s="196" t="s">
        <v>108</v>
      </c>
      <c r="R10" s="265" t="str">
        <f t="shared" ca="1" si="3"/>
        <v/>
      </c>
      <c r="T10" s="260">
        <f t="shared" ca="1" si="4"/>
        <v>43616</v>
      </c>
      <c r="U10" s="274" t="str">
        <f t="shared" si="5"/>
        <v>vrijdag na hemelvaart</v>
      </c>
      <c r="V10" s="275">
        <f t="shared" ca="1" si="6"/>
        <v>43616</v>
      </c>
      <c r="W10" s="349">
        <f t="shared" si="11"/>
        <v>8</v>
      </c>
      <c r="X10" s="349">
        <f t="shared" si="7"/>
        <v>11</v>
      </c>
      <c r="AA10" s="260">
        <f ca="1">AA11-1</f>
        <v>43529</v>
      </c>
      <c r="AB10" s="156" t="s">
        <v>170</v>
      </c>
      <c r="AC10" s="279">
        <f t="shared" ca="1" si="0"/>
        <v>43529</v>
      </c>
      <c r="AF10" s="208">
        <f>SUM($AH$3:AH10)</f>
        <v>5</v>
      </c>
      <c r="AG10" s="208">
        <f t="shared" si="12"/>
        <v>8</v>
      </c>
      <c r="AH10" s="358">
        <v>1</v>
      </c>
      <c r="AI10" s="356" t="s">
        <v>102</v>
      </c>
    </row>
    <row r="11" spans="2:35" x14ac:dyDescent="0.2">
      <c r="B11" s="260">
        <f t="shared" ca="1" si="8"/>
        <v>43750</v>
      </c>
      <c r="C11" s="274">
        <f t="shared" ca="1" si="9"/>
        <v>43758</v>
      </c>
      <c r="D11" s="201" t="str">
        <f t="shared" ca="1" si="10"/>
        <v>Herfst</v>
      </c>
      <c r="E11" s="204">
        <v>6</v>
      </c>
      <c r="K11" s="311"/>
      <c r="L11" s="312"/>
      <c r="M11" s="210">
        <v>41685</v>
      </c>
      <c r="N11" s="210">
        <v>41693</v>
      </c>
      <c r="O11" s="260">
        <f t="shared" si="1"/>
        <v>41685</v>
      </c>
      <c r="P11" s="261">
        <f t="shared" si="2"/>
        <v>41693</v>
      </c>
      <c r="Q11" s="196" t="s">
        <v>113</v>
      </c>
      <c r="R11" s="265" t="str">
        <f t="shared" ca="1" si="3"/>
        <v/>
      </c>
      <c r="T11" s="260">
        <f t="shared" ca="1" si="4"/>
        <v>43626</v>
      </c>
      <c r="U11" s="274" t="str">
        <f t="shared" si="5"/>
        <v>2e pinksterdag</v>
      </c>
      <c r="V11" s="275">
        <f t="shared" ca="1" si="6"/>
        <v>43626</v>
      </c>
      <c r="W11" s="349">
        <f t="shared" si="11"/>
        <v>9</v>
      </c>
      <c r="X11" s="349">
        <f t="shared" si="7"/>
        <v>12</v>
      </c>
      <c r="AA11" s="260">
        <f ca="1">AA13-46</f>
        <v>43530</v>
      </c>
      <c r="AB11" s="201" t="s">
        <v>106</v>
      </c>
      <c r="AC11" s="279">
        <f t="shared" ca="1" si="0"/>
        <v>43530</v>
      </c>
      <c r="AF11" s="208">
        <f>SUM($AH$3:AH11)</f>
        <v>6</v>
      </c>
      <c r="AG11" s="208">
        <f t="shared" si="12"/>
        <v>9</v>
      </c>
      <c r="AH11" s="358">
        <v>1</v>
      </c>
      <c r="AI11" s="356" t="s">
        <v>101</v>
      </c>
    </row>
    <row r="12" spans="2:35" x14ac:dyDescent="0.2">
      <c r="B12" s="260">
        <f t="shared" ca="1" si="8"/>
        <v>43820</v>
      </c>
      <c r="C12" s="274">
        <f t="shared" ca="1" si="9"/>
        <v>43835</v>
      </c>
      <c r="D12" s="201" t="str">
        <f t="shared" ca="1" si="10"/>
        <v>Kerst</v>
      </c>
      <c r="E12" s="204">
        <v>7</v>
      </c>
      <c r="K12" s="311"/>
      <c r="L12" s="312"/>
      <c r="M12" s="210">
        <v>41755</v>
      </c>
      <c r="N12" s="210">
        <v>41764</v>
      </c>
      <c r="O12" s="260">
        <f t="shared" si="1"/>
        <v>41755</v>
      </c>
      <c r="P12" s="261">
        <f t="shared" si="2"/>
        <v>41764</v>
      </c>
      <c r="Q12" s="196" t="s">
        <v>112</v>
      </c>
      <c r="R12" s="265" t="str">
        <f t="shared" ca="1" si="3"/>
        <v/>
      </c>
      <c r="T12" s="260" t="str">
        <f t="shared" si="4"/>
        <v/>
      </c>
      <c r="U12" s="274" t="str">
        <f t="shared" si="5"/>
        <v/>
      </c>
      <c r="V12" s="275" t="str">
        <f t="shared" si="6"/>
        <v/>
      </c>
      <c r="W12" s="349">
        <f t="shared" si="11"/>
        <v>10</v>
      </c>
      <c r="X12" s="349" t="e">
        <f t="shared" si="7"/>
        <v>#N/A</v>
      </c>
      <c r="AA12" s="260">
        <f ca="1">AA13-2</f>
        <v>43574</v>
      </c>
      <c r="AB12" s="201" t="s">
        <v>105</v>
      </c>
      <c r="AC12" s="279">
        <f t="shared" ca="1" si="0"/>
        <v>43574</v>
      </c>
      <c r="AF12" s="208">
        <f>SUM($AH$3:AH12)</f>
        <v>7</v>
      </c>
      <c r="AG12" s="208">
        <f t="shared" si="12"/>
        <v>10</v>
      </c>
      <c r="AH12" s="358">
        <v>1</v>
      </c>
      <c r="AI12" s="356" t="s">
        <v>100</v>
      </c>
    </row>
    <row r="13" spans="2:35" x14ac:dyDescent="0.2">
      <c r="B13" s="260">
        <f t="shared" ca="1" si="8"/>
        <v>43883</v>
      </c>
      <c r="C13" s="274">
        <f t="shared" ca="1" si="9"/>
        <v>43891</v>
      </c>
      <c r="D13" s="201" t="str">
        <f t="shared" ca="1" si="10"/>
        <v>Voorjaar</v>
      </c>
      <c r="E13" s="204">
        <v>8</v>
      </c>
      <c r="K13" s="311"/>
      <c r="L13" s="312"/>
      <c r="M13" s="210">
        <v>41832</v>
      </c>
      <c r="N13" s="210">
        <v>41875</v>
      </c>
      <c r="O13" s="260">
        <f t="shared" si="1"/>
        <v>41832</v>
      </c>
      <c r="P13" s="261">
        <f t="shared" si="2"/>
        <v>41875</v>
      </c>
      <c r="Q13" s="196" t="s">
        <v>111</v>
      </c>
      <c r="R13" s="265" t="str">
        <f t="shared" ca="1" si="3"/>
        <v/>
      </c>
      <c r="T13" s="260" t="str">
        <f t="shared" si="4"/>
        <v/>
      </c>
      <c r="U13" s="274" t="str">
        <f t="shared" si="5"/>
        <v/>
      </c>
      <c r="V13" s="275"/>
      <c r="W13" s="349">
        <f t="shared" ref="W13:W14" si="13">W12+1</f>
        <v>11</v>
      </c>
      <c r="X13" s="349" t="e">
        <f t="shared" si="7"/>
        <v>#N/A</v>
      </c>
      <c r="AA13" s="282">
        <f ca="1">ROUND(   DATE(Z20,4,1)/7  +MOD(19*MOD(Z20,19)-7,30)*14%, 0 )*7-6</f>
        <v>43576</v>
      </c>
      <c r="AB13" s="201" t="s">
        <v>104</v>
      </c>
      <c r="AC13" s="279">
        <f t="shared" ca="1" si="0"/>
        <v>43576</v>
      </c>
      <c r="AD13" s="257"/>
      <c r="AE13" s="350"/>
      <c r="AF13" s="208">
        <f>SUM($AH$3:AH13)</f>
        <v>8</v>
      </c>
      <c r="AG13" s="208">
        <f t="shared" si="12"/>
        <v>11</v>
      </c>
      <c r="AH13" s="358">
        <v>1</v>
      </c>
      <c r="AI13" s="356" t="s">
        <v>99</v>
      </c>
    </row>
    <row r="14" spans="2:35" x14ac:dyDescent="0.2">
      <c r="B14" s="260">
        <f t="shared" ca="1" si="8"/>
        <v>43946</v>
      </c>
      <c r="C14" s="274">
        <f t="shared" ca="1" si="9"/>
        <v>43954</v>
      </c>
      <c r="D14" s="201" t="str">
        <f t="shared" ca="1" si="10"/>
        <v>Mei</v>
      </c>
      <c r="E14" s="204">
        <v>9</v>
      </c>
      <c r="K14" s="311"/>
      <c r="L14" s="312"/>
      <c r="M14" s="210">
        <v>41930</v>
      </c>
      <c r="N14" s="210">
        <v>41938</v>
      </c>
      <c r="O14" s="260">
        <f t="shared" si="1"/>
        <v>41930</v>
      </c>
      <c r="P14" s="261">
        <f t="shared" si="2"/>
        <v>41938</v>
      </c>
      <c r="Q14" s="196" t="s">
        <v>109</v>
      </c>
      <c r="R14" s="265" t="str">
        <f t="shared" ca="1" si="3"/>
        <v/>
      </c>
      <c r="T14" s="262" t="str">
        <f t="shared" si="4"/>
        <v/>
      </c>
      <c r="U14" s="352" t="str">
        <f t="shared" si="5"/>
        <v/>
      </c>
      <c r="V14" s="277"/>
      <c r="W14" s="349">
        <f t="shared" si="13"/>
        <v>12</v>
      </c>
      <c r="X14" s="349" t="e">
        <f t="shared" si="7"/>
        <v>#N/A</v>
      </c>
      <c r="AA14" s="260">
        <f ca="1">AA13+1</f>
        <v>43577</v>
      </c>
      <c r="AB14" s="201" t="s">
        <v>103</v>
      </c>
      <c r="AC14" s="279">
        <f t="shared" ca="1" si="0"/>
        <v>43577</v>
      </c>
      <c r="AD14" s="257"/>
      <c r="AE14" s="350"/>
      <c r="AF14" s="208">
        <f>SUM($AH$3:AH14)</f>
        <v>9</v>
      </c>
      <c r="AG14" s="208">
        <f t="shared" si="12"/>
        <v>12</v>
      </c>
      <c r="AH14" s="359">
        <v>1</v>
      </c>
      <c r="AI14" s="163" t="s">
        <v>97</v>
      </c>
    </row>
    <row r="15" spans="2:35" x14ac:dyDescent="0.2">
      <c r="B15" s="262">
        <f t="shared" ca="1" si="8"/>
        <v>44023</v>
      </c>
      <c r="C15" s="276">
        <f t="shared" ca="1" si="9"/>
        <v>44066</v>
      </c>
      <c r="D15" s="283" t="str">
        <f t="shared" ca="1" si="10"/>
        <v>Zomer</v>
      </c>
      <c r="E15" s="287">
        <v>10</v>
      </c>
      <c r="K15" s="311"/>
      <c r="L15" s="312"/>
      <c r="M15" s="210">
        <v>41993</v>
      </c>
      <c r="N15" s="210">
        <v>42008</v>
      </c>
      <c r="O15" s="260">
        <f t="shared" si="1"/>
        <v>41993</v>
      </c>
      <c r="P15" s="261">
        <f t="shared" si="2"/>
        <v>42008</v>
      </c>
      <c r="Q15" s="196" t="s">
        <v>108</v>
      </c>
      <c r="R15" s="265" t="str">
        <f t="shared" ca="1" si="3"/>
        <v/>
      </c>
      <c r="W15" s="349"/>
      <c r="X15" s="349"/>
      <c r="AA15" s="260">
        <f ca="1">DATE(Z20,4,27)-(WEEKDAY(DATE(Z20,4,27),11)=7)</f>
        <v>43582</v>
      </c>
      <c r="AB15" s="201" t="s">
        <v>102</v>
      </c>
      <c r="AC15" s="279">
        <f t="shared" ca="1" si="0"/>
        <v>43582</v>
      </c>
    </row>
    <row r="16" spans="2:35" x14ac:dyDescent="0.2">
      <c r="K16" s="311"/>
      <c r="L16" s="312"/>
      <c r="M16" s="210">
        <v>42049</v>
      </c>
      <c r="N16" s="210">
        <v>42057</v>
      </c>
      <c r="O16" s="260">
        <f t="shared" si="1"/>
        <v>42049</v>
      </c>
      <c r="P16" s="261">
        <f t="shared" si="2"/>
        <v>42057</v>
      </c>
      <c r="Q16" s="196" t="s">
        <v>113</v>
      </c>
      <c r="R16" s="265" t="str">
        <f t="shared" ca="1" si="3"/>
        <v/>
      </c>
      <c r="W16" s="349"/>
      <c r="X16" s="349"/>
      <c r="AA16" s="260">
        <f ca="1">DATE(Z20,5,5)</f>
        <v>43590</v>
      </c>
      <c r="AB16" s="201" t="s">
        <v>101</v>
      </c>
      <c r="AC16" s="279">
        <f t="shared" ca="1" si="0"/>
        <v>43590</v>
      </c>
    </row>
    <row r="17" spans="11:35" x14ac:dyDescent="0.2">
      <c r="K17" s="311"/>
      <c r="L17" s="312"/>
      <c r="M17" s="210">
        <v>42126</v>
      </c>
      <c r="N17" s="210">
        <v>42134</v>
      </c>
      <c r="O17" s="260">
        <f t="shared" si="1"/>
        <v>42126</v>
      </c>
      <c r="P17" s="261">
        <f t="shared" si="2"/>
        <v>42134</v>
      </c>
      <c r="Q17" s="196" t="s">
        <v>112</v>
      </c>
      <c r="R17" s="265" t="str">
        <f t="shared" ca="1" si="3"/>
        <v/>
      </c>
      <c r="W17" s="349"/>
      <c r="X17" s="349"/>
      <c r="AA17" s="260">
        <f ca="1">AA19-10</f>
        <v>43615</v>
      </c>
      <c r="AB17" s="201" t="s">
        <v>100</v>
      </c>
      <c r="AC17" s="279">
        <f t="shared" ca="1" si="0"/>
        <v>43615</v>
      </c>
    </row>
    <row r="18" spans="11:35" x14ac:dyDescent="0.2">
      <c r="K18" s="311"/>
      <c r="L18" s="312"/>
      <c r="M18" s="210">
        <v>42203</v>
      </c>
      <c r="N18" s="210">
        <v>42246</v>
      </c>
      <c r="O18" s="260">
        <f t="shared" si="1"/>
        <v>42203</v>
      </c>
      <c r="P18" s="261">
        <f t="shared" si="2"/>
        <v>42246</v>
      </c>
      <c r="Q18" s="196" t="s">
        <v>111</v>
      </c>
      <c r="R18" s="265" t="str">
        <f t="shared" ca="1" si="3"/>
        <v/>
      </c>
      <c r="W18" s="349"/>
      <c r="X18" s="349"/>
      <c r="AA18" s="260">
        <f ca="1">AA17+1</f>
        <v>43616</v>
      </c>
      <c r="AB18" s="201" t="s">
        <v>99</v>
      </c>
      <c r="AC18" s="279">
        <f t="shared" ca="1" si="0"/>
        <v>43616</v>
      </c>
    </row>
    <row r="19" spans="11:35" x14ac:dyDescent="0.2">
      <c r="K19" s="311"/>
      <c r="L19" s="312"/>
      <c r="M19" s="210">
        <v>42301</v>
      </c>
      <c r="N19" s="210">
        <v>42309</v>
      </c>
      <c r="O19" s="260">
        <f t="shared" si="1"/>
        <v>42301</v>
      </c>
      <c r="P19" s="261">
        <f t="shared" si="2"/>
        <v>42309</v>
      </c>
      <c r="Q19" s="196" t="s">
        <v>109</v>
      </c>
      <c r="R19" s="265" t="str">
        <f t="shared" ca="1" si="3"/>
        <v/>
      </c>
      <c r="W19" s="349"/>
      <c r="X19" s="349"/>
      <c r="AA19" s="260">
        <f ca="1">AA13+49</f>
        <v>43625</v>
      </c>
      <c r="AB19" s="201" t="s">
        <v>98</v>
      </c>
      <c r="AC19" s="279">
        <f t="shared" ref="AC19:AC41" ca="1" si="14">AA19</f>
        <v>43625</v>
      </c>
    </row>
    <row r="20" spans="11:35" x14ac:dyDescent="0.2">
      <c r="K20" s="311"/>
      <c r="L20" s="312"/>
      <c r="M20" s="210">
        <v>42357</v>
      </c>
      <c r="N20" s="210">
        <v>42372</v>
      </c>
      <c r="O20" s="260">
        <f t="shared" si="1"/>
        <v>42357</v>
      </c>
      <c r="P20" s="261">
        <f t="shared" si="2"/>
        <v>42372</v>
      </c>
      <c r="Q20" s="196" t="s">
        <v>108</v>
      </c>
      <c r="R20" s="265" t="str">
        <f t="shared" ca="1" si="3"/>
        <v/>
      </c>
      <c r="W20" s="349"/>
      <c r="X20" s="349"/>
      <c r="Z20" s="256">
        <f ca="1">Z2+1</f>
        <v>2019</v>
      </c>
      <c r="AA20" s="262">
        <f ca="1">AA19+1</f>
        <v>43626</v>
      </c>
      <c r="AB20" s="283" t="s">
        <v>97</v>
      </c>
      <c r="AC20" s="284">
        <f t="shared" ca="1" si="14"/>
        <v>43626</v>
      </c>
    </row>
    <row r="21" spans="11:35" x14ac:dyDescent="0.2">
      <c r="K21" s="311"/>
      <c r="L21" s="312"/>
      <c r="M21" s="210">
        <v>42420</v>
      </c>
      <c r="N21" s="210">
        <v>42428</v>
      </c>
      <c r="O21" s="260">
        <f t="shared" si="1"/>
        <v>42420</v>
      </c>
      <c r="P21" s="261">
        <f t="shared" si="2"/>
        <v>42428</v>
      </c>
      <c r="Q21" s="196" t="s">
        <v>113</v>
      </c>
      <c r="R21" s="265" t="str">
        <f t="shared" ca="1" si="3"/>
        <v/>
      </c>
      <c r="W21" s="349"/>
      <c r="X21" s="349"/>
      <c r="AA21" s="258">
        <f ca="1">DATE(Z20,12,25)</f>
        <v>43824</v>
      </c>
      <c r="AB21" s="206" t="s">
        <v>96</v>
      </c>
      <c r="AC21" s="278">
        <f t="shared" ca="1" si="14"/>
        <v>43824</v>
      </c>
    </row>
    <row r="22" spans="11:35" x14ac:dyDescent="0.2">
      <c r="K22" s="311"/>
      <c r="L22" s="312"/>
      <c r="M22" s="210">
        <v>42490</v>
      </c>
      <c r="N22" s="210">
        <v>42498</v>
      </c>
      <c r="O22" s="260">
        <f t="shared" si="1"/>
        <v>42490</v>
      </c>
      <c r="P22" s="261">
        <f t="shared" si="2"/>
        <v>42498</v>
      </c>
      <c r="Q22" s="196" t="s">
        <v>112</v>
      </c>
      <c r="R22" s="265" t="str">
        <f t="shared" ca="1" si="3"/>
        <v/>
      </c>
      <c r="W22" s="349"/>
      <c r="X22" s="349"/>
      <c r="AA22" s="260">
        <f ca="1">DATE(Z20,12,26)</f>
        <v>43825</v>
      </c>
      <c r="AB22" s="201" t="s">
        <v>95</v>
      </c>
      <c r="AC22" s="279">
        <f t="shared" ca="1" si="14"/>
        <v>43825</v>
      </c>
    </row>
    <row r="23" spans="11:35" x14ac:dyDescent="0.2">
      <c r="K23" s="311"/>
      <c r="L23" s="312"/>
      <c r="M23" s="210">
        <v>42574</v>
      </c>
      <c r="N23" s="210">
        <v>42617</v>
      </c>
      <c r="O23" s="260">
        <f t="shared" si="1"/>
        <v>42574</v>
      </c>
      <c r="P23" s="261">
        <f t="shared" si="2"/>
        <v>42617</v>
      </c>
      <c r="Q23" s="196" t="s">
        <v>111</v>
      </c>
      <c r="R23" s="265" t="str">
        <f t="shared" ca="1" si="3"/>
        <v/>
      </c>
      <c r="AA23" s="280" t="s">
        <v>94</v>
      </c>
      <c r="AB23" s="281" t="s">
        <v>94</v>
      </c>
      <c r="AC23" s="279" t="str">
        <f t="shared" si="14"/>
        <v>=====</v>
      </c>
    </row>
    <row r="24" spans="11:35" x14ac:dyDescent="0.2">
      <c r="K24" s="311"/>
      <c r="L24" s="312"/>
      <c r="M24" s="210">
        <v>42665</v>
      </c>
      <c r="N24" s="210">
        <v>42673</v>
      </c>
      <c r="O24" s="260">
        <f t="shared" si="1"/>
        <v>42665</v>
      </c>
      <c r="P24" s="261">
        <f t="shared" si="2"/>
        <v>42673</v>
      </c>
      <c r="Q24" s="196" t="s">
        <v>109</v>
      </c>
      <c r="R24" s="265" t="str">
        <f t="shared" ca="1" si="3"/>
        <v/>
      </c>
      <c r="AA24" s="260">
        <f ca="1">DATE(Z38,1,1)</f>
        <v>43831</v>
      </c>
      <c r="AB24" s="201" t="s">
        <v>110</v>
      </c>
      <c r="AC24" s="279">
        <f t="shared" ca="1" si="14"/>
        <v>43831</v>
      </c>
      <c r="AI24" s="164"/>
    </row>
    <row r="25" spans="11:35" x14ac:dyDescent="0.2">
      <c r="K25" s="311"/>
      <c r="L25" s="312"/>
      <c r="M25" s="210">
        <v>42728</v>
      </c>
      <c r="N25" s="210">
        <v>42743</v>
      </c>
      <c r="O25" s="260">
        <f t="shared" si="1"/>
        <v>42728</v>
      </c>
      <c r="P25" s="261">
        <f t="shared" si="2"/>
        <v>42743</v>
      </c>
      <c r="Q25" s="196" t="s">
        <v>108</v>
      </c>
      <c r="R25" s="265" t="str">
        <f t="shared" ca="1" si="3"/>
        <v/>
      </c>
      <c r="AA25" s="260">
        <f ca="1">AA26-1</f>
        <v>43883</v>
      </c>
      <c r="AB25" s="201" t="s">
        <v>107</v>
      </c>
      <c r="AC25" s="279">
        <f t="shared" ca="1" si="14"/>
        <v>43883</v>
      </c>
    </row>
    <row r="26" spans="11:35" x14ac:dyDescent="0.2">
      <c r="K26" s="311"/>
      <c r="L26" s="312"/>
      <c r="M26" s="210">
        <v>42791</v>
      </c>
      <c r="N26" s="210">
        <v>42799</v>
      </c>
      <c r="O26" s="260">
        <f t="shared" si="1"/>
        <v>42791</v>
      </c>
      <c r="P26" s="261">
        <f t="shared" si="2"/>
        <v>42799</v>
      </c>
      <c r="Q26" s="196" t="s">
        <v>113</v>
      </c>
      <c r="R26" s="265" t="str">
        <f t="shared" ca="1" si="3"/>
        <v/>
      </c>
      <c r="AA26" s="260">
        <f ca="1">AA27-1</f>
        <v>43884</v>
      </c>
      <c r="AB26" s="201" t="s">
        <v>107</v>
      </c>
      <c r="AC26" s="279">
        <f t="shared" ca="1" si="14"/>
        <v>43884</v>
      </c>
    </row>
    <row r="27" spans="11:35" x14ac:dyDescent="0.2">
      <c r="K27" s="311"/>
      <c r="L27" s="312">
        <v>42862</v>
      </c>
      <c r="M27" s="210">
        <v>42847</v>
      </c>
      <c r="N27" s="210">
        <v>42855</v>
      </c>
      <c r="O27" s="260">
        <f t="shared" si="1"/>
        <v>42847</v>
      </c>
      <c r="P27" s="261">
        <f t="shared" si="2"/>
        <v>42862</v>
      </c>
      <c r="Q27" s="196" t="s">
        <v>112</v>
      </c>
      <c r="R27" s="265" t="str">
        <f t="shared" ca="1" si="3"/>
        <v/>
      </c>
      <c r="AA27" s="260">
        <f ca="1">AA28-1</f>
        <v>43885</v>
      </c>
      <c r="AB27" s="156" t="s">
        <v>169</v>
      </c>
      <c r="AC27" s="279">
        <f t="shared" ca="1" si="14"/>
        <v>43885</v>
      </c>
    </row>
    <row r="28" spans="11:35" x14ac:dyDescent="0.2">
      <c r="K28" s="311"/>
      <c r="L28" s="312"/>
      <c r="M28" s="210">
        <v>42931</v>
      </c>
      <c r="N28" s="210">
        <v>42974</v>
      </c>
      <c r="O28" s="260">
        <f t="shared" si="1"/>
        <v>42931</v>
      </c>
      <c r="P28" s="261">
        <f t="shared" si="2"/>
        <v>42974</v>
      </c>
      <c r="Q28" s="196" t="s">
        <v>111</v>
      </c>
      <c r="R28" s="265" t="str">
        <f t="shared" ca="1" si="3"/>
        <v/>
      </c>
      <c r="AA28" s="260">
        <f ca="1">AA29-1</f>
        <v>43886</v>
      </c>
      <c r="AB28" s="156" t="s">
        <v>170</v>
      </c>
      <c r="AC28" s="279">
        <f t="shared" ca="1" si="14"/>
        <v>43886</v>
      </c>
    </row>
    <row r="29" spans="11:35" x14ac:dyDescent="0.2">
      <c r="K29" s="311"/>
      <c r="L29" s="312"/>
      <c r="M29" s="210">
        <v>43022</v>
      </c>
      <c r="N29" s="210">
        <v>43030</v>
      </c>
      <c r="O29" s="260">
        <f t="shared" si="1"/>
        <v>43022</v>
      </c>
      <c r="P29" s="261">
        <f t="shared" si="2"/>
        <v>43030</v>
      </c>
      <c r="Q29" s="196" t="s">
        <v>109</v>
      </c>
      <c r="R29" s="265" t="str">
        <f t="shared" ca="1" si="3"/>
        <v/>
      </c>
      <c r="AA29" s="260">
        <f ca="1">AA31-46</f>
        <v>43887</v>
      </c>
      <c r="AB29" s="201" t="s">
        <v>106</v>
      </c>
      <c r="AC29" s="279">
        <f t="shared" ca="1" si="14"/>
        <v>43887</v>
      </c>
    </row>
    <row r="30" spans="11:35" x14ac:dyDescent="0.2">
      <c r="K30" s="311"/>
      <c r="L30" s="312"/>
      <c r="M30" s="210">
        <v>43092</v>
      </c>
      <c r="N30" s="210">
        <v>43107</v>
      </c>
      <c r="O30" s="260">
        <f t="shared" si="1"/>
        <v>43092</v>
      </c>
      <c r="P30" s="261">
        <f t="shared" si="2"/>
        <v>43107</v>
      </c>
      <c r="Q30" s="196" t="s">
        <v>108</v>
      </c>
      <c r="R30" s="265" t="str">
        <f t="shared" ca="1" si="3"/>
        <v/>
      </c>
      <c r="AA30" s="260">
        <f ca="1">AA31-2</f>
        <v>43931</v>
      </c>
      <c r="AB30" s="201" t="s">
        <v>105</v>
      </c>
      <c r="AC30" s="279">
        <f t="shared" ca="1" si="14"/>
        <v>43931</v>
      </c>
    </row>
    <row r="31" spans="11:35" x14ac:dyDescent="0.2">
      <c r="K31" s="311">
        <v>43141</v>
      </c>
      <c r="L31" s="312">
        <v>43149</v>
      </c>
      <c r="M31" s="210">
        <v>43148</v>
      </c>
      <c r="N31" s="210">
        <v>43156</v>
      </c>
      <c r="O31" s="260">
        <f t="shared" si="1"/>
        <v>43141</v>
      </c>
      <c r="P31" s="261">
        <f t="shared" si="2"/>
        <v>43149</v>
      </c>
      <c r="Q31" s="196" t="s">
        <v>113</v>
      </c>
      <c r="R31" s="265" t="str">
        <f t="shared" ca="1" si="3"/>
        <v/>
      </c>
      <c r="AA31" s="282">
        <f ca="1">ROUND(   DATE(Z38,4,1)/7  +MOD(19*MOD(Z38,19)-7,30)*14%, 0 )*7-6</f>
        <v>43933</v>
      </c>
      <c r="AB31" s="201" t="s">
        <v>104</v>
      </c>
      <c r="AC31" s="279">
        <f t="shared" ca="1" si="14"/>
        <v>43933</v>
      </c>
      <c r="AD31" s="257"/>
    </row>
    <row r="32" spans="11:35" x14ac:dyDescent="0.2">
      <c r="K32" s="311"/>
      <c r="L32" s="312"/>
      <c r="M32" s="210">
        <v>43218</v>
      </c>
      <c r="N32" s="210">
        <v>43226</v>
      </c>
      <c r="O32" s="260">
        <f t="shared" si="1"/>
        <v>43218</v>
      </c>
      <c r="P32" s="261">
        <f t="shared" si="2"/>
        <v>43226</v>
      </c>
      <c r="Q32" s="196" t="s">
        <v>112</v>
      </c>
      <c r="R32" s="265" t="str">
        <f t="shared" ca="1" si="3"/>
        <v/>
      </c>
      <c r="AA32" s="260">
        <f ca="1">AA31+1</f>
        <v>43934</v>
      </c>
      <c r="AB32" s="201" t="s">
        <v>103</v>
      </c>
      <c r="AC32" s="279">
        <f t="shared" ca="1" si="14"/>
        <v>43934</v>
      </c>
      <c r="AD32" s="257"/>
    </row>
    <row r="33" spans="11:29" x14ac:dyDescent="0.2">
      <c r="K33" s="311"/>
      <c r="L33" s="312"/>
      <c r="M33" s="210">
        <v>43288</v>
      </c>
      <c r="N33" s="210">
        <v>43331</v>
      </c>
      <c r="O33" s="260">
        <f t="shared" si="1"/>
        <v>43288</v>
      </c>
      <c r="P33" s="261">
        <f t="shared" si="2"/>
        <v>43331</v>
      </c>
      <c r="Q33" s="196" t="s">
        <v>111</v>
      </c>
      <c r="R33" s="265" t="str">
        <f t="shared" ca="1" si="3"/>
        <v/>
      </c>
      <c r="AA33" s="260">
        <f ca="1">DATE(Z38,4,27)-(WEEKDAY(DATE(Z38,4,27),11)=7)</f>
        <v>43948</v>
      </c>
      <c r="AB33" s="201" t="s">
        <v>102</v>
      </c>
      <c r="AC33" s="279">
        <f t="shared" ca="1" si="14"/>
        <v>43948</v>
      </c>
    </row>
    <row r="34" spans="11:29" x14ac:dyDescent="0.2">
      <c r="K34" s="311"/>
      <c r="L34" s="312"/>
      <c r="M34" s="209">
        <v>43386</v>
      </c>
      <c r="N34" s="209">
        <v>43394</v>
      </c>
      <c r="O34" s="260">
        <f t="shared" si="1"/>
        <v>43386</v>
      </c>
      <c r="P34" s="261">
        <f t="shared" si="2"/>
        <v>43394</v>
      </c>
      <c r="Q34" s="196" t="s">
        <v>109</v>
      </c>
      <c r="R34" s="265" t="str">
        <f t="shared" ca="1" si="3"/>
        <v/>
      </c>
      <c r="AA34" s="260">
        <f ca="1">DATE(Z38,5,5)</f>
        <v>43956</v>
      </c>
      <c r="AB34" s="201" t="s">
        <v>101</v>
      </c>
      <c r="AC34" s="279">
        <f t="shared" ca="1" si="14"/>
        <v>43956</v>
      </c>
    </row>
    <row r="35" spans="11:29" x14ac:dyDescent="0.2">
      <c r="K35" s="311"/>
      <c r="L35" s="312"/>
      <c r="M35" s="209">
        <v>43456</v>
      </c>
      <c r="N35" s="209">
        <v>43471</v>
      </c>
      <c r="O35" s="260">
        <f t="shared" si="1"/>
        <v>43456</v>
      </c>
      <c r="P35" s="261">
        <f t="shared" si="2"/>
        <v>43471</v>
      </c>
      <c r="Q35" s="196" t="s">
        <v>108</v>
      </c>
      <c r="R35" s="265" t="str">
        <f t="shared" ca="1" si="3"/>
        <v/>
      </c>
      <c r="AA35" s="260">
        <f ca="1">AA37-10</f>
        <v>43972</v>
      </c>
      <c r="AB35" s="201" t="s">
        <v>100</v>
      </c>
      <c r="AC35" s="279">
        <f t="shared" ca="1" si="14"/>
        <v>43972</v>
      </c>
    </row>
    <row r="36" spans="11:29" x14ac:dyDescent="0.2">
      <c r="K36" s="311">
        <v>43526</v>
      </c>
      <c r="L36" s="312">
        <v>43534</v>
      </c>
      <c r="M36" s="209">
        <v>43519</v>
      </c>
      <c r="N36" s="209">
        <v>43527</v>
      </c>
      <c r="O36" s="260">
        <f t="shared" si="1"/>
        <v>43526</v>
      </c>
      <c r="P36" s="261">
        <f t="shared" si="2"/>
        <v>43534</v>
      </c>
      <c r="Q36" s="196" t="s">
        <v>113</v>
      </c>
      <c r="R36" s="265" t="str">
        <f t="shared" ca="1" si="3"/>
        <v/>
      </c>
      <c r="AA36" s="260">
        <f ca="1">AA35+1</f>
        <v>43973</v>
      </c>
      <c r="AB36" s="201" t="s">
        <v>99</v>
      </c>
      <c r="AC36" s="279">
        <f t="shared" ca="1" si="14"/>
        <v>43973</v>
      </c>
    </row>
    <row r="37" spans="11:29" x14ac:dyDescent="0.2">
      <c r="K37" s="311"/>
      <c r="L37" s="312"/>
      <c r="M37" s="209">
        <v>43582</v>
      </c>
      <c r="N37" s="209">
        <v>43590</v>
      </c>
      <c r="O37" s="260">
        <f t="shared" si="1"/>
        <v>43582</v>
      </c>
      <c r="P37" s="261">
        <f t="shared" si="2"/>
        <v>43590</v>
      </c>
      <c r="Q37" s="196" t="s">
        <v>112</v>
      </c>
      <c r="R37" s="265" t="str">
        <f t="shared" ca="1" si="3"/>
        <v/>
      </c>
      <c r="AA37" s="260">
        <f ca="1">AA31+49</f>
        <v>43982</v>
      </c>
      <c r="AB37" s="201" t="s">
        <v>98</v>
      </c>
      <c r="AC37" s="279">
        <f t="shared" ca="1" si="14"/>
        <v>43982</v>
      </c>
    </row>
    <row r="38" spans="11:29" x14ac:dyDescent="0.2">
      <c r="K38" s="311"/>
      <c r="L38" s="312"/>
      <c r="M38" s="209">
        <v>43652</v>
      </c>
      <c r="N38" s="209">
        <v>43695</v>
      </c>
      <c r="O38" s="260">
        <f t="shared" si="1"/>
        <v>43652</v>
      </c>
      <c r="P38" s="261">
        <f t="shared" si="2"/>
        <v>43695</v>
      </c>
      <c r="Q38" s="196" t="s">
        <v>111</v>
      </c>
      <c r="R38" s="265" t="str">
        <f t="shared" ca="1" si="3"/>
        <v/>
      </c>
      <c r="Z38" s="256">
        <f ca="1">Z20+1</f>
        <v>2020</v>
      </c>
      <c r="AA38" s="262">
        <f ca="1">AA37+1</f>
        <v>43983</v>
      </c>
      <c r="AB38" s="283" t="s">
        <v>97</v>
      </c>
      <c r="AC38" s="284">
        <f t="shared" ca="1" si="14"/>
        <v>43983</v>
      </c>
    </row>
    <row r="39" spans="11:29" x14ac:dyDescent="0.2">
      <c r="K39" s="311"/>
      <c r="L39" s="312"/>
      <c r="M39" s="209">
        <v>43750</v>
      </c>
      <c r="N39" s="209">
        <v>43758</v>
      </c>
      <c r="O39" s="260">
        <f t="shared" si="1"/>
        <v>43750</v>
      </c>
      <c r="P39" s="261">
        <f t="shared" si="2"/>
        <v>43758</v>
      </c>
      <c r="Q39" s="196" t="s">
        <v>109</v>
      </c>
      <c r="R39" s="265" t="str">
        <f t="shared" ca="1" si="3"/>
        <v/>
      </c>
      <c r="AA39" s="172">
        <f ca="1">DATE(Z38,12,25)</f>
        <v>44190</v>
      </c>
      <c r="AB39" s="156" t="s">
        <v>96</v>
      </c>
      <c r="AC39" s="197">
        <f t="shared" ca="1" si="14"/>
        <v>44190</v>
      </c>
    </row>
    <row r="40" spans="11:29" x14ac:dyDescent="0.2">
      <c r="K40" s="311"/>
      <c r="L40" s="312"/>
      <c r="M40" s="209">
        <v>43820</v>
      </c>
      <c r="N40" s="209">
        <v>43835</v>
      </c>
      <c r="O40" s="260">
        <f t="shared" si="1"/>
        <v>43820</v>
      </c>
      <c r="P40" s="261">
        <f t="shared" si="2"/>
        <v>43835</v>
      </c>
      <c r="Q40" s="196" t="s">
        <v>108</v>
      </c>
      <c r="R40" s="265" t="str">
        <f t="shared" ca="1" si="3"/>
        <v/>
      </c>
      <c r="AA40" s="172">
        <f ca="1">DATE(Z38,12,26)</f>
        <v>44191</v>
      </c>
      <c r="AB40" s="156" t="s">
        <v>95</v>
      </c>
      <c r="AC40" s="197">
        <f t="shared" ca="1" si="14"/>
        <v>44191</v>
      </c>
    </row>
    <row r="41" spans="11:29" x14ac:dyDescent="0.2">
      <c r="K41" s="311"/>
      <c r="L41" s="312"/>
      <c r="M41" s="209">
        <v>43883</v>
      </c>
      <c r="N41" s="209">
        <v>43891</v>
      </c>
      <c r="O41" s="260">
        <f t="shared" si="1"/>
        <v>43883</v>
      </c>
      <c r="P41" s="261">
        <f t="shared" si="2"/>
        <v>43891</v>
      </c>
      <c r="Q41" s="196" t="s">
        <v>113</v>
      </c>
      <c r="R41" s="265" t="str">
        <f t="shared" ca="1" si="3"/>
        <v/>
      </c>
      <c r="AA41" s="198" t="s">
        <v>94</v>
      </c>
      <c r="AB41" s="198" t="s">
        <v>94</v>
      </c>
      <c r="AC41" s="197" t="str">
        <f t="shared" si="14"/>
        <v>=====</v>
      </c>
    </row>
    <row r="42" spans="11:29" x14ac:dyDescent="0.2">
      <c r="K42" s="311"/>
      <c r="L42" s="312"/>
      <c r="M42" s="209">
        <v>43946</v>
      </c>
      <c r="N42" s="209">
        <v>43954</v>
      </c>
      <c r="O42" s="260">
        <f t="shared" si="1"/>
        <v>43946</v>
      </c>
      <c r="P42" s="261">
        <f t="shared" si="2"/>
        <v>43954</v>
      </c>
      <c r="Q42" s="196" t="s">
        <v>112</v>
      </c>
      <c r="R42" s="265" t="str">
        <f t="shared" ca="1" si="3"/>
        <v/>
      </c>
    </row>
    <row r="43" spans="11:29" x14ac:dyDescent="0.2">
      <c r="K43" s="311"/>
      <c r="L43" s="312"/>
      <c r="M43" s="209">
        <v>44023</v>
      </c>
      <c r="N43" s="209">
        <v>44066</v>
      </c>
      <c r="O43" s="260">
        <f t="shared" si="1"/>
        <v>44023</v>
      </c>
      <c r="P43" s="261">
        <f t="shared" si="2"/>
        <v>44066</v>
      </c>
      <c r="Q43" s="196" t="s">
        <v>111</v>
      </c>
      <c r="R43" s="265" t="str">
        <f t="shared" ca="1" si="3"/>
        <v/>
      </c>
    </row>
    <row r="44" spans="11:29" x14ac:dyDescent="0.2">
      <c r="K44" s="311"/>
      <c r="L44" s="312"/>
      <c r="M44" s="209">
        <v>44121</v>
      </c>
      <c r="N44" s="209">
        <v>44129</v>
      </c>
      <c r="O44" s="260">
        <f t="shared" si="1"/>
        <v>44121</v>
      </c>
      <c r="P44" s="261">
        <f t="shared" si="2"/>
        <v>44129</v>
      </c>
      <c r="Q44" s="196" t="s">
        <v>109</v>
      </c>
      <c r="R44" s="265" t="str">
        <f t="shared" ca="1" si="3"/>
        <v/>
      </c>
    </row>
    <row r="45" spans="11:29" x14ac:dyDescent="0.2">
      <c r="K45" s="311"/>
      <c r="L45" s="312"/>
      <c r="M45" s="209">
        <v>44184</v>
      </c>
      <c r="N45" s="209">
        <v>44199</v>
      </c>
      <c r="O45" s="260">
        <f t="shared" si="1"/>
        <v>44184</v>
      </c>
      <c r="P45" s="261">
        <f t="shared" si="2"/>
        <v>44199</v>
      </c>
      <c r="Q45" s="196" t="s">
        <v>108</v>
      </c>
      <c r="R45" s="265" t="str">
        <f t="shared" ca="1" si="3"/>
        <v/>
      </c>
    </row>
    <row r="46" spans="11:29" x14ac:dyDescent="0.2">
      <c r="K46" s="311"/>
      <c r="L46" s="312"/>
      <c r="M46" s="209">
        <v>44240</v>
      </c>
      <c r="N46" s="209">
        <v>44248</v>
      </c>
      <c r="O46" s="260">
        <f t="shared" si="1"/>
        <v>44240</v>
      </c>
      <c r="P46" s="261">
        <f t="shared" si="2"/>
        <v>44248</v>
      </c>
      <c r="Q46" s="196" t="s">
        <v>113</v>
      </c>
      <c r="R46" s="265" t="str">
        <f t="shared" ca="1" si="3"/>
        <v/>
      </c>
    </row>
    <row r="47" spans="11:29" x14ac:dyDescent="0.2">
      <c r="K47" s="311"/>
      <c r="L47" s="312"/>
      <c r="M47" s="209">
        <v>44317</v>
      </c>
      <c r="N47" s="209">
        <v>44325</v>
      </c>
      <c r="O47" s="260">
        <f t="shared" si="1"/>
        <v>44317</v>
      </c>
      <c r="P47" s="261">
        <f t="shared" si="2"/>
        <v>44325</v>
      </c>
      <c r="Q47" s="196" t="s">
        <v>112</v>
      </c>
      <c r="R47" s="265" t="str">
        <f t="shared" ca="1" si="3"/>
        <v/>
      </c>
    </row>
    <row r="48" spans="11:29" x14ac:dyDescent="0.2">
      <c r="K48" s="311"/>
      <c r="L48" s="312"/>
      <c r="M48" s="209">
        <v>44401</v>
      </c>
      <c r="N48" s="209">
        <v>44444</v>
      </c>
      <c r="O48" s="260">
        <f t="shared" si="1"/>
        <v>44401</v>
      </c>
      <c r="P48" s="261">
        <f t="shared" si="2"/>
        <v>44444</v>
      </c>
      <c r="Q48" s="196" t="s">
        <v>111</v>
      </c>
      <c r="R48" s="265" t="str">
        <f t="shared" ca="1" si="3"/>
        <v/>
      </c>
    </row>
    <row r="49" spans="11:30" x14ac:dyDescent="0.2">
      <c r="K49" s="311"/>
      <c r="L49" s="312"/>
      <c r="M49" s="209">
        <v>44492</v>
      </c>
      <c r="N49" s="209">
        <v>44500</v>
      </c>
      <c r="O49" s="260">
        <f t="shared" si="1"/>
        <v>44492</v>
      </c>
      <c r="P49" s="261">
        <f t="shared" si="2"/>
        <v>44500</v>
      </c>
      <c r="Q49" s="196" t="s">
        <v>109</v>
      </c>
      <c r="R49" s="265" t="str">
        <f t="shared" ca="1" si="3"/>
        <v/>
      </c>
      <c r="AD49" s="257"/>
    </row>
    <row r="50" spans="11:30" x14ac:dyDescent="0.2">
      <c r="K50" s="311"/>
      <c r="L50" s="312"/>
      <c r="M50" s="209">
        <v>44555</v>
      </c>
      <c r="N50" s="209">
        <v>44570</v>
      </c>
      <c r="O50" s="260">
        <f t="shared" si="1"/>
        <v>44555</v>
      </c>
      <c r="P50" s="261">
        <f t="shared" si="2"/>
        <v>44570</v>
      </c>
      <c r="Q50" s="196" t="s">
        <v>108</v>
      </c>
      <c r="R50" s="265" t="str">
        <f t="shared" ca="1" si="3"/>
        <v/>
      </c>
      <c r="AD50" s="257"/>
    </row>
    <row r="51" spans="11:30" x14ac:dyDescent="0.2">
      <c r="K51" s="311"/>
      <c r="L51" s="312"/>
      <c r="M51" s="209">
        <v>44618</v>
      </c>
      <c r="N51" s="209">
        <v>44626</v>
      </c>
      <c r="O51" s="260">
        <f t="shared" si="1"/>
        <v>44618</v>
      </c>
      <c r="P51" s="261">
        <f t="shared" si="2"/>
        <v>44626</v>
      </c>
      <c r="Q51" s="196" t="s">
        <v>113</v>
      </c>
      <c r="R51" s="265" t="str">
        <f t="shared" ca="1" si="3"/>
        <v/>
      </c>
    </row>
    <row r="52" spans="11:30" x14ac:dyDescent="0.2">
      <c r="K52" s="311"/>
      <c r="L52" s="312"/>
      <c r="M52" s="209">
        <v>44681</v>
      </c>
      <c r="N52" s="209">
        <v>44689</v>
      </c>
      <c r="O52" s="260">
        <f t="shared" si="1"/>
        <v>44681</v>
      </c>
      <c r="P52" s="261">
        <f t="shared" si="2"/>
        <v>44689</v>
      </c>
      <c r="Q52" s="196" t="s">
        <v>112</v>
      </c>
      <c r="R52" s="265" t="str">
        <f t="shared" ca="1" si="3"/>
        <v/>
      </c>
    </row>
    <row r="53" spans="11:30" x14ac:dyDescent="0.2">
      <c r="K53" s="313"/>
      <c r="L53" s="314"/>
      <c r="M53" s="213">
        <v>44765</v>
      </c>
      <c r="N53" s="213">
        <v>44808</v>
      </c>
      <c r="O53" s="262">
        <f t="shared" si="1"/>
        <v>44765</v>
      </c>
      <c r="P53" s="263">
        <f t="shared" si="2"/>
        <v>44808</v>
      </c>
      <c r="Q53" s="214" t="s">
        <v>111</v>
      </c>
      <c r="R53" s="265"/>
    </row>
  </sheetData>
  <sheetProtection algorithmName="SHA-512" hashValue="yWu6sSeGSNTjY0Gdik/lA34m4svUgVUFY1r2b4M8iVSb+ZVB97YO8BZU9pq0eNG8figj7kWcTtdoqLlj8iDSXg==" saltValue="3uCFUi30WgnAGOVkoJcPrg==" spinCount="100000" sheet="1" objects="1" scenarios="1"/>
  <conditionalFormatting sqref="K3:K53">
    <cfRule type="expression" dxfId="8" priority="6">
      <formula>#REF!="VO"</formula>
    </cfRule>
  </conditionalFormatting>
  <conditionalFormatting sqref="K3:K53">
    <cfRule type="expression" dxfId="7" priority="5">
      <formula>#REF!="VO"</formula>
    </cfRule>
  </conditionalFormatting>
  <conditionalFormatting sqref="K3:K53">
    <cfRule type="expression" dxfId="6" priority="4">
      <formula>#REF!="VO"</formula>
    </cfRule>
  </conditionalFormatting>
  <conditionalFormatting sqref="L3:L53">
    <cfRule type="expression" dxfId="5" priority="3">
      <formula>#REF!="VO"</formula>
    </cfRule>
  </conditionalFormatting>
  <conditionalFormatting sqref="L3:L53">
    <cfRule type="expression" dxfId="4" priority="2">
      <formula>#REF!="VO"</formula>
    </cfRule>
  </conditionalFormatting>
  <conditionalFormatting sqref="L3:L53">
    <cfRule type="expression" dxfId="3" priority="1">
      <formula>#REF!="VO"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Q375"/>
  <sheetViews>
    <sheetView workbookViewId="0">
      <pane xSplit="1" ySplit="6" topLeftCell="B229" activePane="bottomRight" state="frozen"/>
      <selection pane="topRight" activeCell="B1" sqref="B1"/>
      <selection pane="bottomLeft" activeCell="A5" sqref="A5"/>
      <selection pane="bottomRight" activeCell="I8" sqref="I8"/>
    </sheetView>
  </sheetViews>
  <sheetFormatPr defaultColWidth="8.875" defaultRowHeight="12.75" x14ac:dyDescent="0.2"/>
  <cols>
    <col min="1" max="1" width="1.625" style="156" customWidth="1"/>
    <col min="2" max="2" width="3" style="156" customWidth="1"/>
    <col min="3" max="3" width="9.5" style="157" customWidth="1"/>
    <col min="4" max="4" width="2.5" style="156" customWidth="1"/>
    <col min="5" max="6" width="8.875" style="156"/>
    <col min="7" max="7" width="10" style="156" customWidth="1"/>
    <col min="8" max="11" width="2.875" style="156" customWidth="1"/>
    <col min="12" max="13" width="3.125" style="156" customWidth="1"/>
    <col min="14" max="14" width="9.625" style="156" customWidth="1"/>
    <col min="15" max="15" width="9" style="156" customWidth="1"/>
    <col min="16" max="31" width="9.125" style="156" customWidth="1"/>
    <col min="32" max="32" width="11" style="208" customWidth="1"/>
    <col min="33" max="33" width="15.875" style="208" customWidth="1"/>
    <col min="34" max="35" width="11.375" style="208" customWidth="1"/>
    <col min="36" max="36" width="9.625" style="208" customWidth="1"/>
    <col min="37" max="37" width="8.875" style="208"/>
    <col min="38" max="38" width="8.875" style="208" bestFit="1" customWidth="1"/>
    <col min="39" max="39" width="8.875" style="208"/>
    <col min="40" max="41" width="0.625" style="208" customWidth="1"/>
    <col min="42" max="43" width="8.875" style="208"/>
    <col min="44" max="16384" width="8.875" style="156"/>
  </cols>
  <sheetData>
    <row r="1" spans="1:43" x14ac:dyDescent="0.2">
      <c r="O1" s="288" t="str">
        <f ca="1">Aanvraagformulier!X63</f>
        <v/>
      </c>
    </row>
    <row r="2" spans="1:43" ht="3.75" customHeight="1" x14ac:dyDescent="0.2">
      <c r="O2" s="288"/>
    </row>
    <row r="3" spans="1:43" x14ac:dyDescent="0.2">
      <c r="K3" s="195"/>
      <c r="L3" s="194"/>
      <c r="M3" s="193" t="s">
        <v>44</v>
      </c>
      <c r="N3" s="192">
        <f ca="1">IFERROR(N375,0)</f>
        <v>0</v>
      </c>
      <c r="O3" s="191">
        <f ca="1">IFERROR(O375,0)</f>
        <v>0</v>
      </c>
    </row>
    <row r="4" spans="1:43" ht="3.75" customHeight="1" x14ac:dyDescent="0.2">
      <c r="N4" s="168"/>
      <c r="O4" s="168"/>
    </row>
    <row r="5" spans="1:43" s="177" customFormat="1" ht="109.5" x14ac:dyDescent="0.2">
      <c r="B5" s="190"/>
      <c r="C5" s="189" t="s">
        <v>30</v>
      </c>
      <c r="D5" s="188"/>
      <c r="E5" s="187" t="s">
        <v>90</v>
      </c>
      <c r="F5" s="187" t="s">
        <v>89</v>
      </c>
      <c r="G5" s="187" t="s">
        <v>88</v>
      </c>
      <c r="H5" s="186" t="s">
        <v>87</v>
      </c>
      <c r="I5" s="186" t="s">
        <v>86</v>
      </c>
      <c r="J5" s="186" t="s">
        <v>85</v>
      </c>
      <c r="K5" s="186" t="s">
        <v>84</v>
      </c>
      <c r="L5" s="186" t="s">
        <v>83</v>
      </c>
      <c r="M5" s="185" t="s">
        <v>82</v>
      </c>
      <c r="N5" s="184" t="s">
        <v>81</v>
      </c>
      <c r="O5" s="183" t="s">
        <v>80</v>
      </c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</row>
    <row r="6" spans="1:43" s="177" customFormat="1" ht="1.5" customHeight="1" x14ac:dyDescent="0.2">
      <c r="B6" s="181"/>
      <c r="C6" s="182"/>
      <c r="D6" s="181"/>
      <c r="E6" s="180"/>
      <c r="F6" s="180"/>
      <c r="G6" s="180"/>
      <c r="H6" s="179"/>
      <c r="I6" s="179"/>
      <c r="J6" s="179"/>
      <c r="K6" s="179"/>
      <c r="L6" s="179"/>
      <c r="M6" s="179"/>
      <c r="N6" s="178"/>
      <c r="O6" s="178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</row>
    <row r="7" spans="1:43" x14ac:dyDescent="0.2">
      <c r="A7" s="171"/>
      <c r="B7" s="176">
        <f t="shared" ref="B7:B70" ca="1" si="0">C7</f>
        <v>43313</v>
      </c>
      <c r="C7" s="175">
        <f ca="1">IF(MIN(AP8,AP9)=0,AH31,MIN(AP8,AP9))</f>
        <v>43313</v>
      </c>
      <c r="D7" s="174">
        <f t="shared" ref="D7:D70" ca="1" si="1">WEEKDAY(C7,11)</f>
        <v>3</v>
      </c>
      <c r="E7" s="175">
        <f ca="1">VLOOKUP(C7,'Vakantie-Feestdagen'!B:B,1,1)</f>
        <v>43288</v>
      </c>
      <c r="F7" s="175">
        <f ca="1">INDEX('Vakantie-Feestdagen'!C:C,MATCH(E7,'Vakantie-Feestdagen'!B:B,0))</f>
        <v>43331</v>
      </c>
      <c r="G7" s="174" t="str">
        <f ca="1">INDEX('Vakantie-Feestdagen'!D:D,MATCH(E7,'Vakantie-Feestdagen'!B:B,0))</f>
        <v>Zomer</v>
      </c>
      <c r="H7" s="174">
        <f t="shared" ref="H7:H70" ca="1" si="2">IF(AND(C7&gt;=E7,C7&lt;=F7),1,0)</f>
        <v>1</v>
      </c>
      <c r="I7" s="174">
        <f ca="1">IFERROR(MIN(1, VLOOKUP(C7,'Vakantie-Feestdagen'!$T:$T,1,0)   ),0)</f>
        <v>0</v>
      </c>
      <c r="J7" s="174">
        <f ca="1">IFERROR(MIN(1, VLOOKUP(C7,Aanvraagformulier!$B$86:$B$102,1,0)   ),0)</f>
        <v>0</v>
      </c>
      <c r="K7" s="174">
        <f ca="1">IFERROR(MIN(1, VLOOKUP(C7,Aanvraagformulier!$N$86:$N$102,1,0)   ),0)</f>
        <v>0</v>
      </c>
      <c r="L7" s="174">
        <f t="shared" ref="L7:L70" ca="1" si="3">IF(AND($C7&gt;=AP$8,$C7&lt;=AQ$8),1,0)</f>
        <v>0</v>
      </c>
      <c r="M7" s="174">
        <f t="shared" ref="M7:M70" ca="1" si="4">IF(AND($C7&gt;=AP$9,$C7&lt;=AQ$9),1,0)</f>
        <v>0</v>
      </c>
      <c r="N7" s="173">
        <f t="shared" ref="N7:N70" ca="1" si="5">IF(K7=1,1,(H7=0)*(I7=0)*(J7=0))*L7*INDEX($AI$8:$AO$8,1,D7)</f>
        <v>0</v>
      </c>
      <c r="O7" s="170">
        <f t="shared" ref="O7:O70" ca="1" si="6">IF(K7=1,1,(H7=0)*(I7=0)*(J7=0))*M7*INDEX($AI$9:$AO$9,1,D7)</f>
        <v>0</v>
      </c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G7" s="218"/>
      <c r="AH7" s="219"/>
      <c r="AI7" s="238" t="s">
        <v>49</v>
      </c>
      <c r="AJ7" s="239" t="s">
        <v>48</v>
      </c>
      <c r="AK7" s="239" t="s">
        <v>47</v>
      </c>
      <c r="AL7" s="239" t="s">
        <v>46</v>
      </c>
      <c r="AM7" s="240" t="s">
        <v>45</v>
      </c>
      <c r="AN7" s="238"/>
      <c r="AO7" s="240"/>
      <c r="AP7" s="241" t="s">
        <v>77</v>
      </c>
      <c r="AQ7" s="242" t="s">
        <v>93</v>
      </c>
    </row>
    <row r="8" spans="1:43" x14ac:dyDescent="0.2">
      <c r="B8" s="169">
        <f t="shared" ca="1" si="0"/>
        <v>43314</v>
      </c>
      <c r="C8" s="165">
        <f t="shared" ref="C8:C71" ca="1" si="7">C7+1</f>
        <v>43314</v>
      </c>
      <c r="D8" s="164">
        <f t="shared" ca="1" si="1"/>
        <v>4</v>
      </c>
      <c r="E8" s="165">
        <f ca="1">VLOOKUP(C8,'Vakantie-Feestdagen'!B:B,1,1)</f>
        <v>43288</v>
      </c>
      <c r="F8" s="165">
        <f ca="1">INDEX('Vakantie-Feestdagen'!C:C,MATCH(E8,'Vakantie-Feestdagen'!B:B,0))</f>
        <v>43331</v>
      </c>
      <c r="G8" s="164" t="str">
        <f ca="1">INDEX('Vakantie-Feestdagen'!D:D,MATCH(E8,'Vakantie-Feestdagen'!B:B,0))</f>
        <v>Zomer</v>
      </c>
      <c r="H8" s="164">
        <f t="shared" ca="1" si="2"/>
        <v>1</v>
      </c>
      <c r="I8" s="164">
        <f ca="1">IFERROR(MIN(1, VLOOKUP(C8,'Vakantie-Feestdagen'!$T:$T,1,0)   ),0)</f>
        <v>0</v>
      </c>
      <c r="J8" s="164">
        <f ca="1">IFERROR(MIN(1, VLOOKUP(C8,Aanvraagformulier!$B$86:$B$102,1,0)   ),0)</f>
        <v>0</v>
      </c>
      <c r="K8" s="164">
        <f ca="1">IFERROR(MIN(1, VLOOKUP(C8,Aanvraagformulier!$N$86:$N$102,1,0)   ),0)</f>
        <v>0</v>
      </c>
      <c r="L8" s="164">
        <f t="shared" ca="1" si="3"/>
        <v>0</v>
      </c>
      <c r="M8" s="164">
        <f t="shared" ca="1" si="4"/>
        <v>0</v>
      </c>
      <c r="N8" s="168">
        <f t="shared" ca="1" si="5"/>
        <v>0</v>
      </c>
      <c r="O8" s="167">
        <f t="shared" ca="1" si="6"/>
        <v>0</v>
      </c>
      <c r="AF8" s="220"/>
      <c r="AG8" s="215"/>
      <c r="AH8" s="221" t="s">
        <v>92</v>
      </c>
      <c r="AI8" s="222">
        <f>Aanvraagformulier!K41</f>
        <v>0</v>
      </c>
      <c r="AJ8" s="223">
        <f>Aanvraagformulier!L41</f>
        <v>0</v>
      </c>
      <c r="AK8" s="223">
        <f>Aanvraagformulier!M41</f>
        <v>0</v>
      </c>
      <c r="AL8" s="223">
        <f>Aanvraagformulier!N41</f>
        <v>0</v>
      </c>
      <c r="AM8" s="224">
        <f>Aanvraagformulier!O41</f>
        <v>0</v>
      </c>
      <c r="AN8" s="223"/>
      <c r="AO8" s="223"/>
      <c r="AP8" s="225" t="str">
        <f>IF(Aanvraagformulier!K32=0,"",Aanvraagformulier!K32)</f>
        <v/>
      </c>
      <c r="AQ8" s="226" t="str">
        <f>IF(Aanvraagformulier!K33=0,"",Aanvraagformulier!K33)</f>
        <v/>
      </c>
    </row>
    <row r="9" spans="1:43" x14ac:dyDescent="0.2">
      <c r="B9" s="169">
        <f t="shared" ca="1" si="0"/>
        <v>43315</v>
      </c>
      <c r="C9" s="165">
        <f t="shared" ca="1" si="7"/>
        <v>43315</v>
      </c>
      <c r="D9" s="164">
        <f t="shared" ca="1" si="1"/>
        <v>5</v>
      </c>
      <c r="E9" s="165">
        <f ca="1">VLOOKUP(C9,'Vakantie-Feestdagen'!B:B,1,1)</f>
        <v>43288</v>
      </c>
      <c r="F9" s="165">
        <f ca="1">INDEX('Vakantie-Feestdagen'!C:C,MATCH(E9,'Vakantie-Feestdagen'!B:B,0))</f>
        <v>43331</v>
      </c>
      <c r="G9" s="164" t="str">
        <f ca="1">INDEX('Vakantie-Feestdagen'!D:D,MATCH(E9,'Vakantie-Feestdagen'!B:B,0))</f>
        <v>Zomer</v>
      </c>
      <c r="H9" s="164">
        <f t="shared" ca="1" si="2"/>
        <v>1</v>
      </c>
      <c r="I9" s="164">
        <f ca="1">IFERROR(MIN(1, VLOOKUP(C9,'Vakantie-Feestdagen'!$T:$T,1,0)   ),0)</f>
        <v>0</v>
      </c>
      <c r="J9" s="164">
        <f ca="1">IFERROR(MIN(1, VLOOKUP(C9,Aanvraagformulier!$B$86:$B$102,1,0)   ),0)</f>
        <v>0</v>
      </c>
      <c r="K9" s="164">
        <f ca="1">IFERROR(MIN(1, VLOOKUP(C9,Aanvraagformulier!$N$86:$N$102,1,0)   ),0)</f>
        <v>0</v>
      </c>
      <c r="L9" s="164">
        <f t="shared" ca="1" si="3"/>
        <v>0</v>
      </c>
      <c r="M9" s="164">
        <f t="shared" ca="1" si="4"/>
        <v>0</v>
      </c>
      <c r="N9" s="168">
        <f t="shared" ca="1" si="5"/>
        <v>0</v>
      </c>
      <c r="O9" s="167">
        <f t="shared" ca="1" si="6"/>
        <v>0</v>
      </c>
      <c r="AF9" s="227"/>
      <c r="AG9" s="216"/>
      <c r="AH9" s="228" t="s">
        <v>91</v>
      </c>
      <c r="AI9" s="229">
        <f>Aanvraagformulier!S41</f>
        <v>0</v>
      </c>
      <c r="AJ9" s="230">
        <f>Aanvraagformulier!T41</f>
        <v>0</v>
      </c>
      <c r="AK9" s="230">
        <f>Aanvraagformulier!U41</f>
        <v>0</v>
      </c>
      <c r="AL9" s="230">
        <f>Aanvraagformulier!V41</f>
        <v>0</v>
      </c>
      <c r="AM9" s="231">
        <f>Aanvraagformulier!W41</f>
        <v>0</v>
      </c>
      <c r="AN9" s="230"/>
      <c r="AO9" s="230"/>
      <c r="AP9" s="232" t="str">
        <f>IF(Aanvraagformulier!S32=0,"",Aanvraagformulier!S32)</f>
        <v/>
      </c>
      <c r="AQ9" s="233" t="str">
        <f>IF(Aanvraagformulier!S33=0,"",Aanvraagformulier!S33)</f>
        <v/>
      </c>
    </row>
    <row r="10" spans="1:43" x14ac:dyDescent="0.2">
      <c r="B10" s="169">
        <f t="shared" ca="1" si="0"/>
        <v>43316</v>
      </c>
      <c r="C10" s="165">
        <f t="shared" ca="1" si="7"/>
        <v>43316</v>
      </c>
      <c r="D10" s="164">
        <f t="shared" ca="1" si="1"/>
        <v>6</v>
      </c>
      <c r="E10" s="165">
        <f ca="1">VLOOKUP(C10,'Vakantie-Feestdagen'!B:B,1,1)</f>
        <v>43288</v>
      </c>
      <c r="F10" s="165">
        <f ca="1">INDEX('Vakantie-Feestdagen'!C:C,MATCH(E10,'Vakantie-Feestdagen'!B:B,0))</f>
        <v>43331</v>
      </c>
      <c r="G10" s="164" t="str">
        <f ca="1">INDEX('Vakantie-Feestdagen'!D:D,MATCH(E10,'Vakantie-Feestdagen'!B:B,0))</f>
        <v>Zomer</v>
      </c>
      <c r="H10" s="164">
        <f t="shared" ca="1" si="2"/>
        <v>1</v>
      </c>
      <c r="I10" s="164">
        <f ca="1">IFERROR(MIN(1, VLOOKUP(C10,'Vakantie-Feestdagen'!$T:$T,1,0)   ),0)</f>
        <v>0</v>
      </c>
      <c r="J10" s="164">
        <f ca="1">IFERROR(MIN(1, VLOOKUP(C10,Aanvraagformulier!$B$86:$B$102,1,0)   ),0)</f>
        <v>0</v>
      </c>
      <c r="K10" s="164">
        <f ca="1">IFERROR(MIN(1, VLOOKUP(C10,Aanvraagformulier!$N$86:$N$102,1,0)   ),0)</f>
        <v>0</v>
      </c>
      <c r="L10" s="164">
        <f t="shared" ca="1" si="3"/>
        <v>0</v>
      </c>
      <c r="M10" s="164">
        <f t="shared" ca="1" si="4"/>
        <v>0</v>
      </c>
      <c r="N10" s="168">
        <f t="shared" ca="1" si="5"/>
        <v>0</v>
      </c>
      <c r="O10" s="167">
        <f t="shared" ca="1" si="6"/>
        <v>0</v>
      </c>
    </row>
    <row r="11" spans="1:43" x14ac:dyDescent="0.2">
      <c r="B11" s="169">
        <f t="shared" ca="1" si="0"/>
        <v>43317</v>
      </c>
      <c r="C11" s="165">
        <f t="shared" ca="1" si="7"/>
        <v>43317</v>
      </c>
      <c r="D11" s="164">
        <f t="shared" ca="1" si="1"/>
        <v>7</v>
      </c>
      <c r="E11" s="165">
        <f ca="1">VLOOKUP(C11,'Vakantie-Feestdagen'!B:B,1,1)</f>
        <v>43288</v>
      </c>
      <c r="F11" s="165">
        <f ca="1">INDEX('Vakantie-Feestdagen'!C:C,MATCH(E11,'Vakantie-Feestdagen'!B:B,0))</f>
        <v>43331</v>
      </c>
      <c r="G11" s="164" t="str">
        <f ca="1">INDEX('Vakantie-Feestdagen'!D:D,MATCH(E11,'Vakantie-Feestdagen'!B:B,0))</f>
        <v>Zomer</v>
      </c>
      <c r="H11" s="164">
        <f t="shared" ca="1" si="2"/>
        <v>1</v>
      </c>
      <c r="I11" s="164">
        <f ca="1">IFERROR(MIN(1, VLOOKUP(C11,'Vakantie-Feestdagen'!$T:$T,1,0)   ),0)</f>
        <v>0</v>
      </c>
      <c r="J11" s="164">
        <f ca="1">IFERROR(MIN(1, VLOOKUP(C11,Aanvraagformulier!$B$86:$B$102,1,0)   ),0)</f>
        <v>0</v>
      </c>
      <c r="K11" s="164">
        <f ca="1">IFERROR(MIN(1, VLOOKUP(C11,Aanvraagformulier!$N$86:$N$102,1,0)   ),0)</f>
        <v>0</v>
      </c>
      <c r="L11" s="164">
        <f t="shared" ca="1" si="3"/>
        <v>0</v>
      </c>
      <c r="M11" s="164">
        <f t="shared" ca="1" si="4"/>
        <v>0</v>
      </c>
      <c r="N11" s="168">
        <f t="shared" ca="1" si="5"/>
        <v>0</v>
      </c>
      <c r="O11" s="167">
        <f t="shared" ca="1" si="6"/>
        <v>0</v>
      </c>
    </row>
    <row r="12" spans="1:43" x14ac:dyDescent="0.2">
      <c r="B12" s="169">
        <f t="shared" ca="1" si="0"/>
        <v>43318</v>
      </c>
      <c r="C12" s="165">
        <f t="shared" ca="1" si="7"/>
        <v>43318</v>
      </c>
      <c r="D12" s="164">
        <f t="shared" ca="1" si="1"/>
        <v>1</v>
      </c>
      <c r="E12" s="165">
        <f ca="1">VLOOKUP(C12,'Vakantie-Feestdagen'!B:B,1,1)</f>
        <v>43288</v>
      </c>
      <c r="F12" s="165">
        <f ca="1">INDEX('Vakantie-Feestdagen'!C:C,MATCH(E12,'Vakantie-Feestdagen'!B:B,0))</f>
        <v>43331</v>
      </c>
      <c r="G12" s="164" t="str">
        <f ca="1">INDEX('Vakantie-Feestdagen'!D:D,MATCH(E12,'Vakantie-Feestdagen'!B:B,0))</f>
        <v>Zomer</v>
      </c>
      <c r="H12" s="164">
        <f t="shared" ca="1" si="2"/>
        <v>1</v>
      </c>
      <c r="I12" s="164">
        <f ca="1">IFERROR(MIN(1, VLOOKUP(C12,'Vakantie-Feestdagen'!$T:$T,1,0)   ),0)</f>
        <v>0</v>
      </c>
      <c r="J12" s="164">
        <f ca="1">IFERROR(MIN(1, VLOOKUP(C12,Aanvraagformulier!$B$86:$B$102,1,0)   ),0)</f>
        <v>0</v>
      </c>
      <c r="K12" s="164">
        <f ca="1">IFERROR(MIN(1, VLOOKUP(C12,Aanvraagformulier!$N$86:$N$102,1,0)   ),0)</f>
        <v>0</v>
      </c>
      <c r="L12" s="164">
        <f t="shared" ca="1" si="3"/>
        <v>0</v>
      </c>
      <c r="M12" s="164">
        <f t="shared" ca="1" si="4"/>
        <v>0</v>
      </c>
      <c r="N12" s="168">
        <f t="shared" ca="1" si="5"/>
        <v>0</v>
      </c>
      <c r="O12" s="167">
        <f t="shared" ca="1" si="6"/>
        <v>0</v>
      </c>
      <c r="AF12" s="217"/>
      <c r="AG12" s="217"/>
    </row>
    <row r="13" spans="1:43" x14ac:dyDescent="0.2">
      <c r="B13" s="169">
        <f t="shared" ca="1" si="0"/>
        <v>43319</v>
      </c>
      <c r="C13" s="165">
        <f t="shared" ca="1" si="7"/>
        <v>43319</v>
      </c>
      <c r="D13" s="164">
        <f t="shared" ca="1" si="1"/>
        <v>2</v>
      </c>
      <c r="E13" s="165">
        <f ca="1">VLOOKUP(C13,'Vakantie-Feestdagen'!B:B,1,1)</f>
        <v>43288</v>
      </c>
      <c r="F13" s="165">
        <f ca="1">INDEX('Vakantie-Feestdagen'!C:C,MATCH(E13,'Vakantie-Feestdagen'!B:B,0))</f>
        <v>43331</v>
      </c>
      <c r="G13" s="164" t="str">
        <f ca="1">INDEX('Vakantie-Feestdagen'!D:D,MATCH(E13,'Vakantie-Feestdagen'!B:B,0))</f>
        <v>Zomer</v>
      </c>
      <c r="H13" s="164">
        <f t="shared" ca="1" si="2"/>
        <v>1</v>
      </c>
      <c r="I13" s="164">
        <f ca="1">IFERROR(MIN(1, VLOOKUP(C13,'Vakantie-Feestdagen'!$T:$T,1,0)   ),0)</f>
        <v>0</v>
      </c>
      <c r="J13" s="164">
        <f ca="1">IFERROR(MIN(1, VLOOKUP(C13,Aanvraagformulier!$B$86:$B$102,1,0)   ),0)</f>
        <v>0</v>
      </c>
      <c r="K13" s="164">
        <f ca="1">IFERROR(MIN(1, VLOOKUP(C13,Aanvraagformulier!$N$86:$N$102,1,0)   ),0)</f>
        <v>0</v>
      </c>
      <c r="L13" s="164">
        <f t="shared" ca="1" si="3"/>
        <v>0</v>
      </c>
      <c r="M13" s="164">
        <f t="shared" ca="1" si="4"/>
        <v>0</v>
      </c>
      <c r="N13" s="168">
        <f t="shared" ca="1" si="5"/>
        <v>0</v>
      </c>
      <c r="O13" s="167">
        <f t="shared" ca="1" si="6"/>
        <v>0</v>
      </c>
      <c r="AF13" s="217"/>
      <c r="AG13" s="217"/>
      <c r="AH13" s="243" t="s">
        <v>79</v>
      </c>
      <c r="AI13" s="244" t="s">
        <v>78</v>
      </c>
    </row>
    <row r="14" spans="1:43" x14ac:dyDescent="0.2">
      <c r="B14" s="169">
        <f t="shared" ca="1" si="0"/>
        <v>43320</v>
      </c>
      <c r="C14" s="165">
        <f t="shared" ca="1" si="7"/>
        <v>43320</v>
      </c>
      <c r="D14" s="164">
        <f t="shared" ca="1" si="1"/>
        <v>3</v>
      </c>
      <c r="E14" s="165">
        <f ca="1">VLOOKUP(C14,'Vakantie-Feestdagen'!B:B,1,1)</f>
        <v>43288</v>
      </c>
      <c r="F14" s="165">
        <f ca="1">INDEX('Vakantie-Feestdagen'!C:C,MATCH(E14,'Vakantie-Feestdagen'!B:B,0))</f>
        <v>43331</v>
      </c>
      <c r="G14" s="164" t="str">
        <f ca="1">INDEX('Vakantie-Feestdagen'!D:D,MATCH(E14,'Vakantie-Feestdagen'!B:B,0))</f>
        <v>Zomer</v>
      </c>
      <c r="H14" s="164">
        <f t="shared" ca="1" si="2"/>
        <v>1</v>
      </c>
      <c r="I14" s="164">
        <f ca="1">IFERROR(MIN(1, VLOOKUP(C14,'Vakantie-Feestdagen'!$T:$T,1,0)   ),0)</f>
        <v>0</v>
      </c>
      <c r="J14" s="164">
        <f ca="1">IFERROR(MIN(1, VLOOKUP(C14,Aanvraagformulier!$B$86:$B$102,1,0)   ),0)</f>
        <v>0</v>
      </c>
      <c r="K14" s="164">
        <f ca="1">IFERROR(MIN(1, VLOOKUP(C14,Aanvraagformulier!$N$86:$N$102,1,0)   ),0)</f>
        <v>0</v>
      </c>
      <c r="L14" s="164">
        <f t="shared" ca="1" si="3"/>
        <v>0</v>
      </c>
      <c r="M14" s="164">
        <f t="shared" ca="1" si="4"/>
        <v>0</v>
      </c>
      <c r="N14" s="168">
        <f t="shared" ca="1" si="5"/>
        <v>0</v>
      </c>
      <c r="O14" s="167">
        <f t="shared" ca="1" si="6"/>
        <v>0</v>
      </c>
      <c r="AF14" s="245"/>
      <c r="AG14" s="246" t="s">
        <v>77</v>
      </c>
      <c r="AH14" s="225" t="str">
        <f>AP8</f>
        <v/>
      </c>
      <c r="AI14" s="226" t="str">
        <f>AP9</f>
        <v/>
      </c>
      <c r="AK14" s="234"/>
    </row>
    <row r="15" spans="1:43" x14ac:dyDescent="0.2">
      <c r="B15" s="169">
        <f t="shared" ca="1" si="0"/>
        <v>43321</v>
      </c>
      <c r="C15" s="165">
        <f t="shared" ca="1" si="7"/>
        <v>43321</v>
      </c>
      <c r="D15" s="164">
        <f t="shared" ca="1" si="1"/>
        <v>4</v>
      </c>
      <c r="E15" s="165">
        <f ca="1">VLOOKUP(C15,'Vakantie-Feestdagen'!B:B,1,1)</f>
        <v>43288</v>
      </c>
      <c r="F15" s="165">
        <f ca="1">INDEX('Vakantie-Feestdagen'!C:C,MATCH(E15,'Vakantie-Feestdagen'!B:B,0))</f>
        <v>43331</v>
      </c>
      <c r="G15" s="164" t="str">
        <f ca="1">INDEX('Vakantie-Feestdagen'!D:D,MATCH(E15,'Vakantie-Feestdagen'!B:B,0))</f>
        <v>Zomer</v>
      </c>
      <c r="H15" s="164">
        <f t="shared" ca="1" si="2"/>
        <v>1</v>
      </c>
      <c r="I15" s="164">
        <f ca="1">IFERROR(MIN(1, VLOOKUP(C15,'Vakantie-Feestdagen'!$T:$T,1,0)   ),0)</f>
        <v>0</v>
      </c>
      <c r="J15" s="164">
        <f ca="1">IFERROR(MIN(1, VLOOKUP(C15,Aanvraagformulier!$B$86:$B$102,1,0)   ),0)</f>
        <v>0</v>
      </c>
      <c r="K15" s="164">
        <f ca="1">IFERROR(MIN(1, VLOOKUP(C15,Aanvraagformulier!$N$86:$N$102,1,0)   ),0)</f>
        <v>0</v>
      </c>
      <c r="L15" s="164">
        <f t="shared" ca="1" si="3"/>
        <v>0</v>
      </c>
      <c r="M15" s="164">
        <f t="shared" ca="1" si="4"/>
        <v>0</v>
      </c>
      <c r="N15" s="168">
        <f t="shared" ca="1" si="5"/>
        <v>0</v>
      </c>
      <c r="O15" s="167">
        <f t="shared" ca="1" si="6"/>
        <v>0</v>
      </c>
      <c r="AF15" s="247"/>
      <c r="AG15" s="248" t="s">
        <v>76</v>
      </c>
      <c r="AH15" s="254" t="str">
        <f>AQ8</f>
        <v/>
      </c>
      <c r="AI15" s="237" t="str">
        <f>AQ9</f>
        <v/>
      </c>
    </row>
    <row r="16" spans="1:43" x14ac:dyDescent="0.2">
      <c r="B16" s="169">
        <f t="shared" ca="1" si="0"/>
        <v>43322</v>
      </c>
      <c r="C16" s="165">
        <f t="shared" ca="1" si="7"/>
        <v>43322</v>
      </c>
      <c r="D16" s="164">
        <f t="shared" ca="1" si="1"/>
        <v>5</v>
      </c>
      <c r="E16" s="165">
        <f ca="1">VLOOKUP(C16,'Vakantie-Feestdagen'!B:B,1,1)</f>
        <v>43288</v>
      </c>
      <c r="F16" s="165">
        <f ca="1">INDEX('Vakantie-Feestdagen'!C:C,MATCH(E16,'Vakantie-Feestdagen'!B:B,0))</f>
        <v>43331</v>
      </c>
      <c r="G16" s="164" t="str">
        <f ca="1">INDEX('Vakantie-Feestdagen'!D:D,MATCH(E16,'Vakantie-Feestdagen'!B:B,0))</f>
        <v>Zomer</v>
      </c>
      <c r="H16" s="164">
        <f t="shared" ca="1" si="2"/>
        <v>1</v>
      </c>
      <c r="I16" s="164">
        <f ca="1">IFERROR(MIN(1, VLOOKUP(C16,'Vakantie-Feestdagen'!$T:$T,1,0)   ),0)</f>
        <v>0</v>
      </c>
      <c r="J16" s="164">
        <f ca="1">IFERROR(MIN(1, VLOOKUP(C16,Aanvraagformulier!$B$86:$B$102,1,0)   ),0)</f>
        <v>0</v>
      </c>
      <c r="K16" s="164">
        <f ca="1">IFERROR(MIN(1, VLOOKUP(C16,Aanvraagformulier!$N$86:$N$102,1,0)   ),0)</f>
        <v>0</v>
      </c>
      <c r="L16" s="164">
        <f t="shared" ca="1" si="3"/>
        <v>0</v>
      </c>
      <c r="M16" s="164">
        <f t="shared" ca="1" si="4"/>
        <v>0</v>
      </c>
      <c r="N16" s="168">
        <f t="shared" ca="1" si="5"/>
        <v>0</v>
      </c>
      <c r="O16" s="167">
        <f t="shared" ca="1" si="6"/>
        <v>0</v>
      </c>
      <c r="AF16" s="247"/>
      <c r="AG16" s="248" t="s">
        <v>75</v>
      </c>
      <c r="AH16" s="235" t="e">
        <f>IF(YEAR(AH14)*100+MONTH(AH14)=YEAR(AH15)*100+MONTH(AH15),
NETWORKDAYS(AH14,AH15)   /
NETWORKDAYS(DATE(YEAR(AH14),MONTH(AH14),1),DATE(YEAR(AH14),MONTH(AH14)+1,1)-1),
NETWORKDAYS(AH14,DATE(YEAR(AH14),MONTH(AH14)+1,1)-1)   /
NETWORKDAYS(DATE(YEAR(AH14),MONTH(AH14),1),DATE(YEAR(AH14),MONTH(AH14)+1,1)-1)     )</f>
        <v>#VALUE!</v>
      </c>
      <c r="AI16" s="348" t="e">
        <f>IF(YEAR(AI14)*100+MONTH(AI14)=YEAR(AI15)*100+MONTH(AI15),
NETWORKDAYS(AI14,AI15)   /
NETWORKDAYS(DATE(YEAR(AI14),MONTH(AI14),1),DATE(YEAR(AI14),MONTH(AI14)+1,1)-1),
NETWORKDAYS(AI14,DATE(YEAR(AI14),MONTH(AI14)+1,1)-1)   /
NETWORKDAYS(DATE(YEAR(AI14),MONTH(AI14),1),DATE(YEAR(AI14),MONTH(AI14)+1,1)-1)     )</f>
        <v>#VALUE!</v>
      </c>
    </row>
    <row r="17" spans="2:35" x14ac:dyDescent="0.2">
      <c r="B17" s="169">
        <f t="shared" ca="1" si="0"/>
        <v>43323</v>
      </c>
      <c r="C17" s="165">
        <f t="shared" ca="1" si="7"/>
        <v>43323</v>
      </c>
      <c r="D17" s="164">
        <f t="shared" ca="1" si="1"/>
        <v>6</v>
      </c>
      <c r="E17" s="165">
        <f ca="1">VLOOKUP(C17,'Vakantie-Feestdagen'!B:B,1,1)</f>
        <v>43288</v>
      </c>
      <c r="F17" s="165">
        <f ca="1">INDEX('Vakantie-Feestdagen'!C:C,MATCH(E17,'Vakantie-Feestdagen'!B:B,0))</f>
        <v>43331</v>
      </c>
      <c r="G17" s="164" t="str">
        <f ca="1">INDEX('Vakantie-Feestdagen'!D:D,MATCH(E17,'Vakantie-Feestdagen'!B:B,0))</f>
        <v>Zomer</v>
      </c>
      <c r="H17" s="164">
        <f t="shared" ca="1" si="2"/>
        <v>1</v>
      </c>
      <c r="I17" s="164">
        <f ca="1">IFERROR(MIN(1, VLOOKUP(C17,'Vakantie-Feestdagen'!$T:$T,1,0)   ),0)</f>
        <v>0</v>
      </c>
      <c r="J17" s="164">
        <f ca="1">IFERROR(MIN(1, VLOOKUP(C17,Aanvraagformulier!$B$86:$B$102,1,0)   ),0)</f>
        <v>0</v>
      </c>
      <c r="K17" s="164">
        <f ca="1">IFERROR(MIN(1, VLOOKUP(C17,Aanvraagformulier!$N$86:$N$102,1,0)   ),0)</f>
        <v>0</v>
      </c>
      <c r="L17" s="164">
        <f t="shared" ca="1" si="3"/>
        <v>0</v>
      </c>
      <c r="M17" s="164">
        <f t="shared" ca="1" si="4"/>
        <v>0</v>
      </c>
      <c r="N17" s="168">
        <f t="shared" ca="1" si="5"/>
        <v>0</v>
      </c>
      <c r="O17" s="167">
        <f t="shared" ca="1" si="6"/>
        <v>0</v>
      </c>
      <c r="AF17" s="247"/>
      <c r="AG17" s="248" t="s">
        <v>74</v>
      </c>
      <c r="AH17" s="235" t="e">
        <f>IF(YEAR(AH14)*100+MONTH(AH14)=YEAR(AH15)*100+MONTH(AH15),0,
NETWORKDAYS(DATE(YEAR(AH15),MONTH(AH15),1),AH15)/
NETWORKDAYS(DATE(YEAR(AH15),MONTH(AH15),1),DATE(YEAR(AH15),MONTH(AH15)+1,1)-1))</f>
        <v>#VALUE!</v>
      </c>
      <c r="AI17" s="255" t="e">
        <f>IF(YEAR(AI14)*100+MONTH(AI14)=YEAR(AI15)*100+MONTH(AI15),0,
NETWORKDAYS(DATE(YEAR(AI15),MONTH(AI15),1),AI15)/
NETWORKDAYS(DATE(YEAR(AI15),MONTH(AI15),1),DATE(YEAR(AI15),MONTH(AI15)+1,1)-1))</f>
        <v>#VALUE!</v>
      </c>
    </row>
    <row r="18" spans="2:35" x14ac:dyDescent="0.2">
      <c r="B18" s="169">
        <f t="shared" ca="1" si="0"/>
        <v>43324</v>
      </c>
      <c r="C18" s="165">
        <f t="shared" ca="1" si="7"/>
        <v>43324</v>
      </c>
      <c r="D18" s="164">
        <f t="shared" ca="1" si="1"/>
        <v>7</v>
      </c>
      <c r="E18" s="165">
        <f ca="1">VLOOKUP(C18,'Vakantie-Feestdagen'!B:B,1,1)</f>
        <v>43288</v>
      </c>
      <c r="F18" s="165">
        <f ca="1">INDEX('Vakantie-Feestdagen'!C:C,MATCH(E18,'Vakantie-Feestdagen'!B:B,0))</f>
        <v>43331</v>
      </c>
      <c r="G18" s="164" t="str">
        <f ca="1">INDEX('Vakantie-Feestdagen'!D:D,MATCH(E18,'Vakantie-Feestdagen'!B:B,0))</f>
        <v>Zomer</v>
      </c>
      <c r="H18" s="164">
        <f t="shared" ca="1" si="2"/>
        <v>1</v>
      </c>
      <c r="I18" s="164">
        <f ca="1">IFERROR(MIN(1, VLOOKUP(C18,'Vakantie-Feestdagen'!$T:$T,1,0)   ),0)</f>
        <v>0</v>
      </c>
      <c r="J18" s="164">
        <f ca="1">IFERROR(MIN(1, VLOOKUP(C18,Aanvraagformulier!$B$86:$B$102,1,0)   ),0)</f>
        <v>0</v>
      </c>
      <c r="K18" s="164">
        <f ca="1">IFERROR(MIN(1, VLOOKUP(C18,Aanvraagformulier!$N$86:$N$102,1,0)   ),0)</f>
        <v>0</v>
      </c>
      <c r="L18" s="164">
        <f t="shared" ca="1" si="3"/>
        <v>0</v>
      </c>
      <c r="M18" s="164">
        <f t="shared" ca="1" si="4"/>
        <v>0</v>
      </c>
      <c r="N18" s="168">
        <f t="shared" ca="1" si="5"/>
        <v>0</v>
      </c>
      <c r="O18" s="167">
        <f t="shared" ca="1" si="6"/>
        <v>0</v>
      </c>
      <c r="AF18" s="247"/>
      <c r="AG18" s="248" t="s">
        <v>73</v>
      </c>
      <c r="AH18" s="235" t="e">
        <f>MAX(0,(YEAR(AH15)*12+MONTH(AH15))-(YEAR(AH14)*12+MONTH(AH14))-1)</f>
        <v>#VALUE!</v>
      </c>
      <c r="AI18" s="255" t="e">
        <f>MAX(0,(YEAR(AI15)*12+MONTH(AI15))-(YEAR(AI14)*12+MONTH(AI14))-1)</f>
        <v>#VALUE!</v>
      </c>
    </row>
    <row r="19" spans="2:35" x14ac:dyDescent="0.2">
      <c r="B19" s="169">
        <f t="shared" ca="1" si="0"/>
        <v>43325</v>
      </c>
      <c r="C19" s="165">
        <f t="shared" ca="1" si="7"/>
        <v>43325</v>
      </c>
      <c r="D19" s="164">
        <f t="shared" ca="1" si="1"/>
        <v>1</v>
      </c>
      <c r="E19" s="165">
        <f ca="1">VLOOKUP(C19,'Vakantie-Feestdagen'!B:B,1,1)</f>
        <v>43288</v>
      </c>
      <c r="F19" s="165">
        <f ca="1">INDEX('Vakantie-Feestdagen'!C:C,MATCH(E19,'Vakantie-Feestdagen'!B:B,0))</f>
        <v>43331</v>
      </c>
      <c r="G19" s="164" t="str">
        <f ca="1">INDEX('Vakantie-Feestdagen'!D:D,MATCH(E19,'Vakantie-Feestdagen'!B:B,0))</f>
        <v>Zomer</v>
      </c>
      <c r="H19" s="164">
        <f t="shared" ca="1" si="2"/>
        <v>1</v>
      </c>
      <c r="I19" s="164">
        <f ca="1">IFERROR(MIN(1, VLOOKUP(C19,'Vakantie-Feestdagen'!$T:$T,1,0)   ),0)</f>
        <v>0</v>
      </c>
      <c r="J19" s="164">
        <f ca="1">IFERROR(MIN(1, VLOOKUP(C19,Aanvraagformulier!$B$86:$B$102,1,0)   ),0)</f>
        <v>0</v>
      </c>
      <c r="K19" s="164">
        <f ca="1">IFERROR(MIN(1, VLOOKUP(C19,Aanvraagformulier!$N$86:$N$102,1,0)   ),0)</f>
        <v>0</v>
      </c>
      <c r="L19" s="164">
        <f t="shared" ca="1" si="3"/>
        <v>0</v>
      </c>
      <c r="M19" s="164">
        <f t="shared" ca="1" si="4"/>
        <v>0</v>
      </c>
      <c r="N19" s="168">
        <f t="shared" ca="1" si="5"/>
        <v>0</v>
      </c>
      <c r="O19" s="167">
        <f t="shared" ca="1" si="6"/>
        <v>0</v>
      </c>
      <c r="AF19" s="249"/>
      <c r="AG19" s="250" t="s">
        <v>72</v>
      </c>
      <c r="AH19" s="227" t="e">
        <f>AH16+AH17+AH18</f>
        <v>#VALUE!</v>
      </c>
      <c r="AI19" s="236" t="e">
        <f>AI16+AI17+AI18</f>
        <v>#VALUE!</v>
      </c>
    </row>
    <row r="20" spans="2:35" x14ac:dyDescent="0.2">
      <c r="B20" s="169">
        <f t="shared" ca="1" si="0"/>
        <v>43326</v>
      </c>
      <c r="C20" s="165">
        <f t="shared" ca="1" si="7"/>
        <v>43326</v>
      </c>
      <c r="D20" s="164">
        <f t="shared" ca="1" si="1"/>
        <v>2</v>
      </c>
      <c r="E20" s="165">
        <f ca="1">VLOOKUP(C20,'Vakantie-Feestdagen'!B:B,1,1)</f>
        <v>43288</v>
      </c>
      <c r="F20" s="165">
        <f ca="1">INDEX('Vakantie-Feestdagen'!C:C,MATCH(E20,'Vakantie-Feestdagen'!B:B,0))</f>
        <v>43331</v>
      </c>
      <c r="G20" s="164" t="str">
        <f ca="1">INDEX('Vakantie-Feestdagen'!D:D,MATCH(E20,'Vakantie-Feestdagen'!B:B,0))</f>
        <v>Zomer</v>
      </c>
      <c r="H20" s="164">
        <f t="shared" ca="1" si="2"/>
        <v>1</v>
      </c>
      <c r="I20" s="164">
        <f ca="1">IFERROR(MIN(1, VLOOKUP(C20,'Vakantie-Feestdagen'!$T:$T,1,0)   ),0)</f>
        <v>0</v>
      </c>
      <c r="J20" s="164">
        <f ca="1">IFERROR(MIN(1, VLOOKUP(C20,Aanvraagformulier!$B$86:$B$102,1,0)   ),0)</f>
        <v>0</v>
      </c>
      <c r="K20" s="164">
        <f ca="1">IFERROR(MIN(1, VLOOKUP(C20,Aanvraagformulier!$N$86:$N$102,1,0)   ),0)</f>
        <v>0</v>
      </c>
      <c r="L20" s="164">
        <f t="shared" ca="1" si="3"/>
        <v>0</v>
      </c>
      <c r="M20" s="164">
        <f t="shared" ca="1" si="4"/>
        <v>0</v>
      </c>
      <c r="N20" s="168">
        <f t="shared" ca="1" si="5"/>
        <v>0</v>
      </c>
      <c r="O20" s="167">
        <f t="shared" ca="1" si="6"/>
        <v>0</v>
      </c>
    </row>
    <row r="21" spans="2:35" x14ac:dyDescent="0.2">
      <c r="B21" s="169">
        <f t="shared" ca="1" si="0"/>
        <v>43327</v>
      </c>
      <c r="C21" s="165">
        <f t="shared" ca="1" si="7"/>
        <v>43327</v>
      </c>
      <c r="D21" s="164">
        <f t="shared" ca="1" si="1"/>
        <v>3</v>
      </c>
      <c r="E21" s="165">
        <f ca="1">VLOOKUP(C21,'Vakantie-Feestdagen'!B:B,1,1)</f>
        <v>43288</v>
      </c>
      <c r="F21" s="165">
        <f ca="1">INDEX('Vakantie-Feestdagen'!C:C,MATCH(E21,'Vakantie-Feestdagen'!B:B,0))</f>
        <v>43331</v>
      </c>
      <c r="G21" s="164" t="str">
        <f ca="1">INDEX('Vakantie-Feestdagen'!D:D,MATCH(E21,'Vakantie-Feestdagen'!B:B,0))</f>
        <v>Zomer</v>
      </c>
      <c r="H21" s="164">
        <f t="shared" ca="1" si="2"/>
        <v>1</v>
      </c>
      <c r="I21" s="164">
        <f ca="1">IFERROR(MIN(1, VLOOKUP(C21,'Vakantie-Feestdagen'!$T:$T,1,0)   ),0)</f>
        <v>0</v>
      </c>
      <c r="J21" s="164">
        <f ca="1">IFERROR(MIN(1, VLOOKUP(C21,Aanvraagformulier!$B$86:$B$102,1,0)   ),0)</f>
        <v>0</v>
      </c>
      <c r="K21" s="164">
        <f ca="1">IFERROR(MIN(1, VLOOKUP(C21,Aanvraagformulier!$N$86:$N$102,1,0)   ),0)</f>
        <v>0</v>
      </c>
      <c r="L21" s="164">
        <f t="shared" ca="1" si="3"/>
        <v>0</v>
      </c>
      <c r="M21" s="164">
        <f t="shared" ca="1" si="4"/>
        <v>0</v>
      </c>
      <c r="N21" s="168">
        <f t="shared" ca="1" si="5"/>
        <v>0</v>
      </c>
      <c r="O21" s="167">
        <f t="shared" ca="1" si="6"/>
        <v>0</v>
      </c>
      <c r="AF21" s="245"/>
      <c r="AG21" s="246" t="s">
        <v>71</v>
      </c>
      <c r="AH21" s="224">
        <f ca="1">N3</f>
        <v>0</v>
      </c>
    </row>
    <row r="22" spans="2:35" x14ac:dyDescent="0.2">
      <c r="B22" s="169">
        <f t="shared" ca="1" si="0"/>
        <v>43328</v>
      </c>
      <c r="C22" s="165">
        <f t="shared" ca="1" si="7"/>
        <v>43328</v>
      </c>
      <c r="D22" s="164">
        <f t="shared" ca="1" si="1"/>
        <v>4</v>
      </c>
      <c r="E22" s="165">
        <f ca="1">VLOOKUP(C22,'Vakantie-Feestdagen'!B:B,1,1)</f>
        <v>43288</v>
      </c>
      <c r="F22" s="165">
        <f ca="1">INDEX('Vakantie-Feestdagen'!C:C,MATCH(E22,'Vakantie-Feestdagen'!B:B,0))</f>
        <v>43331</v>
      </c>
      <c r="G22" s="164" t="str">
        <f ca="1">INDEX('Vakantie-Feestdagen'!D:D,MATCH(E22,'Vakantie-Feestdagen'!B:B,0))</f>
        <v>Zomer</v>
      </c>
      <c r="H22" s="164">
        <f t="shared" ca="1" si="2"/>
        <v>1</v>
      </c>
      <c r="I22" s="164">
        <f ca="1">IFERROR(MIN(1, VLOOKUP(C22,'Vakantie-Feestdagen'!$T:$T,1,0)   ),0)</f>
        <v>0</v>
      </c>
      <c r="J22" s="164">
        <f ca="1">IFERROR(MIN(1, VLOOKUP(C22,Aanvraagformulier!$B$86:$B$102,1,0)   ),0)</f>
        <v>0</v>
      </c>
      <c r="K22" s="164">
        <f ca="1">IFERROR(MIN(1, VLOOKUP(C22,Aanvraagformulier!$N$86:$N$102,1,0)   ),0)</f>
        <v>0</v>
      </c>
      <c r="L22" s="164">
        <f t="shared" ca="1" si="3"/>
        <v>0</v>
      </c>
      <c r="M22" s="164">
        <f t="shared" ca="1" si="4"/>
        <v>0</v>
      </c>
      <c r="N22" s="168">
        <f t="shared" ca="1" si="5"/>
        <v>0</v>
      </c>
      <c r="O22" s="167">
        <f t="shared" ca="1" si="6"/>
        <v>0</v>
      </c>
      <c r="AF22" s="249"/>
      <c r="AG22" s="250" t="s">
        <v>70</v>
      </c>
      <c r="AH22" s="236">
        <f>IFERROR(AH19,0)</f>
        <v>0</v>
      </c>
    </row>
    <row r="23" spans="2:35" x14ac:dyDescent="0.2">
      <c r="B23" s="169">
        <f t="shared" ca="1" si="0"/>
        <v>43329</v>
      </c>
      <c r="C23" s="165">
        <f t="shared" ca="1" si="7"/>
        <v>43329</v>
      </c>
      <c r="D23" s="164">
        <f t="shared" ca="1" si="1"/>
        <v>5</v>
      </c>
      <c r="E23" s="165">
        <f ca="1">VLOOKUP(C23,'Vakantie-Feestdagen'!B:B,1,1)</f>
        <v>43288</v>
      </c>
      <c r="F23" s="165">
        <f ca="1">INDEX('Vakantie-Feestdagen'!C:C,MATCH(E23,'Vakantie-Feestdagen'!B:B,0))</f>
        <v>43331</v>
      </c>
      <c r="G23" s="164" t="str">
        <f ca="1">INDEX('Vakantie-Feestdagen'!D:D,MATCH(E23,'Vakantie-Feestdagen'!B:B,0))</f>
        <v>Zomer</v>
      </c>
      <c r="H23" s="164">
        <f t="shared" ca="1" si="2"/>
        <v>1</v>
      </c>
      <c r="I23" s="164">
        <f ca="1">IFERROR(MIN(1, VLOOKUP(C23,'Vakantie-Feestdagen'!$T:$T,1,0)   ),0)</f>
        <v>0</v>
      </c>
      <c r="J23" s="164">
        <f ca="1">IFERROR(MIN(1, VLOOKUP(C23,Aanvraagformulier!$B$86:$B$102,1,0)   ),0)</f>
        <v>0</v>
      </c>
      <c r="K23" s="164">
        <f ca="1">IFERROR(MIN(1, VLOOKUP(C23,Aanvraagformulier!$N$86:$N$102,1,0)   ),0)</f>
        <v>0</v>
      </c>
      <c r="L23" s="164">
        <f t="shared" ca="1" si="3"/>
        <v>0</v>
      </c>
      <c r="M23" s="164">
        <f t="shared" ca="1" si="4"/>
        <v>0</v>
      </c>
      <c r="N23" s="168">
        <f t="shared" ca="1" si="5"/>
        <v>0</v>
      </c>
      <c r="O23" s="167">
        <f t="shared" ca="1" si="6"/>
        <v>0</v>
      </c>
    </row>
    <row r="24" spans="2:35" x14ac:dyDescent="0.2">
      <c r="B24" s="169">
        <f t="shared" ca="1" si="0"/>
        <v>43330</v>
      </c>
      <c r="C24" s="165">
        <f t="shared" ca="1" si="7"/>
        <v>43330</v>
      </c>
      <c r="D24" s="164">
        <f t="shared" ca="1" si="1"/>
        <v>6</v>
      </c>
      <c r="E24" s="165">
        <f ca="1">VLOOKUP(C24,'Vakantie-Feestdagen'!B:B,1,1)</f>
        <v>43288</v>
      </c>
      <c r="F24" s="165">
        <f ca="1">INDEX('Vakantie-Feestdagen'!C:C,MATCH(E24,'Vakantie-Feestdagen'!B:B,0))</f>
        <v>43331</v>
      </c>
      <c r="G24" s="164" t="str">
        <f ca="1">INDEX('Vakantie-Feestdagen'!D:D,MATCH(E24,'Vakantie-Feestdagen'!B:B,0))</f>
        <v>Zomer</v>
      </c>
      <c r="H24" s="164">
        <f t="shared" ca="1" si="2"/>
        <v>1</v>
      </c>
      <c r="I24" s="164">
        <f ca="1">IFERROR(MIN(1, VLOOKUP(C24,'Vakantie-Feestdagen'!$T:$T,1,0)   ),0)</f>
        <v>0</v>
      </c>
      <c r="J24" s="164">
        <f ca="1">IFERROR(MIN(1, VLOOKUP(C24,Aanvraagformulier!$B$86:$B$102,1,0)   ),0)</f>
        <v>0</v>
      </c>
      <c r="K24" s="164">
        <f ca="1">IFERROR(MIN(1, VLOOKUP(C24,Aanvraagformulier!$N$86:$N$102,1,0)   ),0)</f>
        <v>0</v>
      </c>
      <c r="L24" s="164">
        <f t="shared" ca="1" si="3"/>
        <v>0</v>
      </c>
      <c r="M24" s="164">
        <f t="shared" ca="1" si="4"/>
        <v>0</v>
      </c>
      <c r="N24" s="168">
        <f t="shared" ca="1" si="5"/>
        <v>0</v>
      </c>
      <c r="O24" s="167">
        <f t="shared" ca="1" si="6"/>
        <v>0</v>
      </c>
      <c r="AH24" s="478" t="s">
        <v>69</v>
      </c>
      <c r="AI24" s="479"/>
    </row>
    <row r="25" spans="2:35" x14ac:dyDescent="0.2">
      <c r="B25" s="169">
        <f t="shared" ca="1" si="0"/>
        <v>43331</v>
      </c>
      <c r="C25" s="165">
        <f t="shared" ca="1" si="7"/>
        <v>43331</v>
      </c>
      <c r="D25" s="164">
        <f t="shared" ca="1" si="1"/>
        <v>7</v>
      </c>
      <c r="E25" s="165">
        <f ca="1">VLOOKUP(C25,'Vakantie-Feestdagen'!B:B,1,1)</f>
        <v>43288</v>
      </c>
      <c r="F25" s="165">
        <f ca="1">INDEX('Vakantie-Feestdagen'!C:C,MATCH(E25,'Vakantie-Feestdagen'!B:B,0))</f>
        <v>43331</v>
      </c>
      <c r="G25" s="164" t="str">
        <f ca="1">INDEX('Vakantie-Feestdagen'!D:D,MATCH(E25,'Vakantie-Feestdagen'!B:B,0))</f>
        <v>Zomer</v>
      </c>
      <c r="H25" s="164">
        <f t="shared" ca="1" si="2"/>
        <v>1</v>
      </c>
      <c r="I25" s="164">
        <f ca="1">IFERROR(MIN(1, VLOOKUP(C25,'Vakantie-Feestdagen'!$T:$T,1,0)   ),0)</f>
        <v>0</v>
      </c>
      <c r="J25" s="164">
        <f ca="1">IFERROR(MIN(1, VLOOKUP(C25,Aanvraagformulier!$B$86:$B$102,1,0)   ),0)</f>
        <v>0</v>
      </c>
      <c r="K25" s="164">
        <f ca="1">IFERROR(MIN(1, VLOOKUP(C25,Aanvraagformulier!$N$86:$N$102,1,0)   ),0)</f>
        <v>0</v>
      </c>
      <c r="L25" s="164">
        <f t="shared" ca="1" si="3"/>
        <v>0</v>
      </c>
      <c r="M25" s="164">
        <f t="shared" ca="1" si="4"/>
        <v>0</v>
      </c>
      <c r="N25" s="168">
        <f t="shared" ca="1" si="5"/>
        <v>0</v>
      </c>
      <c r="O25" s="167">
        <f t="shared" ca="1" si="6"/>
        <v>0</v>
      </c>
      <c r="AH25" s="480"/>
      <c r="AI25" s="481"/>
    </row>
    <row r="26" spans="2:35" x14ac:dyDescent="0.2">
      <c r="B26" s="169">
        <f t="shared" ca="1" si="0"/>
        <v>43332</v>
      </c>
      <c r="C26" s="165">
        <f t="shared" ca="1" si="7"/>
        <v>43332</v>
      </c>
      <c r="D26" s="164">
        <f t="shared" ca="1" si="1"/>
        <v>1</v>
      </c>
      <c r="E26" s="165">
        <f ca="1">VLOOKUP(C26,'Vakantie-Feestdagen'!B:B,1,1)</f>
        <v>43288</v>
      </c>
      <c r="F26" s="165">
        <f ca="1">INDEX('Vakantie-Feestdagen'!C:C,MATCH(E26,'Vakantie-Feestdagen'!B:B,0))</f>
        <v>43331</v>
      </c>
      <c r="G26" s="164" t="str">
        <f ca="1">INDEX('Vakantie-Feestdagen'!D:D,MATCH(E26,'Vakantie-Feestdagen'!B:B,0))</f>
        <v>Zomer</v>
      </c>
      <c r="H26" s="164">
        <f t="shared" ca="1" si="2"/>
        <v>0</v>
      </c>
      <c r="I26" s="164">
        <f ca="1">IFERROR(MIN(1, VLOOKUP(C26,'Vakantie-Feestdagen'!$T:$T,1,0)   ),0)</f>
        <v>0</v>
      </c>
      <c r="J26" s="164">
        <f ca="1">IFERROR(MIN(1, VLOOKUP(C26,Aanvraagformulier!$B$86:$B$102,1,0)   ),0)</f>
        <v>0</v>
      </c>
      <c r="K26" s="164">
        <f ca="1">IFERROR(MIN(1, VLOOKUP(C26,Aanvraagformulier!$N$86:$N$102,1,0)   ),0)</f>
        <v>0</v>
      </c>
      <c r="L26" s="164">
        <f t="shared" ca="1" si="3"/>
        <v>0</v>
      </c>
      <c r="M26" s="164">
        <f t="shared" ca="1" si="4"/>
        <v>0</v>
      </c>
      <c r="N26" s="168">
        <f t="shared" ca="1" si="5"/>
        <v>0</v>
      </c>
      <c r="O26" s="167">
        <f t="shared" ca="1" si="6"/>
        <v>0</v>
      </c>
      <c r="AH26" s="480"/>
      <c r="AI26" s="481"/>
    </row>
    <row r="27" spans="2:35" x14ac:dyDescent="0.2">
      <c r="B27" s="169">
        <f t="shared" ca="1" si="0"/>
        <v>43333</v>
      </c>
      <c r="C27" s="165">
        <f t="shared" ca="1" si="7"/>
        <v>43333</v>
      </c>
      <c r="D27" s="164">
        <f t="shared" ca="1" si="1"/>
        <v>2</v>
      </c>
      <c r="E27" s="165">
        <f ca="1">VLOOKUP(C27,'Vakantie-Feestdagen'!B:B,1,1)</f>
        <v>43288</v>
      </c>
      <c r="F27" s="165">
        <f ca="1">INDEX('Vakantie-Feestdagen'!C:C,MATCH(E27,'Vakantie-Feestdagen'!B:B,0))</f>
        <v>43331</v>
      </c>
      <c r="G27" s="164" t="str">
        <f ca="1">INDEX('Vakantie-Feestdagen'!D:D,MATCH(E27,'Vakantie-Feestdagen'!B:B,0))</f>
        <v>Zomer</v>
      </c>
      <c r="H27" s="164">
        <f t="shared" ca="1" si="2"/>
        <v>0</v>
      </c>
      <c r="I27" s="164">
        <f ca="1">IFERROR(MIN(1, VLOOKUP(C27,'Vakantie-Feestdagen'!$T:$T,1,0)   ),0)</f>
        <v>0</v>
      </c>
      <c r="J27" s="164">
        <f ca="1">IFERROR(MIN(1, VLOOKUP(C27,Aanvraagformulier!$B$86:$B$102,1,0)   ),0)</f>
        <v>0</v>
      </c>
      <c r="K27" s="164">
        <f ca="1">IFERROR(MIN(1, VLOOKUP(C27,Aanvraagformulier!$N$86:$N$102,1,0)   ),0)</f>
        <v>0</v>
      </c>
      <c r="L27" s="164">
        <f t="shared" ca="1" si="3"/>
        <v>0</v>
      </c>
      <c r="M27" s="164">
        <f t="shared" ca="1" si="4"/>
        <v>0</v>
      </c>
      <c r="N27" s="168">
        <f t="shared" ca="1" si="5"/>
        <v>0</v>
      </c>
      <c r="O27" s="167">
        <f t="shared" ca="1" si="6"/>
        <v>0</v>
      </c>
      <c r="AH27" s="482"/>
      <c r="AI27" s="483"/>
    </row>
    <row r="28" spans="2:35" x14ac:dyDescent="0.2">
      <c r="B28" s="169">
        <f t="shared" ca="1" si="0"/>
        <v>43334</v>
      </c>
      <c r="C28" s="165">
        <f t="shared" ca="1" si="7"/>
        <v>43334</v>
      </c>
      <c r="D28" s="164">
        <f t="shared" ca="1" si="1"/>
        <v>3</v>
      </c>
      <c r="E28" s="165">
        <f ca="1">VLOOKUP(C28,'Vakantie-Feestdagen'!B:B,1,1)</f>
        <v>43288</v>
      </c>
      <c r="F28" s="165">
        <f ca="1">INDEX('Vakantie-Feestdagen'!C:C,MATCH(E28,'Vakantie-Feestdagen'!B:B,0))</f>
        <v>43331</v>
      </c>
      <c r="G28" s="164" t="str">
        <f ca="1">INDEX('Vakantie-Feestdagen'!D:D,MATCH(E28,'Vakantie-Feestdagen'!B:B,0))</f>
        <v>Zomer</v>
      </c>
      <c r="H28" s="164">
        <f t="shared" ca="1" si="2"/>
        <v>0</v>
      </c>
      <c r="I28" s="164">
        <f ca="1">IFERROR(MIN(1, VLOOKUP(C28,'Vakantie-Feestdagen'!$T:$T,1,0)   ),0)</f>
        <v>0</v>
      </c>
      <c r="J28" s="164">
        <f ca="1">IFERROR(MIN(1, VLOOKUP(C28,Aanvraagformulier!$B$86:$B$102,1,0)   ),0)</f>
        <v>0</v>
      </c>
      <c r="K28" s="164">
        <f ca="1">IFERROR(MIN(1, VLOOKUP(C28,Aanvraagformulier!$N$86:$N$102,1,0)   ),0)</f>
        <v>0</v>
      </c>
      <c r="L28" s="164">
        <f t="shared" ca="1" si="3"/>
        <v>0</v>
      </c>
      <c r="M28" s="164">
        <f t="shared" ca="1" si="4"/>
        <v>0</v>
      </c>
      <c r="N28" s="168">
        <f t="shared" ca="1" si="5"/>
        <v>0</v>
      </c>
      <c r="O28" s="167">
        <f t="shared" ca="1" si="6"/>
        <v>0</v>
      </c>
    </row>
    <row r="29" spans="2:35" x14ac:dyDescent="0.2">
      <c r="B29" s="169">
        <f t="shared" ca="1" si="0"/>
        <v>43335</v>
      </c>
      <c r="C29" s="165">
        <f t="shared" ca="1" si="7"/>
        <v>43335</v>
      </c>
      <c r="D29" s="164">
        <f t="shared" ca="1" si="1"/>
        <v>4</v>
      </c>
      <c r="E29" s="165">
        <f ca="1">VLOOKUP(C29,'Vakantie-Feestdagen'!B:B,1,1)</f>
        <v>43288</v>
      </c>
      <c r="F29" s="165">
        <f ca="1">INDEX('Vakantie-Feestdagen'!C:C,MATCH(E29,'Vakantie-Feestdagen'!B:B,0))</f>
        <v>43331</v>
      </c>
      <c r="G29" s="164" t="str">
        <f ca="1">INDEX('Vakantie-Feestdagen'!D:D,MATCH(E29,'Vakantie-Feestdagen'!B:B,0))</f>
        <v>Zomer</v>
      </c>
      <c r="H29" s="164">
        <f t="shared" ca="1" si="2"/>
        <v>0</v>
      </c>
      <c r="I29" s="164">
        <f ca="1">IFERROR(MIN(1, VLOOKUP(C29,'Vakantie-Feestdagen'!$T:$T,1,0)   ),0)</f>
        <v>0</v>
      </c>
      <c r="J29" s="164">
        <f ca="1">IFERROR(MIN(1, VLOOKUP(C29,Aanvraagformulier!$B$86:$B$102,1,0)   ),0)</f>
        <v>0</v>
      </c>
      <c r="K29" s="164">
        <f ca="1">IFERROR(MIN(1, VLOOKUP(C29,Aanvraagformulier!$N$86:$N$102,1,0)   ),0)</f>
        <v>0</v>
      </c>
      <c r="L29" s="164">
        <f t="shared" ca="1" si="3"/>
        <v>0</v>
      </c>
      <c r="M29" s="164">
        <f t="shared" ca="1" si="4"/>
        <v>0</v>
      </c>
      <c r="N29" s="168">
        <f t="shared" ca="1" si="5"/>
        <v>0</v>
      </c>
      <c r="O29" s="167">
        <f t="shared" ca="1" si="6"/>
        <v>0</v>
      </c>
      <c r="AF29" s="245"/>
      <c r="AG29" s="251" t="s">
        <v>68</v>
      </c>
      <c r="AH29" s="226">
        <f>DATE(YEAR(Aanvraagformulier!K22)+8,MONTH(Aanvraagformulier!K22),DAY(Aanvraagformulier!K22)-1)</f>
        <v>2921</v>
      </c>
    </row>
    <row r="30" spans="2:35" x14ac:dyDescent="0.2">
      <c r="B30" s="169">
        <f t="shared" ca="1" si="0"/>
        <v>43336</v>
      </c>
      <c r="C30" s="165">
        <f t="shared" ca="1" si="7"/>
        <v>43336</v>
      </c>
      <c r="D30" s="164">
        <f t="shared" ca="1" si="1"/>
        <v>5</v>
      </c>
      <c r="E30" s="165">
        <f ca="1">VLOOKUP(C30,'Vakantie-Feestdagen'!B:B,1,1)</f>
        <v>43288</v>
      </c>
      <c r="F30" s="165">
        <f ca="1">INDEX('Vakantie-Feestdagen'!C:C,MATCH(E30,'Vakantie-Feestdagen'!B:B,0))</f>
        <v>43331</v>
      </c>
      <c r="G30" s="164" t="str">
        <f ca="1">INDEX('Vakantie-Feestdagen'!D:D,MATCH(E30,'Vakantie-Feestdagen'!B:B,0))</f>
        <v>Zomer</v>
      </c>
      <c r="H30" s="164">
        <f t="shared" ca="1" si="2"/>
        <v>0</v>
      </c>
      <c r="I30" s="164">
        <f ca="1">IFERROR(MIN(1, VLOOKUP(C30,'Vakantie-Feestdagen'!$T:$T,1,0)   ),0)</f>
        <v>0</v>
      </c>
      <c r="J30" s="164">
        <f ca="1">IFERROR(MIN(1, VLOOKUP(C30,Aanvraagformulier!$B$86:$B$102,1,0)   ),0)</f>
        <v>0</v>
      </c>
      <c r="K30" s="164">
        <f ca="1">IFERROR(MIN(1, VLOOKUP(C30,Aanvraagformulier!$N$86:$N$102,1,0)   ),0)</f>
        <v>0</v>
      </c>
      <c r="L30" s="164">
        <f t="shared" ca="1" si="3"/>
        <v>0</v>
      </c>
      <c r="M30" s="164">
        <f t="shared" ca="1" si="4"/>
        <v>0</v>
      </c>
      <c r="N30" s="168">
        <f t="shared" ca="1" si="5"/>
        <v>0</v>
      </c>
      <c r="O30" s="167">
        <f t="shared" ca="1" si="6"/>
        <v>0</v>
      </c>
      <c r="AF30" s="247"/>
      <c r="AG30" s="252" t="s">
        <v>67</v>
      </c>
      <c r="AH30" s="237">
        <f>IF(MONTH(MIN(AP8:AP9))&lt;8,DATE(YEAR(MIN(AP8:AP9))-1,8,1),DATE(YEAR(MIN(AP8:AP9)),8,1))</f>
        <v>693810</v>
      </c>
    </row>
    <row r="31" spans="2:35" x14ac:dyDescent="0.2">
      <c r="B31" s="169">
        <f t="shared" ca="1" si="0"/>
        <v>43337</v>
      </c>
      <c r="C31" s="165">
        <f t="shared" ca="1" si="7"/>
        <v>43337</v>
      </c>
      <c r="D31" s="164">
        <f t="shared" ca="1" si="1"/>
        <v>6</v>
      </c>
      <c r="E31" s="165">
        <f ca="1">VLOOKUP(C31,'Vakantie-Feestdagen'!B:B,1,1)</f>
        <v>43288</v>
      </c>
      <c r="F31" s="165">
        <f ca="1">INDEX('Vakantie-Feestdagen'!C:C,MATCH(E31,'Vakantie-Feestdagen'!B:B,0))</f>
        <v>43331</v>
      </c>
      <c r="G31" s="164" t="str">
        <f ca="1">INDEX('Vakantie-Feestdagen'!D:D,MATCH(E31,'Vakantie-Feestdagen'!B:B,0))</f>
        <v>Zomer</v>
      </c>
      <c r="H31" s="164">
        <f t="shared" ca="1" si="2"/>
        <v>0</v>
      </c>
      <c r="I31" s="164">
        <f ca="1">IFERROR(MIN(1, VLOOKUP(C31,'Vakantie-Feestdagen'!$T:$T,1,0)   ),0)</f>
        <v>0</v>
      </c>
      <c r="J31" s="164">
        <f ca="1">IFERROR(MIN(1, VLOOKUP(C31,Aanvraagformulier!$B$86:$B$102,1,0)   ),0)</f>
        <v>0</v>
      </c>
      <c r="K31" s="164">
        <f ca="1">IFERROR(MIN(1, VLOOKUP(C31,Aanvraagformulier!$N$86:$N$102,1,0)   ),0)</f>
        <v>0</v>
      </c>
      <c r="L31" s="164">
        <f t="shared" ca="1" si="3"/>
        <v>0</v>
      </c>
      <c r="M31" s="164">
        <f t="shared" ca="1" si="4"/>
        <v>0</v>
      </c>
      <c r="N31" s="168">
        <f t="shared" ca="1" si="5"/>
        <v>0</v>
      </c>
      <c r="O31" s="167">
        <f t="shared" ca="1" si="6"/>
        <v>0</v>
      </c>
      <c r="AF31" s="247"/>
      <c r="AG31" s="252" t="s">
        <v>66</v>
      </c>
      <c r="AH31" s="237">
        <f ca="1">IF(MONTH(TODAY())&lt;8,DATE(YEAR(TODAY())-1,8,1),DATE(YEAR(TODAY()),8,1))</f>
        <v>43313</v>
      </c>
    </row>
    <row r="32" spans="2:35" x14ac:dyDescent="0.2">
      <c r="B32" s="169">
        <f t="shared" ca="1" si="0"/>
        <v>43338</v>
      </c>
      <c r="C32" s="165">
        <f t="shared" ca="1" si="7"/>
        <v>43338</v>
      </c>
      <c r="D32" s="164">
        <f t="shared" ca="1" si="1"/>
        <v>7</v>
      </c>
      <c r="E32" s="165">
        <f ca="1">VLOOKUP(C32,'Vakantie-Feestdagen'!B:B,1,1)</f>
        <v>43288</v>
      </c>
      <c r="F32" s="165">
        <f ca="1">INDEX('Vakantie-Feestdagen'!C:C,MATCH(E32,'Vakantie-Feestdagen'!B:B,0))</f>
        <v>43331</v>
      </c>
      <c r="G32" s="164" t="str">
        <f ca="1">INDEX('Vakantie-Feestdagen'!D:D,MATCH(E32,'Vakantie-Feestdagen'!B:B,0))</f>
        <v>Zomer</v>
      </c>
      <c r="H32" s="164">
        <f t="shared" ca="1" si="2"/>
        <v>0</v>
      </c>
      <c r="I32" s="164">
        <f ca="1">IFERROR(MIN(1, VLOOKUP(C32,'Vakantie-Feestdagen'!$T:$T,1,0)   ),0)</f>
        <v>0</v>
      </c>
      <c r="J32" s="164">
        <f ca="1">IFERROR(MIN(1, VLOOKUP(C32,Aanvraagformulier!$B$86:$B$102,1,0)   ),0)</f>
        <v>0</v>
      </c>
      <c r="K32" s="164">
        <f ca="1">IFERROR(MIN(1, VLOOKUP(C32,Aanvraagformulier!$N$86:$N$102,1,0)   ),0)</f>
        <v>0</v>
      </c>
      <c r="L32" s="164">
        <f t="shared" ca="1" si="3"/>
        <v>0</v>
      </c>
      <c r="M32" s="164">
        <f t="shared" ca="1" si="4"/>
        <v>0</v>
      </c>
      <c r="N32" s="168">
        <f t="shared" ca="1" si="5"/>
        <v>0</v>
      </c>
      <c r="O32" s="167">
        <f t="shared" ca="1" si="6"/>
        <v>0</v>
      </c>
      <c r="AF32" s="247"/>
      <c r="AG32" s="252" t="s">
        <v>65</v>
      </c>
      <c r="AH32" s="237">
        <f>IF(MONTH(MIN(AP8:AP9))&lt;8,DATE(YEAR(MIN(AP8:AP9)),7,31),DATE(YEAR(MIN(AP8:AP9))+1,7,31))</f>
        <v>213</v>
      </c>
    </row>
    <row r="33" spans="2:34" x14ac:dyDescent="0.2">
      <c r="B33" s="169">
        <f t="shared" ca="1" si="0"/>
        <v>43339</v>
      </c>
      <c r="C33" s="165">
        <f t="shared" ca="1" si="7"/>
        <v>43339</v>
      </c>
      <c r="D33" s="164">
        <f t="shared" ca="1" si="1"/>
        <v>1</v>
      </c>
      <c r="E33" s="165">
        <f ca="1">VLOOKUP(C33,'Vakantie-Feestdagen'!B:B,1,1)</f>
        <v>43288</v>
      </c>
      <c r="F33" s="165">
        <f ca="1">INDEX('Vakantie-Feestdagen'!C:C,MATCH(E33,'Vakantie-Feestdagen'!B:B,0))</f>
        <v>43331</v>
      </c>
      <c r="G33" s="164" t="str">
        <f ca="1">INDEX('Vakantie-Feestdagen'!D:D,MATCH(E33,'Vakantie-Feestdagen'!B:B,0))</f>
        <v>Zomer</v>
      </c>
      <c r="H33" s="164">
        <f t="shared" ca="1" si="2"/>
        <v>0</v>
      </c>
      <c r="I33" s="164">
        <f ca="1">IFERROR(MIN(1, VLOOKUP(C33,'Vakantie-Feestdagen'!$T:$T,1,0)   ),0)</f>
        <v>0</v>
      </c>
      <c r="J33" s="164">
        <f ca="1">IFERROR(MIN(1, VLOOKUP(C33,Aanvraagformulier!$B$86:$B$102,1,0)   ),0)</f>
        <v>0</v>
      </c>
      <c r="K33" s="164">
        <f ca="1">IFERROR(MIN(1, VLOOKUP(C33,Aanvraagformulier!$N$86:$N$102,1,0)   ),0)</f>
        <v>0</v>
      </c>
      <c r="L33" s="164">
        <f t="shared" ca="1" si="3"/>
        <v>0</v>
      </c>
      <c r="M33" s="164">
        <f t="shared" ca="1" si="4"/>
        <v>0</v>
      </c>
      <c r="N33" s="168">
        <f t="shared" ca="1" si="5"/>
        <v>0</v>
      </c>
      <c r="O33" s="167">
        <f t="shared" ca="1" si="6"/>
        <v>0</v>
      </c>
      <c r="AF33" s="247"/>
      <c r="AG33" s="252" t="s">
        <v>64</v>
      </c>
      <c r="AH33" s="237">
        <f>MIN('Vakantie-Feestdagen'!O:O)</f>
        <v>41090</v>
      </c>
    </row>
    <row r="34" spans="2:34" x14ac:dyDescent="0.2">
      <c r="B34" s="169">
        <f t="shared" ca="1" si="0"/>
        <v>43340</v>
      </c>
      <c r="C34" s="165">
        <f t="shared" ca="1" si="7"/>
        <v>43340</v>
      </c>
      <c r="D34" s="164">
        <f t="shared" ca="1" si="1"/>
        <v>2</v>
      </c>
      <c r="E34" s="165">
        <f ca="1">VLOOKUP(C34,'Vakantie-Feestdagen'!B:B,1,1)</f>
        <v>43288</v>
      </c>
      <c r="F34" s="165">
        <f ca="1">INDEX('Vakantie-Feestdagen'!C:C,MATCH(E34,'Vakantie-Feestdagen'!B:B,0))</f>
        <v>43331</v>
      </c>
      <c r="G34" s="164" t="str">
        <f ca="1">INDEX('Vakantie-Feestdagen'!D:D,MATCH(E34,'Vakantie-Feestdagen'!B:B,0))</f>
        <v>Zomer</v>
      </c>
      <c r="H34" s="164">
        <f t="shared" ca="1" si="2"/>
        <v>0</v>
      </c>
      <c r="I34" s="164">
        <f ca="1">IFERROR(MIN(1, VLOOKUP(C34,'Vakantie-Feestdagen'!$T:$T,1,0)   ),0)</f>
        <v>0</v>
      </c>
      <c r="J34" s="164">
        <f ca="1">IFERROR(MIN(1, VLOOKUP(C34,Aanvraagformulier!$B$86:$B$102,1,0)   ),0)</f>
        <v>0</v>
      </c>
      <c r="K34" s="164">
        <f ca="1">IFERROR(MIN(1, VLOOKUP(C34,Aanvraagformulier!$N$86:$N$102,1,0)   ),0)</f>
        <v>0</v>
      </c>
      <c r="L34" s="164">
        <f t="shared" ca="1" si="3"/>
        <v>0</v>
      </c>
      <c r="M34" s="164">
        <f t="shared" ca="1" si="4"/>
        <v>0</v>
      </c>
      <c r="N34" s="168">
        <f t="shared" ca="1" si="5"/>
        <v>0</v>
      </c>
      <c r="O34" s="167">
        <f t="shared" ca="1" si="6"/>
        <v>0</v>
      </c>
      <c r="AF34" s="247"/>
      <c r="AG34" s="252" t="s">
        <v>63</v>
      </c>
      <c r="AH34" s="237">
        <f>MAX('Vakantie-Feestdagen'!P:P)</f>
        <v>44808</v>
      </c>
    </row>
    <row r="35" spans="2:34" x14ac:dyDescent="0.2">
      <c r="B35" s="169">
        <f t="shared" ca="1" si="0"/>
        <v>43341</v>
      </c>
      <c r="C35" s="165">
        <f t="shared" ca="1" si="7"/>
        <v>43341</v>
      </c>
      <c r="D35" s="164">
        <f t="shared" ca="1" si="1"/>
        <v>3</v>
      </c>
      <c r="E35" s="165">
        <f ca="1">VLOOKUP(C35,'Vakantie-Feestdagen'!B:B,1,1)</f>
        <v>43288</v>
      </c>
      <c r="F35" s="165">
        <f ca="1">INDEX('Vakantie-Feestdagen'!C:C,MATCH(E35,'Vakantie-Feestdagen'!B:B,0))</f>
        <v>43331</v>
      </c>
      <c r="G35" s="164" t="str">
        <f ca="1">INDEX('Vakantie-Feestdagen'!D:D,MATCH(E35,'Vakantie-Feestdagen'!B:B,0))</f>
        <v>Zomer</v>
      </c>
      <c r="H35" s="164">
        <f t="shared" ca="1" si="2"/>
        <v>0</v>
      </c>
      <c r="I35" s="164">
        <f ca="1">IFERROR(MIN(1, VLOOKUP(C35,'Vakantie-Feestdagen'!$T:$T,1,0)   ),0)</f>
        <v>0</v>
      </c>
      <c r="J35" s="164">
        <f ca="1">IFERROR(MIN(1, VLOOKUP(C35,Aanvraagformulier!$B$86:$B$102,1,0)   ),0)</f>
        <v>0</v>
      </c>
      <c r="K35" s="164">
        <f ca="1">IFERROR(MIN(1, VLOOKUP(C35,Aanvraagformulier!$N$86:$N$102,1,0)   ),0)</f>
        <v>0</v>
      </c>
      <c r="L35" s="164">
        <f t="shared" ca="1" si="3"/>
        <v>0</v>
      </c>
      <c r="M35" s="164">
        <f t="shared" ca="1" si="4"/>
        <v>0</v>
      </c>
      <c r="N35" s="168">
        <f t="shared" ca="1" si="5"/>
        <v>0</v>
      </c>
      <c r="O35" s="167">
        <f t="shared" ca="1" si="6"/>
        <v>0</v>
      </c>
      <c r="AF35" s="247"/>
      <c r="AG35" s="252" t="s">
        <v>62</v>
      </c>
      <c r="AH35" s="237">
        <f>IF(MIN(AP8:AP9)=0,MAX(Aanvraagformulier!K22,AH33),MAX(Aanvraagformulier!K22,AH30,AH33))</f>
        <v>41090</v>
      </c>
    </row>
    <row r="36" spans="2:34" x14ac:dyDescent="0.2">
      <c r="B36" s="169">
        <f t="shared" ca="1" si="0"/>
        <v>43342</v>
      </c>
      <c r="C36" s="165">
        <f t="shared" ca="1" si="7"/>
        <v>43342</v>
      </c>
      <c r="D36" s="164">
        <f t="shared" ca="1" si="1"/>
        <v>4</v>
      </c>
      <c r="E36" s="165">
        <f ca="1">VLOOKUP(C36,'Vakantie-Feestdagen'!B:B,1,1)</f>
        <v>43288</v>
      </c>
      <c r="F36" s="165">
        <f ca="1">INDEX('Vakantie-Feestdagen'!C:C,MATCH(E36,'Vakantie-Feestdagen'!B:B,0))</f>
        <v>43331</v>
      </c>
      <c r="G36" s="164" t="str">
        <f ca="1">INDEX('Vakantie-Feestdagen'!D:D,MATCH(E36,'Vakantie-Feestdagen'!B:B,0))</f>
        <v>Zomer</v>
      </c>
      <c r="H36" s="164">
        <f t="shared" ca="1" si="2"/>
        <v>0</v>
      </c>
      <c r="I36" s="164">
        <f ca="1">IFERROR(MIN(1, VLOOKUP(C36,'Vakantie-Feestdagen'!$T:$T,1,0)   ),0)</f>
        <v>0</v>
      </c>
      <c r="J36" s="164">
        <f ca="1">IFERROR(MIN(1, VLOOKUP(C36,Aanvraagformulier!$B$86:$B$102,1,0)   ),0)</f>
        <v>0</v>
      </c>
      <c r="K36" s="164">
        <f ca="1">IFERROR(MIN(1, VLOOKUP(C36,Aanvraagformulier!$N$86:$N$102,1,0)   ),0)</f>
        <v>0</v>
      </c>
      <c r="L36" s="164">
        <f t="shared" ca="1" si="3"/>
        <v>0</v>
      </c>
      <c r="M36" s="164">
        <f t="shared" ca="1" si="4"/>
        <v>0</v>
      </c>
      <c r="N36" s="168">
        <f t="shared" ca="1" si="5"/>
        <v>0</v>
      </c>
      <c r="O36" s="167">
        <f t="shared" ca="1" si="6"/>
        <v>0</v>
      </c>
      <c r="AF36" s="249"/>
      <c r="AG36" s="253" t="s">
        <v>61</v>
      </c>
      <c r="AH36" s="233">
        <f>MIN(AH29,MAX(AH32,AH35),AH34)</f>
        <v>2921</v>
      </c>
    </row>
    <row r="37" spans="2:34" x14ac:dyDescent="0.2">
      <c r="B37" s="169">
        <f t="shared" ca="1" si="0"/>
        <v>43343</v>
      </c>
      <c r="C37" s="165">
        <f t="shared" ca="1" si="7"/>
        <v>43343</v>
      </c>
      <c r="D37" s="164">
        <f t="shared" ca="1" si="1"/>
        <v>5</v>
      </c>
      <c r="E37" s="165">
        <f ca="1">VLOOKUP(C37,'Vakantie-Feestdagen'!B:B,1,1)</f>
        <v>43288</v>
      </c>
      <c r="F37" s="165">
        <f ca="1">INDEX('Vakantie-Feestdagen'!C:C,MATCH(E37,'Vakantie-Feestdagen'!B:B,0))</f>
        <v>43331</v>
      </c>
      <c r="G37" s="164" t="str">
        <f ca="1">INDEX('Vakantie-Feestdagen'!D:D,MATCH(E37,'Vakantie-Feestdagen'!B:B,0))</f>
        <v>Zomer</v>
      </c>
      <c r="H37" s="164">
        <f t="shared" ca="1" si="2"/>
        <v>0</v>
      </c>
      <c r="I37" s="164">
        <f ca="1">IFERROR(MIN(1, VLOOKUP(C37,'Vakantie-Feestdagen'!$T:$T,1,0)   ),0)</f>
        <v>0</v>
      </c>
      <c r="J37" s="164">
        <f ca="1">IFERROR(MIN(1, VLOOKUP(C37,Aanvraagformulier!$B$86:$B$102,1,0)   ),0)</f>
        <v>0</v>
      </c>
      <c r="K37" s="164">
        <f ca="1">IFERROR(MIN(1, VLOOKUP(C37,Aanvraagformulier!$N$86:$N$102,1,0)   ),0)</f>
        <v>0</v>
      </c>
      <c r="L37" s="164">
        <f t="shared" ca="1" si="3"/>
        <v>0</v>
      </c>
      <c r="M37" s="164">
        <f t="shared" ca="1" si="4"/>
        <v>0</v>
      </c>
      <c r="N37" s="168">
        <f t="shared" ca="1" si="5"/>
        <v>0</v>
      </c>
      <c r="O37" s="167">
        <f t="shared" ca="1" si="6"/>
        <v>0</v>
      </c>
    </row>
    <row r="38" spans="2:34" x14ac:dyDescent="0.2">
      <c r="B38" s="169">
        <f t="shared" ca="1" si="0"/>
        <v>43344</v>
      </c>
      <c r="C38" s="165">
        <f t="shared" ca="1" si="7"/>
        <v>43344</v>
      </c>
      <c r="D38" s="164">
        <f t="shared" ca="1" si="1"/>
        <v>6</v>
      </c>
      <c r="E38" s="165">
        <f ca="1">VLOOKUP(C38,'Vakantie-Feestdagen'!B:B,1,1)</f>
        <v>43288</v>
      </c>
      <c r="F38" s="165">
        <f ca="1">INDEX('Vakantie-Feestdagen'!C:C,MATCH(E38,'Vakantie-Feestdagen'!B:B,0))</f>
        <v>43331</v>
      </c>
      <c r="G38" s="164" t="str">
        <f ca="1">INDEX('Vakantie-Feestdagen'!D:D,MATCH(E38,'Vakantie-Feestdagen'!B:B,0))</f>
        <v>Zomer</v>
      </c>
      <c r="H38" s="164">
        <f t="shared" ca="1" si="2"/>
        <v>0</v>
      </c>
      <c r="I38" s="164">
        <f ca="1">IFERROR(MIN(1, VLOOKUP(C38,'Vakantie-Feestdagen'!$T:$T,1,0)   ),0)</f>
        <v>0</v>
      </c>
      <c r="J38" s="164">
        <f ca="1">IFERROR(MIN(1, VLOOKUP(C38,Aanvraagformulier!$B$86:$B$102,1,0)   ),0)</f>
        <v>0</v>
      </c>
      <c r="K38" s="164">
        <f ca="1">IFERROR(MIN(1, VLOOKUP(C38,Aanvraagformulier!$N$86:$N$102,1,0)   ),0)</f>
        <v>0</v>
      </c>
      <c r="L38" s="164">
        <f t="shared" ca="1" si="3"/>
        <v>0</v>
      </c>
      <c r="M38" s="164">
        <f t="shared" ca="1" si="4"/>
        <v>0</v>
      </c>
      <c r="N38" s="168">
        <f t="shared" ca="1" si="5"/>
        <v>0</v>
      </c>
      <c r="O38" s="167">
        <f t="shared" ca="1" si="6"/>
        <v>0</v>
      </c>
    </row>
    <row r="39" spans="2:34" x14ac:dyDescent="0.2">
      <c r="B39" s="169">
        <f t="shared" ca="1" si="0"/>
        <v>43345</v>
      </c>
      <c r="C39" s="165">
        <f t="shared" ca="1" si="7"/>
        <v>43345</v>
      </c>
      <c r="D39" s="164">
        <f t="shared" ca="1" si="1"/>
        <v>7</v>
      </c>
      <c r="E39" s="165">
        <f ca="1">VLOOKUP(C39,'Vakantie-Feestdagen'!B:B,1,1)</f>
        <v>43288</v>
      </c>
      <c r="F39" s="165">
        <f ca="1">INDEX('Vakantie-Feestdagen'!C:C,MATCH(E39,'Vakantie-Feestdagen'!B:B,0))</f>
        <v>43331</v>
      </c>
      <c r="G39" s="164" t="str">
        <f ca="1">INDEX('Vakantie-Feestdagen'!D:D,MATCH(E39,'Vakantie-Feestdagen'!B:B,0))</f>
        <v>Zomer</v>
      </c>
      <c r="H39" s="164">
        <f t="shared" ca="1" si="2"/>
        <v>0</v>
      </c>
      <c r="I39" s="164">
        <f ca="1">IFERROR(MIN(1, VLOOKUP(C39,'Vakantie-Feestdagen'!$T:$T,1,0)   ),0)</f>
        <v>0</v>
      </c>
      <c r="J39" s="164">
        <f ca="1">IFERROR(MIN(1, VLOOKUP(C39,Aanvraagformulier!$B$86:$B$102,1,0)   ),0)</f>
        <v>0</v>
      </c>
      <c r="K39" s="164">
        <f ca="1">IFERROR(MIN(1, VLOOKUP(C39,Aanvraagformulier!$N$86:$N$102,1,0)   ),0)</f>
        <v>0</v>
      </c>
      <c r="L39" s="164">
        <f t="shared" ca="1" si="3"/>
        <v>0</v>
      </c>
      <c r="M39" s="164">
        <f t="shared" ca="1" si="4"/>
        <v>0</v>
      </c>
      <c r="N39" s="168">
        <f t="shared" ca="1" si="5"/>
        <v>0</v>
      </c>
      <c r="O39" s="167">
        <f t="shared" ca="1" si="6"/>
        <v>0</v>
      </c>
    </row>
    <row r="40" spans="2:34" x14ac:dyDescent="0.2">
      <c r="B40" s="169">
        <f t="shared" ca="1" si="0"/>
        <v>43346</v>
      </c>
      <c r="C40" s="165">
        <f t="shared" ca="1" si="7"/>
        <v>43346</v>
      </c>
      <c r="D40" s="164">
        <f t="shared" ca="1" si="1"/>
        <v>1</v>
      </c>
      <c r="E40" s="165">
        <f ca="1">VLOOKUP(C40,'Vakantie-Feestdagen'!B:B,1,1)</f>
        <v>43288</v>
      </c>
      <c r="F40" s="165">
        <f ca="1">INDEX('Vakantie-Feestdagen'!C:C,MATCH(E40,'Vakantie-Feestdagen'!B:B,0))</f>
        <v>43331</v>
      </c>
      <c r="G40" s="164" t="str">
        <f ca="1">INDEX('Vakantie-Feestdagen'!D:D,MATCH(E40,'Vakantie-Feestdagen'!B:B,0))</f>
        <v>Zomer</v>
      </c>
      <c r="H40" s="164">
        <f t="shared" ca="1" si="2"/>
        <v>0</v>
      </c>
      <c r="I40" s="164">
        <f ca="1">IFERROR(MIN(1, VLOOKUP(C40,'Vakantie-Feestdagen'!$T:$T,1,0)   ),0)</f>
        <v>0</v>
      </c>
      <c r="J40" s="164">
        <f ca="1">IFERROR(MIN(1, VLOOKUP(C40,Aanvraagformulier!$B$86:$B$102,1,0)   ),0)</f>
        <v>0</v>
      </c>
      <c r="K40" s="164">
        <f ca="1">IFERROR(MIN(1, VLOOKUP(C40,Aanvraagformulier!$N$86:$N$102,1,0)   ),0)</f>
        <v>0</v>
      </c>
      <c r="L40" s="164">
        <f t="shared" ca="1" si="3"/>
        <v>0</v>
      </c>
      <c r="M40" s="164">
        <f t="shared" ca="1" si="4"/>
        <v>0</v>
      </c>
      <c r="N40" s="168">
        <f t="shared" ca="1" si="5"/>
        <v>0</v>
      </c>
      <c r="O40" s="167">
        <f t="shared" ca="1" si="6"/>
        <v>0</v>
      </c>
    </row>
    <row r="41" spans="2:34" x14ac:dyDescent="0.2">
      <c r="B41" s="169">
        <f t="shared" ca="1" si="0"/>
        <v>43347</v>
      </c>
      <c r="C41" s="165">
        <f t="shared" ca="1" si="7"/>
        <v>43347</v>
      </c>
      <c r="D41" s="164">
        <f t="shared" ca="1" si="1"/>
        <v>2</v>
      </c>
      <c r="E41" s="165">
        <f ca="1">VLOOKUP(C41,'Vakantie-Feestdagen'!B:B,1,1)</f>
        <v>43288</v>
      </c>
      <c r="F41" s="165">
        <f ca="1">INDEX('Vakantie-Feestdagen'!C:C,MATCH(E41,'Vakantie-Feestdagen'!B:B,0))</f>
        <v>43331</v>
      </c>
      <c r="G41" s="164" t="str">
        <f ca="1">INDEX('Vakantie-Feestdagen'!D:D,MATCH(E41,'Vakantie-Feestdagen'!B:B,0))</f>
        <v>Zomer</v>
      </c>
      <c r="H41" s="164">
        <f t="shared" ca="1" si="2"/>
        <v>0</v>
      </c>
      <c r="I41" s="164">
        <f ca="1">IFERROR(MIN(1, VLOOKUP(C41,'Vakantie-Feestdagen'!$T:$T,1,0)   ),0)</f>
        <v>0</v>
      </c>
      <c r="J41" s="164">
        <f ca="1">IFERROR(MIN(1, VLOOKUP(C41,Aanvraagformulier!$B$86:$B$102,1,0)   ),0)</f>
        <v>0</v>
      </c>
      <c r="K41" s="164">
        <f ca="1">IFERROR(MIN(1, VLOOKUP(C41,Aanvraagformulier!$N$86:$N$102,1,0)   ),0)</f>
        <v>0</v>
      </c>
      <c r="L41" s="164">
        <f t="shared" ca="1" si="3"/>
        <v>0</v>
      </c>
      <c r="M41" s="164">
        <f t="shared" ca="1" si="4"/>
        <v>0</v>
      </c>
      <c r="N41" s="168">
        <f t="shared" ca="1" si="5"/>
        <v>0</v>
      </c>
      <c r="O41" s="167">
        <f t="shared" ca="1" si="6"/>
        <v>0</v>
      </c>
    </row>
    <row r="42" spans="2:34" x14ac:dyDescent="0.2">
      <c r="B42" s="169">
        <f t="shared" ca="1" si="0"/>
        <v>43348</v>
      </c>
      <c r="C42" s="165">
        <f t="shared" ca="1" si="7"/>
        <v>43348</v>
      </c>
      <c r="D42" s="164">
        <f t="shared" ca="1" si="1"/>
        <v>3</v>
      </c>
      <c r="E42" s="165">
        <f ca="1">VLOOKUP(C42,'Vakantie-Feestdagen'!B:B,1,1)</f>
        <v>43288</v>
      </c>
      <c r="F42" s="165">
        <f ca="1">INDEX('Vakantie-Feestdagen'!C:C,MATCH(E42,'Vakantie-Feestdagen'!B:B,0))</f>
        <v>43331</v>
      </c>
      <c r="G42" s="164" t="str">
        <f ca="1">INDEX('Vakantie-Feestdagen'!D:D,MATCH(E42,'Vakantie-Feestdagen'!B:B,0))</f>
        <v>Zomer</v>
      </c>
      <c r="H42" s="164">
        <f t="shared" ca="1" si="2"/>
        <v>0</v>
      </c>
      <c r="I42" s="164">
        <f ca="1">IFERROR(MIN(1, VLOOKUP(C42,'Vakantie-Feestdagen'!$T:$T,1,0)   ),0)</f>
        <v>0</v>
      </c>
      <c r="J42" s="164">
        <f ca="1">IFERROR(MIN(1, VLOOKUP(C42,Aanvraagformulier!$B$86:$B$102,1,0)   ),0)</f>
        <v>0</v>
      </c>
      <c r="K42" s="164">
        <f ca="1">IFERROR(MIN(1, VLOOKUP(C42,Aanvraagformulier!$N$86:$N$102,1,0)   ),0)</f>
        <v>0</v>
      </c>
      <c r="L42" s="164">
        <f t="shared" ca="1" si="3"/>
        <v>0</v>
      </c>
      <c r="M42" s="164">
        <f t="shared" ca="1" si="4"/>
        <v>0</v>
      </c>
      <c r="N42" s="168">
        <f t="shared" ca="1" si="5"/>
        <v>0</v>
      </c>
      <c r="O42" s="167">
        <f t="shared" ca="1" si="6"/>
        <v>0</v>
      </c>
    </row>
    <row r="43" spans="2:34" x14ac:dyDescent="0.2">
      <c r="B43" s="169">
        <f t="shared" ca="1" si="0"/>
        <v>43349</v>
      </c>
      <c r="C43" s="165">
        <f t="shared" ca="1" si="7"/>
        <v>43349</v>
      </c>
      <c r="D43" s="164">
        <f t="shared" ca="1" si="1"/>
        <v>4</v>
      </c>
      <c r="E43" s="165">
        <f ca="1">VLOOKUP(C43,'Vakantie-Feestdagen'!B:B,1,1)</f>
        <v>43288</v>
      </c>
      <c r="F43" s="165">
        <f ca="1">INDEX('Vakantie-Feestdagen'!C:C,MATCH(E43,'Vakantie-Feestdagen'!B:B,0))</f>
        <v>43331</v>
      </c>
      <c r="G43" s="164" t="str">
        <f ca="1">INDEX('Vakantie-Feestdagen'!D:D,MATCH(E43,'Vakantie-Feestdagen'!B:B,0))</f>
        <v>Zomer</v>
      </c>
      <c r="H43" s="164">
        <f t="shared" ca="1" si="2"/>
        <v>0</v>
      </c>
      <c r="I43" s="164">
        <f ca="1">IFERROR(MIN(1, VLOOKUP(C43,'Vakantie-Feestdagen'!$T:$T,1,0)   ),0)</f>
        <v>0</v>
      </c>
      <c r="J43" s="164">
        <f ca="1">IFERROR(MIN(1, VLOOKUP(C43,Aanvraagformulier!$B$86:$B$102,1,0)   ),0)</f>
        <v>0</v>
      </c>
      <c r="K43" s="164">
        <f ca="1">IFERROR(MIN(1, VLOOKUP(C43,Aanvraagformulier!$N$86:$N$102,1,0)   ),0)</f>
        <v>0</v>
      </c>
      <c r="L43" s="164">
        <f t="shared" ca="1" si="3"/>
        <v>0</v>
      </c>
      <c r="M43" s="164">
        <f t="shared" ca="1" si="4"/>
        <v>0</v>
      </c>
      <c r="N43" s="168">
        <f t="shared" ca="1" si="5"/>
        <v>0</v>
      </c>
      <c r="O43" s="167">
        <f t="shared" ca="1" si="6"/>
        <v>0</v>
      </c>
    </row>
    <row r="44" spans="2:34" x14ac:dyDescent="0.2">
      <c r="B44" s="169">
        <f t="shared" ca="1" si="0"/>
        <v>43350</v>
      </c>
      <c r="C44" s="165">
        <f t="shared" ca="1" si="7"/>
        <v>43350</v>
      </c>
      <c r="D44" s="164">
        <f t="shared" ca="1" si="1"/>
        <v>5</v>
      </c>
      <c r="E44" s="165">
        <f ca="1">VLOOKUP(C44,'Vakantie-Feestdagen'!B:B,1,1)</f>
        <v>43288</v>
      </c>
      <c r="F44" s="165">
        <f ca="1">INDEX('Vakantie-Feestdagen'!C:C,MATCH(E44,'Vakantie-Feestdagen'!B:B,0))</f>
        <v>43331</v>
      </c>
      <c r="G44" s="164" t="str">
        <f ca="1">INDEX('Vakantie-Feestdagen'!D:D,MATCH(E44,'Vakantie-Feestdagen'!B:B,0))</f>
        <v>Zomer</v>
      </c>
      <c r="H44" s="164">
        <f t="shared" ca="1" si="2"/>
        <v>0</v>
      </c>
      <c r="I44" s="164">
        <f ca="1">IFERROR(MIN(1, VLOOKUP(C44,'Vakantie-Feestdagen'!$T:$T,1,0)   ),0)</f>
        <v>0</v>
      </c>
      <c r="J44" s="164">
        <f ca="1">IFERROR(MIN(1, VLOOKUP(C44,Aanvraagformulier!$B$86:$B$102,1,0)   ),0)</f>
        <v>0</v>
      </c>
      <c r="K44" s="164">
        <f ca="1">IFERROR(MIN(1, VLOOKUP(C44,Aanvraagformulier!$N$86:$N$102,1,0)   ),0)</f>
        <v>0</v>
      </c>
      <c r="L44" s="164">
        <f t="shared" ca="1" si="3"/>
        <v>0</v>
      </c>
      <c r="M44" s="164">
        <f t="shared" ca="1" si="4"/>
        <v>0</v>
      </c>
      <c r="N44" s="168">
        <f t="shared" ca="1" si="5"/>
        <v>0</v>
      </c>
      <c r="O44" s="167">
        <f t="shared" ca="1" si="6"/>
        <v>0</v>
      </c>
    </row>
    <row r="45" spans="2:34" x14ac:dyDescent="0.2">
      <c r="B45" s="169">
        <f t="shared" ca="1" si="0"/>
        <v>43351</v>
      </c>
      <c r="C45" s="165">
        <f t="shared" ca="1" si="7"/>
        <v>43351</v>
      </c>
      <c r="D45" s="164">
        <f t="shared" ca="1" si="1"/>
        <v>6</v>
      </c>
      <c r="E45" s="165">
        <f ca="1">VLOOKUP(C45,'Vakantie-Feestdagen'!B:B,1,1)</f>
        <v>43288</v>
      </c>
      <c r="F45" s="165">
        <f ca="1">INDEX('Vakantie-Feestdagen'!C:C,MATCH(E45,'Vakantie-Feestdagen'!B:B,0))</f>
        <v>43331</v>
      </c>
      <c r="G45" s="164" t="str">
        <f ca="1">INDEX('Vakantie-Feestdagen'!D:D,MATCH(E45,'Vakantie-Feestdagen'!B:B,0))</f>
        <v>Zomer</v>
      </c>
      <c r="H45" s="164">
        <f t="shared" ca="1" si="2"/>
        <v>0</v>
      </c>
      <c r="I45" s="164">
        <f ca="1">IFERROR(MIN(1, VLOOKUP(C45,'Vakantie-Feestdagen'!$T:$T,1,0)   ),0)</f>
        <v>0</v>
      </c>
      <c r="J45" s="164">
        <f ca="1">IFERROR(MIN(1, VLOOKUP(C45,Aanvraagformulier!$B$86:$B$102,1,0)   ),0)</f>
        <v>0</v>
      </c>
      <c r="K45" s="164">
        <f ca="1">IFERROR(MIN(1, VLOOKUP(C45,Aanvraagformulier!$N$86:$N$102,1,0)   ),0)</f>
        <v>0</v>
      </c>
      <c r="L45" s="164">
        <f t="shared" ca="1" si="3"/>
        <v>0</v>
      </c>
      <c r="M45" s="164">
        <f t="shared" ca="1" si="4"/>
        <v>0</v>
      </c>
      <c r="N45" s="168">
        <f t="shared" ca="1" si="5"/>
        <v>0</v>
      </c>
      <c r="O45" s="167">
        <f t="shared" ca="1" si="6"/>
        <v>0</v>
      </c>
    </row>
    <row r="46" spans="2:34" x14ac:dyDescent="0.2">
      <c r="B46" s="169">
        <f t="shared" ca="1" si="0"/>
        <v>43352</v>
      </c>
      <c r="C46" s="165">
        <f t="shared" ca="1" si="7"/>
        <v>43352</v>
      </c>
      <c r="D46" s="164">
        <f t="shared" ca="1" si="1"/>
        <v>7</v>
      </c>
      <c r="E46" s="165">
        <f ca="1">VLOOKUP(C46,'Vakantie-Feestdagen'!B:B,1,1)</f>
        <v>43288</v>
      </c>
      <c r="F46" s="165">
        <f ca="1">INDEX('Vakantie-Feestdagen'!C:C,MATCH(E46,'Vakantie-Feestdagen'!B:B,0))</f>
        <v>43331</v>
      </c>
      <c r="G46" s="164" t="str">
        <f ca="1">INDEX('Vakantie-Feestdagen'!D:D,MATCH(E46,'Vakantie-Feestdagen'!B:B,0))</f>
        <v>Zomer</v>
      </c>
      <c r="H46" s="164">
        <f t="shared" ca="1" si="2"/>
        <v>0</v>
      </c>
      <c r="I46" s="164">
        <f ca="1">IFERROR(MIN(1, VLOOKUP(C46,'Vakantie-Feestdagen'!$T:$T,1,0)   ),0)</f>
        <v>0</v>
      </c>
      <c r="J46" s="164">
        <f ca="1">IFERROR(MIN(1, VLOOKUP(C46,Aanvraagformulier!$B$86:$B$102,1,0)   ),0)</f>
        <v>0</v>
      </c>
      <c r="K46" s="164">
        <f ca="1">IFERROR(MIN(1, VLOOKUP(C46,Aanvraagformulier!$N$86:$N$102,1,0)   ),0)</f>
        <v>0</v>
      </c>
      <c r="L46" s="164">
        <f t="shared" ca="1" si="3"/>
        <v>0</v>
      </c>
      <c r="M46" s="164">
        <f t="shared" ca="1" si="4"/>
        <v>0</v>
      </c>
      <c r="N46" s="168">
        <f t="shared" ca="1" si="5"/>
        <v>0</v>
      </c>
      <c r="O46" s="167">
        <f t="shared" ca="1" si="6"/>
        <v>0</v>
      </c>
    </row>
    <row r="47" spans="2:34" x14ac:dyDescent="0.2">
      <c r="B47" s="169">
        <f t="shared" ca="1" si="0"/>
        <v>43353</v>
      </c>
      <c r="C47" s="165">
        <f t="shared" ca="1" si="7"/>
        <v>43353</v>
      </c>
      <c r="D47" s="164">
        <f t="shared" ca="1" si="1"/>
        <v>1</v>
      </c>
      <c r="E47" s="165">
        <f ca="1">VLOOKUP(C47,'Vakantie-Feestdagen'!B:B,1,1)</f>
        <v>43288</v>
      </c>
      <c r="F47" s="165">
        <f ca="1">INDEX('Vakantie-Feestdagen'!C:C,MATCH(E47,'Vakantie-Feestdagen'!B:B,0))</f>
        <v>43331</v>
      </c>
      <c r="G47" s="164" t="str">
        <f ca="1">INDEX('Vakantie-Feestdagen'!D:D,MATCH(E47,'Vakantie-Feestdagen'!B:B,0))</f>
        <v>Zomer</v>
      </c>
      <c r="H47" s="164">
        <f t="shared" ca="1" si="2"/>
        <v>0</v>
      </c>
      <c r="I47" s="164">
        <f ca="1">IFERROR(MIN(1, VLOOKUP(C47,'Vakantie-Feestdagen'!$T:$T,1,0)   ),0)</f>
        <v>0</v>
      </c>
      <c r="J47" s="164">
        <f ca="1">IFERROR(MIN(1, VLOOKUP(C47,Aanvraagformulier!$B$86:$B$102,1,0)   ),0)</f>
        <v>0</v>
      </c>
      <c r="K47" s="164">
        <f ca="1">IFERROR(MIN(1, VLOOKUP(C47,Aanvraagformulier!$N$86:$N$102,1,0)   ),0)</f>
        <v>0</v>
      </c>
      <c r="L47" s="164">
        <f t="shared" ca="1" si="3"/>
        <v>0</v>
      </c>
      <c r="M47" s="164">
        <f t="shared" ca="1" si="4"/>
        <v>0</v>
      </c>
      <c r="N47" s="168">
        <f t="shared" ca="1" si="5"/>
        <v>0</v>
      </c>
      <c r="O47" s="167">
        <f t="shared" ca="1" si="6"/>
        <v>0</v>
      </c>
    </row>
    <row r="48" spans="2:34" x14ac:dyDescent="0.2">
      <c r="B48" s="169">
        <f t="shared" ca="1" si="0"/>
        <v>43354</v>
      </c>
      <c r="C48" s="165">
        <f t="shared" ca="1" si="7"/>
        <v>43354</v>
      </c>
      <c r="D48" s="164">
        <f t="shared" ca="1" si="1"/>
        <v>2</v>
      </c>
      <c r="E48" s="165">
        <f ca="1">VLOOKUP(C48,'Vakantie-Feestdagen'!B:B,1,1)</f>
        <v>43288</v>
      </c>
      <c r="F48" s="165">
        <f ca="1">INDEX('Vakantie-Feestdagen'!C:C,MATCH(E48,'Vakantie-Feestdagen'!B:B,0))</f>
        <v>43331</v>
      </c>
      <c r="G48" s="164" t="str">
        <f ca="1">INDEX('Vakantie-Feestdagen'!D:D,MATCH(E48,'Vakantie-Feestdagen'!B:B,0))</f>
        <v>Zomer</v>
      </c>
      <c r="H48" s="164">
        <f t="shared" ca="1" si="2"/>
        <v>0</v>
      </c>
      <c r="I48" s="164">
        <f ca="1">IFERROR(MIN(1, VLOOKUP(C48,'Vakantie-Feestdagen'!$T:$T,1,0)   ),0)</f>
        <v>0</v>
      </c>
      <c r="J48" s="164">
        <f ca="1">IFERROR(MIN(1, VLOOKUP(C48,Aanvraagformulier!$B$86:$B$102,1,0)   ),0)</f>
        <v>0</v>
      </c>
      <c r="K48" s="164">
        <f ca="1">IFERROR(MIN(1, VLOOKUP(C48,Aanvraagformulier!$N$86:$N$102,1,0)   ),0)</f>
        <v>0</v>
      </c>
      <c r="L48" s="164">
        <f t="shared" ca="1" si="3"/>
        <v>0</v>
      </c>
      <c r="M48" s="164">
        <f t="shared" ca="1" si="4"/>
        <v>0</v>
      </c>
      <c r="N48" s="168">
        <f t="shared" ca="1" si="5"/>
        <v>0</v>
      </c>
      <c r="O48" s="167">
        <f t="shared" ca="1" si="6"/>
        <v>0</v>
      </c>
    </row>
    <row r="49" spans="2:15" x14ac:dyDescent="0.2">
      <c r="B49" s="169">
        <f t="shared" ca="1" si="0"/>
        <v>43355</v>
      </c>
      <c r="C49" s="165">
        <f t="shared" ca="1" si="7"/>
        <v>43355</v>
      </c>
      <c r="D49" s="164">
        <f t="shared" ca="1" si="1"/>
        <v>3</v>
      </c>
      <c r="E49" s="165">
        <f ca="1">VLOOKUP(C49,'Vakantie-Feestdagen'!B:B,1,1)</f>
        <v>43288</v>
      </c>
      <c r="F49" s="165">
        <f ca="1">INDEX('Vakantie-Feestdagen'!C:C,MATCH(E49,'Vakantie-Feestdagen'!B:B,0))</f>
        <v>43331</v>
      </c>
      <c r="G49" s="164" t="str">
        <f ca="1">INDEX('Vakantie-Feestdagen'!D:D,MATCH(E49,'Vakantie-Feestdagen'!B:B,0))</f>
        <v>Zomer</v>
      </c>
      <c r="H49" s="164">
        <f t="shared" ca="1" si="2"/>
        <v>0</v>
      </c>
      <c r="I49" s="164">
        <f ca="1">IFERROR(MIN(1, VLOOKUP(C49,'Vakantie-Feestdagen'!$T:$T,1,0)   ),0)</f>
        <v>0</v>
      </c>
      <c r="J49" s="164">
        <f ca="1">IFERROR(MIN(1, VLOOKUP(C49,Aanvraagformulier!$B$86:$B$102,1,0)   ),0)</f>
        <v>0</v>
      </c>
      <c r="K49" s="164">
        <f ca="1">IFERROR(MIN(1, VLOOKUP(C49,Aanvraagformulier!$N$86:$N$102,1,0)   ),0)</f>
        <v>0</v>
      </c>
      <c r="L49" s="164">
        <f t="shared" ca="1" si="3"/>
        <v>0</v>
      </c>
      <c r="M49" s="164">
        <f t="shared" ca="1" si="4"/>
        <v>0</v>
      </c>
      <c r="N49" s="168">
        <f t="shared" ca="1" si="5"/>
        <v>0</v>
      </c>
      <c r="O49" s="167">
        <f t="shared" ca="1" si="6"/>
        <v>0</v>
      </c>
    </row>
    <row r="50" spans="2:15" x14ac:dyDescent="0.2">
      <c r="B50" s="169">
        <f t="shared" ca="1" si="0"/>
        <v>43356</v>
      </c>
      <c r="C50" s="165">
        <f t="shared" ca="1" si="7"/>
        <v>43356</v>
      </c>
      <c r="D50" s="164">
        <f t="shared" ca="1" si="1"/>
        <v>4</v>
      </c>
      <c r="E50" s="165">
        <f ca="1">VLOOKUP(C50,'Vakantie-Feestdagen'!B:B,1,1)</f>
        <v>43288</v>
      </c>
      <c r="F50" s="165">
        <f ca="1">INDEX('Vakantie-Feestdagen'!C:C,MATCH(E50,'Vakantie-Feestdagen'!B:B,0))</f>
        <v>43331</v>
      </c>
      <c r="G50" s="164" t="str">
        <f ca="1">INDEX('Vakantie-Feestdagen'!D:D,MATCH(E50,'Vakantie-Feestdagen'!B:B,0))</f>
        <v>Zomer</v>
      </c>
      <c r="H50" s="164">
        <f t="shared" ca="1" si="2"/>
        <v>0</v>
      </c>
      <c r="I50" s="164">
        <f ca="1">IFERROR(MIN(1, VLOOKUP(C50,'Vakantie-Feestdagen'!$T:$T,1,0)   ),0)</f>
        <v>0</v>
      </c>
      <c r="J50" s="164">
        <f ca="1">IFERROR(MIN(1, VLOOKUP(C50,Aanvraagformulier!$B$86:$B$102,1,0)   ),0)</f>
        <v>0</v>
      </c>
      <c r="K50" s="164">
        <f ca="1">IFERROR(MIN(1, VLOOKUP(C50,Aanvraagformulier!$N$86:$N$102,1,0)   ),0)</f>
        <v>0</v>
      </c>
      <c r="L50" s="164">
        <f t="shared" ca="1" si="3"/>
        <v>0</v>
      </c>
      <c r="M50" s="164">
        <f t="shared" ca="1" si="4"/>
        <v>0</v>
      </c>
      <c r="N50" s="168">
        <f t="shared" ca="1" si="5"/>
        <v>0</v>
      </c>
      <c r="O50" s="167">
        <f t="shared" ca="1" si="6"/>
        <v>0</v>
      </c>
    </row>
    <row r="51" spans="2:15" x14ac:dyDescent="0.2">
      <c r="B51" s="169">
        <f t="shared" ca="1" si="0"/>
        <v>43357</v>
      </c>
      <c r="C51" s="165">
        <f t="shared" ca="1" si="7"/>
        <v>43357</v>
      </c>
      <c r="D51" s="164">
        <f t="shared" ca="1" si="1"/>
        <v>5</v>
      </c>
      <c r="E51" s="165">
        <f ca="1">VLOOKUP(C51,'Vakantie-Feestdagen'!B:B,1,1)</f>
        <v>43288</v>
      </c>
      <c r="F51" s="165">
        <f ca="1">INDEX('Vakantie-Feestdagen'!C:C,MATCH(E51,'Vakantie-Feestdagen'!B:B,0))</f>
        <v>43331</v>
      </c>
      <c r="G51" s="164" t="str">
        <f ca="1">INDEX('Vakantie-Feestdagen'!D:D,MATCH(E51,'Vakantie-Feestdagen'!B:B,0))</f>
        <v>Zomer</v>
      </c>
      <c r="H51" s="164">
        <f t="shared" ca="1" si="2"/>
        <v>0</v>
      </c>
      <c r="I51" s="164">
        <f ca="1">IFERROR(MIN(1, VLOOKUP(C51,'Vakantie-Feestdagen'!$T:$T,1,0)   ),0)</f>
        <v>0</v>
      </c>
      <c r="J51" s="164">
        <f ca="1">IFERROR(MIN(1, VLOOKUP(C51,Aanvraagformulier!$B$86:$B$102,1,0)   ),0)</f>
        <v>0</v>
      </c>
      <c r="K51" s="164">
        <f ca="1">IFERROR(MIN(1, VLOOKUP(C51,Aanvraagformulier!$N$86:$N$102,1,0)   ),0)</f>
        <v>0</v>
      </c>
      <c r="L51" s="164">
        <f t="shared" ca="1" si="3"/>
        <v>0</v>
      </c>
      <c r="M51" s="164">
        <f t="shared" ca="1" si="4"/>
        <v>0</v>
      </c>
      <c r="N51" s="168">
        <f t="shared" ca="1" si="5"/>
        <v>0</v>
      </c>
      <c r="O51" s="167">
        <f t="shared" ca="1" si="6"/>
        <v>0</v>
      </c>
    </row>
    <row r="52" spans="2:15" x14ac:dyDescent="0.2">
      <c r="B52" s="169">
        <f t="shared" ca="1" si="0"/>
        <v>43358</v>
      </c>
      <c r="C52" s="165">
        <f t="shared" ca="1" si="7"/>
        <v>43358</v>
      </c>
      <c r="D52" s="164">
        <f t="shared" ca="1" si="1"/>
        <v>6</v>
      </c>
      <c r="E52" s="165">
        <f ca="1">VLOOKUP(C52,'Vakantie-Feestdagen'!B:B,1,1)</f>
        <v>43288</v>
      </c>
      <c r="F52" s="165">
        <f ca="1">INDEX('Vakantie-Feestdagen'!C:C,MATCH(E52,'Vakantie-Feestdagen'!B:B,0))</f>
        <v>43331</v>
      </c>
      <c r="G52" s="164" t="str">
        <f ca="1">INDEX('Vakantie-Feestdagen'!D:D,MATCH(E52,'Vakantie-Feestdagen'!B:B,0))</f>
        <v>Zomer</v>
      </c>
      <c r="H52" s="164">
        <f t="shared" ca="1" si="2"/>
        <v>0</v>
      </c>
      <c r="I52" s="164">
        <f ca="1">IFERROR(MIN(1, VLOOKUP(C52,'Vakantie-Feestdagen'!$T:$T,1,0)   ),0)</f>
        <v>0</v>
      </c>
      <c r="J52" s="164">
        <f ca="1">IFERROR(MIN(1, VLOOKUP(C52,Aanvraagformulier!$B$86:$B$102,1,0)   ),0)</f>
        <v>0</v>
      </c>
      <c r="K52" s="164">
        <f ca="1">IFERROR(MIN(1, VLOOKUP(C52,Aanvraagformulier!$N$86:$N$102,1,0)   ),0)</f>
        <v>0</v>
      </c>
      <c r="L52" s="164">
        <f t="shared" ca="1" si="3"/>
        <v>0</v>
      </c>
      <c r="M52" s="164">
        <f t="shared" ca="1" si="4"/>
        <v>0</v>
      </c>
      <c r="N52" s="168">
        <f t="shared" ca="1" si="5"/>
        <v>0</v>
      </c>
      <c r="O52" s="167">
        <f t="shared" ca="1" si="6"/>
        <v>0</v>
      </c>
    </row>
    <row r="53" spans="2:15" x14ac:dyDescent="0.2">
      <c r="B53" s="169">
        <f t="shared" ca="1" si="0"/>
        <v>43359</v>
      </c>
      <c r="C53" s="165">
        <f t="shared" ca="1" si="7"/>
        <v>43359</v>
      </c>
      <c r="D53" s="164">
        <f t="shared" ca="1" si="1"/>
        <v>7</v>
      </c>
      <c r="E53" s="165">
        <f ca="1">VLOOKUP(C53,'Vakantie-Feestdagen'!B:B,1,1)</f>
        <v>43288</v>
      </c>
      <c r="F53" s="165">
        <f ca="1">INDEX('Vakantie-Feestdagen'!C:C,MATCH(E53,'Vakantie-Feestdagen'!B:B,0))</f>
        <v>43331</v>
      </c>
      <c r="G53" s="164" t="str">
        <f ca="1">INDEX('Vakantie-Feestdagen'!D:D,MATCH(E53,'Vakantie-Feestdagen'!B:B,0))</f>
        <v>Zomer</v>
      </c>
      <c r="H53" s="164">
        <f t="shared" ca="1" si="2"/>
        <v>0</v>
      </c>
      <c r="I53" s="164">
        <f ca="1">IFERROR(MIN(1, VLOOKUP(C53,'Vakantie-Feestdagen'!$T:$T,1,0)   ),0)</f>
        <v>0</v>
      </c>
      <c r="J53" s="164">
        <f ca="1">IFERROR(MIN(1, VLOOKUP(C53,Aanvraagformulier!$B$86:$B$102,1,0)   ),0)</f>
        <v>0</v>
      </c>
      <c r="K53" s="164">
        <f ca="1">IFERROR(MIN(1, VLOOKUP(C53,Aanvraagformulier!$N$86:$N$102,1,0)   ),0)</f>
        <v>0</v>
      </c>
      <c r="L53" s="164">
        <f t="shared" ca="1" si="3"/>
        <v>0</v>
      </c>
      <c r="M53" s="164">
        <f t="shared" ca="1" si="4"/>
        <v>0</v>
      </c>
      <c r="N53" s="168">
        <f t="shared" ca="1" si="5"/>
        <v>0</v>
      </c>
      <c r="O53" s="167">
        <f t="shared" ca="1" si="6"/>
        <v>0</v>
      </c>
    </row>
    <row r="54" spans="2:15" x14ac:dyDescent="0.2">
      <c r="B54" s="169">
        <f t="shared" ca="1" si="0"/>
        <v>43360</v>
      </c>
      <c r="C54" s="165">
        <f t="shared" ca="1" si="7"/>
        <v>43360</v>
      </c>
      <c r="D54" s="164">
        <f t="shared" ca="1" si="1"/>
        <v>1</v>
      </c>
      <c r="E54" s="165">
        <f ca="1">VLOOKUP(C54,'Vakantie-Feestdagen'!B:B,1,1)</f>
        <v>43288</v>
      </c>
      <c r="F54" s="165">
        <f ca="1">INDEX('Vakantie-Feestdagen'!C:C,MATCH(E54,'Vakantie-Feestdagen'!B:B,0))</f>
        <v>43331</v>
      </c>
      <c r="G54" s="164" t="str">
        <f ca="1">INDEX('Vakantie-Feestdagen'!D:D,MATCH(E54,'Vakantie-Feestdagen'!B:B,0))</f>
        <v>Zomer</v>
      </c>
      <c r="H54" s="164">
        <f t="shared" ca="1" si="2"/>
        <v>0</v>
      </c>
      <c r="I54" s="164">
        <f ca="1">IFERROR(MIN(1, VLOOKUP(C54,'Vakantie-Feestdagen'!$T:$T,1,0)   ),0)</f>
        <v>0</v>
      </c>
      <c r="J54" s="164">
        <f ca="1">IFERROR(MIN(1, VLOOKUP(C54,Aanvraagformulier!$B$86:$B$102,1,0)   ),0)</f>
        <v>0</v>
      </c>
      <c r="K54" s="164">
        <f ca="1">IFERROR(MIN(1, VLOOKUP(C54,Aanvraagformulier!$N$86:$N$102,1,0)   ),0)</f>
        <v>0</v>
      </c>
      <c r="L54" s="164">
        <f t="shared" ca="1" si="3"/>
        <v>0</v>
      </c>
      <c r="M54" s="164">
        <f t="shared" ca="1" si="4"/>
        <v>0</v>
      </c>
      <c r="N54" s="168">
        <f t="shared" ca="1" si="5"/>
        <v>0</v>
      </c>
      <c r="O54" s="167">
        <f t="shared" ca="1" si="6"/>
        <v>0</v>
      </c>
    </row>
    <row r="55" spans="2:15" x14ac:dyDescent="0.2">
      <c r="B55" s="169">
        <f t="shared" ca="1" si="0"/>
        <v>43361</v>
      </c>
      <c r="C55" s="165">
        <f t="shared" ca="1" si="7"/>
        <v>43361</v>
      </c>
      <c r="D55" s="164">
        <f t="shared" ca="1" si="1"/>
        <v>2</v>
      </c>
      <c r="E55" s="165">
        <f ca="1">VLOOKUP(C55,'Vakantie-Feestdagen'!B:B,1,1)</f>
        <v>43288</v>
      </c>
      <c r="F55" s="165">
        <f ca="1">INDEX('Vakantie-Feestdagen'!C:C,MATCH(E55,'Vakantie-Feestdagen'!B:B,0))</f>
        <v>43331</v>
      </c>
      <c r="G55" s="164" t="str">
        <f ca="1">INDEX('Vakantie-Feestdagen'!D:D,MATCH(E55,'Vakantie-Feestdagen'!B:B,0))</f>
        <v>Zomer</v>
      </c>
      <c r="H55" s="164">
        <f t="shared" ca="1" si="2"/>
        <v>0</v>
      </c>
      <c r="I55" s="164">
        <f ca="1">IFERROR(MIN(1, VLOOKUP(C55,'Vakantie-Feestdagen'!$T:$T,1,0)   ),0)</f>
        <v>0</v>
      </c>
      <c r="J55" s="164">
        <f ca="1">IFERROR(MIN(1, VLOOKUP(C55,Aanvraagformulier!$B$86:$B$102,1,0)   ),0)</f>
        <v>0</v>
      </c>
      <c r="K55" s="164">
        <f ca="1">IFERROR(MIN(1, VLOOKUP(C55,Aanvraagformulier!$N$86:$N$102,1,0)   ),0)</f>
        <v>0</v>
      </c>
      <c r="L55" s="164">
        <f t="shared" ca="1" si="3"/>
        <v>0</v>
      </c>
      <c r="M55" s="164">
        <f t="shared" ca="1" si="4"/>
        <v>0</v>
      </c>
      <c r="N55" s="168">
        <f t="shared" ca="1" si="5"/>
        <v>0</v>
      </c>
      <c r="O55" s="167">
        <f t="shared" ca="1" si="6"/>
        <v>0</v>
      </c>
    </row>
    <row r="56" spans="2:15" x14ac:dyDescent="0.2">
      <c r="B56" s="169">
        <f t="shared" ca="1" si="0"/>
        <v>43362</v>
      </c>
      <c r="C56" s="165">
        <f t="shared" ca="1" si="7"/>
        <v>43362</v>
      </c>
      <c r="D56" s="164">
        <f t="shared" ca="1" si="1"/>
        <v>3</v>
      </c>
      <c r="E56" s="165">
        <f ca="1">VLOOKUP(C56,'Vakantie-Feestdagen'!B:B,1,1)</f>
        <v>43288</v>
      </c>
      <c r="F56" s="165">
        <f ca="1">INDEX('Vakantie-Feestdagen'!C:C,MATCH(E56,'Vakantie-Feestdagen'!B:B,0))</f>
        <v>43331</v>
      </c>
      <c r="G56" s="164" t="str">
        <f ca="1">INDEX('Vakantie-Feestdagen'!D:D,MATCH(E56,'Vakantie-Feestdagen'!B:B,0))</f>
        <v>Zomer</v>
      </c>
      <c r="H56" s="164">
        <f t="shared" ca="1" si="2"/>
        <v>0</v>
      </c>
      <c r="I56" s="164">
        <f ca="1">IFERROR(MIN(1, VLOOKUP(C56,'Vakantie-Feestdagen'!$T:$T,1,0)   ),0)</f>
        <v>0</v>
      </c>
      <c r="J56" s="164">
        <f ca="1">IFERROR(MIN(1, VLOOKUP(C56,Aanvraagformulier!$B$86:$B$102,1,0)   ),0)</f>
        <v>0</v>
      </c>
      <c r="K56" s="164">
        <f ca="1">IFERROR(MIN(1, VLOOKUP(C56,Aanvraagformulier!$N$86:$N$102,1,0)   ),0)</f>
        <v>0</v>
      </c>
      <c r="L56" s="164">
        <f t="shared" ca="1" si="3"/>
        <v>0</v>
      </c>
      <c r="M56" s="164">
        <f t="shared" ca="1" si="4"/>
        <v>0</v>
      </c>
      <c r="N56" s="168">
        <f t="shared" ca="1" si="5"/>
        <v>0</v>
      </c>
      <c r="O56" s="167">
        <f t="shared" ca="1" si="6"/>
        <v>0</v>
      </c>
    </row>
    <row r="57" spans="2:15" x14ac:dyDescent="0.2">
      <c r="B57" s="169">
        <f t="shared" ca="1" si="0"/>
        <v>43363</v>
      </c>
      <c r="C57" s="165">
        <f t="shared" ca="1" si="7"/>
        <v>43363</v>
      </c>
      <c r="D57" s="164">
        <f t="shared" ca="1" si="1"/>
        <v>4</v>
      </c>
      <c r="E57" s="165">
        <f ca="1">VLOOKUP(C57,'Vakantie-Feestdagen'!B:B,1,1)</f>
        <v>43288</v>
      </c>
      <c r="F57" s="165">
        <f ca="1">INDEX('Vakantie-Feestdagen'!C:C,MATCH(E57,'Vakantie-Feestdagen'!B:B,0))</f>
        <v>43331</v>
      </c>
      <c r="G57" s="164" t="str">
        <f ca="1">INDEX('Vakantie-Feestdagen'!D:D,MATCH(E57,'Vakantie-Feestdagen'!B:B,0))</f>
        <v>Zomer</v>
      </c>
      <c r="H57" s="164">
        <f t="shared" ca="1" si="2"/>
        <v>0</v>
      </c>
      <c r="I57" s="164">
        <f ca="1">IFERROR(MIN(1, VLOOKUP(C57,'Vakantie-Feestdagen'!$T:$T,1,0)   ),0)</f>
        <v>0</v>
      </c>
      <c r="J57" s="164">
        <f ca="1">IFERROR(MIN(1, VLOOKUP(C57,Aanvraagformulier!$B$86:$B$102,1,0)   ),0)</f>
        <v>0</v>
      </c>
      <c r="K57" s="164">
        <f ca="1">IFERROR(MIN(1, VLOOKUP(C57,Aanvraagformulier!$N$86:$N$102,1,0)   ),0)</f>
        <v>0</v>
      </c>
      <c r="L57" s="164">
        <f t="shared" ca="1" si="3"/>
        <v>0</v>
      </c>
      <c r="M57" s="164">
        <f t="shared" ca="1" si="4"/>
        <v>0</v>
      </c>
      <c r="N57" s="168">
        <f t="shared" ca="1" si="5"/>
        <v>0</v>
      </c>
      <c r="O57" s="167">
        <f t="shared" ca="1" si="6"/>
        <v>0</v>
      </c>
    </row>
    <row r="58" spans="2:15" x14ac:dyDescent="0.2">
      <c r="B58" s="169">
        <f t="shared" ca="1" si="0"/>
        <v>43364</v>
      </c>
      <c r="C58" s="165">
        <f t="shared" ca="1" si="7"/>
        <v>43364</v>
      </c>
      <c r="D58" s="164">
        <f t="shared" ca="1" si="1"/>
        <v>5</v>
      </c>
      <c r="E58" s="165">
        <f ca="1">VLOOKUP(C58,'Vakantie-Feestdagen'!B:B,1,1)</f>
        <v>43288</v>
      </c>
      <c r="F58" s="165">
        <f ca="1">INDEX('Vakantie-Feestdagen'!C:C,MATCH(E58,'Vakantie-Feestdagen'!B:B,0))</f>
        <v>43331</v>
      </c>
      <c r="G58" s="164" t="str">
        <f ca="1">INDEX('Vakantie-Feestdagen'!D:D,MATCH(E58,'Vakantie-Feestdagen'!B:B,0))</f>
        <v>Zomer</v>
      </c>
      <c r="H58" s="164">
        <f t="shared" ca="1" si="2"/>
        <v>0</v>
      </c>
      <c r="I58" s="164">
        <f ca="1">IFERROR(MIN(1, VLOOKUP(C58,'Vakantie-Feestdagen'!$T:$T,1,0)   ),0)</f>
        <v>0</v>
      </c>
      <c r="J58" s="164">
        <f ca="1">IFERROR(MIN(1, VLOOKUP(C58,Aanvraagformulier!$B$86:$B$102,1,0)   ),0)</f>
        <v>0</v>
      </c>
      <c r="K58" s="164">
        <f ca="1">IFERROR(MIN(1, VLOOKUP(C58,Aanvraagformulier!$N$86:$N$102,1,0)   ),0)</f>
        <v>0</v>
      </c>
      <c r="L58" s="164">
        <f t="shared" ca="1" si="3"/>
        <v>0</v>
      </c>
      <c r="M58" s="164">
        <f t="shared" ca="1" si="4"/>
        <v>0</v>
      </c>
      <c r="N58" s="168">
        <f t="shared" ca="1" si="5"/>
        <v>0</v>
      </c>
      <c r="O58" s="167">
        <f t="shared" ca="1" si="6"/>
        <v>0</v>
      </c>
    </row>
    <row r="59" spans="2:15" x14ac:dyDescent="0.2">
      <c r="B59" s="169">
        <f t="shared" ca="1" si="0"/>
        <v>43365</v>
      </c>
      <c r="C59" s="165">
        <f t="shared" ca="1" si="7"/>
        <v>43365</v>
      </c>
      <c r="D59" s="164">
        <f t="shared" ca="1" si="1"/>
        <v>6</v>
      </c>
      <c r="E59" s="165">
        <f ca="1">VLOOKUP(C59,'Vakantie-Feestdagen'!B:B,1,1)</f>
        <v>43288</v>
      </c>
      <c r="F59" s="165">
        <f ca="1">INDEX('Vakantie-Feestdagen'!C:C,MATCH(E59,'Vakantie-Feestdagen'!B:B,0))</f>
        <v>43331</v>
      </c>
      <c r="G59" s="164" t="str">
        <f ca="1">INDEX('Vakantie-Feestdagen'!D:D,MATCH(E59,'Vakantie-Feestdagen'!B:B,0))</f>
        <v>Zomer</v>
      </c>
      <c r="H59" s="164">
        <f t="shared" ca="1" si="2"/>
        <v>0</v>
      </c>
      <c r="I59" s="164">
        <f ca="1">IFERROR(MIN(1, VLOOKUP(C59,'Vakantie-Feestdagen'!$T:$T,1,0)   ),0)</f>
        <v>0</v>
      </c>
      <c r="J59" s="164">
        <f ca="1">IFERROR(MIN(1, VLOOKUP(C59,Aanvraagformulier!$B$86:$B$102,1,0)   ),0)</f>
        <v>0</v>
      </c>
      <c r="K59" s="164">
        <f ca="1">IFERROR(MIN(1, VLOOKUP(C59,Aanvraagformulier!$N$86:$N$102,1,0)   ),0)</f>
        <v>0</v>
      </c>
      <c r="L59" s="164">
        <f t="shared" ca="1" si="3"/>
        <v>0</v>
      </c>
      <c r="M59" s="164">
        <f t="shared" ca="1" si="4"/>
        <v>0</v>
      </c>
      <c r="N59" s="168">
        <f t="shared" ca="1" si="5"/>
        <v>0</v>
      </c>
      <c r="O59" s="167">
        <f t="shared" ca="1" si="6"/>
        <v>0</v>
      </c>
    </row>
    <row r="60" spans="2:15" x14ac:dyDescent="0.2">
      <c r="B60" s="169">
        <f t="shared" ca="1" si="0"/>
        <v>43366</v>
      </c>
      <c r="C60" s="165">
        <f t="shared" ca="1" si="7"/>
        <v>43366</v>
      </c>
      <c r="D60" s="164">
        <f t="shared" ca="1" si="1"/>
        <v>7</v>
      </c>
      <c r="E60" s="165">
        <f ca="1">VLOOKUP(C60,'Vakantie-Feestdagen'!B:B,1,1)</f>
        <v>43288</v>
      </c>
      <c r="F60" s="165">
        <f ca="1">INDEX('Vakantie-Feestdagen'!C:C,MATCH(E60,'Vakantie-Feestdagen'!B:B,0))</f>
        <v>43331</v>
      </c>
      <c r="G60" s="164" t="str">
        <f ca="1">INDEX('Vakantie-Feestdagen'!D:D,MATCH(E60,'Vakantie-Feestdagen'!B:B,0))</f>
        <v>Zomer</v>
      </c>
      <c r="H60" s="164">
        <f t="shared" ca="1" si="2"/>
        <v>0</v>
      </c>
      <c r="I60" s="164">
        <f ca="1">IFERROR(MIN(1, VLOOKUP(C60,'Vakantie-Feestdagen'!$T:$T,1,0)   ),0)</f>
        <v>0</v>
      </c>
      <c r="J60" s="164">
        <f ca="1">IFERROR(MIN(1, VLOOKUP(C60,Aanvraagformulier!$B$86:$B$102,1,0)   ),0)</f>
        <v>0</v>
      </c>
      <c r="K60" s="164">
        <f ca="1">IFERROR(MIN(1, VLOOKUP(C60,Aanvraagformulier!$N$86:$N$102,1,0)   ),0)</f>
        <v>0</v>
      </c>
      <c r="L60" s="164">
        <f t="shared" ca="1" si="3"/>
        <v>0</v>
      </c>
      <c r="M60" s="164">
        <f t="shared" ca="1" si="4"/>
        <v>0</v>
      </c>
      <c r="N60" s="168">
        <f t="shared" ca="1" si="5"/>
        <v>0</v>
      </c>
      <c r="O60" s="167">
        <f t="shared" ca="1" si="6"/>
        <v>0</v>
      </c>
    </row>
    <row r="61" spans="2:15" x14ac:dyDescent="0.2">
      <c r="B61" s="169">
        <f t="shared" ca="1" si="0"/>
        <v>43367</v>
      </c>
      <c r="C61" s="165">
        <f t="shared" ca="1" si="7"/>
        <v>43367</v>
      </c>
      <c r="D61" s="164">
        <f t="shared" ca="1" si="1"/>
        <v>1</v>
      </c>
      <c r="E61" s="165">
        <f ca="1">VLOOKUP(C61,'Vakantie-Feestdagen'!B:B,1,1)</f>
        <v>43288</v>
      </c>
      <c r="F61" s="165">
        <f ca="1">INDEX('Vakantie-Feestdagen'!C:C,MATCH(E61,'Vakantie-Feestdagen'!B:B,0))</f>
        <v>43331</v>
      </c>
      <c r="G61" s="164" t="str">
        <f ca="1">INDEX('Vakantie-Feestdagen'!D:D,MATCH(E61,'Vakantie-Feestdagen'!B:B,0))</f>
        <v>Zomer</v>
      </c>
      <c r="H61" s="164">
        <f t="shared" ca="1" si="2"/>
        <v>0</v>
      </c>
      <c r="I61" s="164">
        <f ca="1">IFERROR(MIN(1, VLOOKUP(C61,'Vakantie-Feestdagen'!$T:$T,1,0)   ),0)</f>
        <v>0</v>
      </c>
      <c r="J61" s="164">
        <f ca="1">IFERROR(MIN(1, VLOOKUP(C61,Aanvraagformulier!$B$86:$B$102,1,0)   ),0)</f>
        <v>0</v>
      </c>
      <c r="K61" s="164">
        <f ca="1">IFERROR(MIN(1, VLOOKUP(C61,Aanvraagformulier!$N$86:$N$102,1,0)   ),0)</f>
        <v>0</v>
      </c>
      <c r="L61" s="164">
        <f t="shared" ca="1" si="3"/>
        <v>0</v>
      </c>
      <c r="M61" s="164">
        <f t="shared" ca="1" si="4"/>
        <v>0</v>
      </c>
      <c r="N61" s="168">
        <f t="shared" ca="1" si="5"/>
        <v>0</v>
      </c>
      <c r="O61" s="167">
        <f t="shared" ca="1" si="6"/>
        <v>0</v>
      </c>
    </row>
    <row r="62" spans="2:15" x14ac:dyDescent="0.2">
      <c r="B62" s="169">
        <f t="shared" ca="1" si="0"/>
        <v>43368</v>
      </c>
      <c r="C62" s="165">
        <f t="shared" ca="1" si="7"/>
        <v>43368</v>
      </c>
      <c r="D62" s="164">
        <f t="shared" ca="1" si="1"/>
        <v>2</v>
      </c>
      <c r="E62" s="165">
        <f ca="1">VLOOKUP(C62,'Vakantie-Feestdagen'!B:B,1,1)</f>
        <v>43288</v>
      </c>
      <c r="F62" s="165">
        <f ca="1">INDEX('Vakantie-Feestdagen'!C:C,MATCH(E62,'Vakantie-Feestdagen'!B:B,0))</f>
        <v>43331</v>
      </c>
      <c r="G62" s="164" t="str">
        <f ca="1">INDEX('Vakantie-Feestdagen'!D:D,MATCH(E62,'Vakantie-Feestdagen'!B:B,0))</f>
        <v>Zomer</v>
      </c>
      <c r="H62" s="164">
        <f t="shared" ca="1" si="2"/>
        <v>0</v>
      </c>
      <c r="I62" s="164">
        <f ca="1">IFERROR(MIN(1, VLOOKUP(C62,'Vakantie-Feestdagen'!$T:$T,1,0)   ),0)</f>
        <v>0</v>
      </c>
      <c r="J62" s="164">
        <f ca="1">IFERROR(MIN(1, VLOOKUP(C62,Aanvraagformulier!$B$86:$B$102,1,0)   ),0)</f>
        <v>0</v>
      </c>
      <c r="K62" s="164">
        <f ca="1">IFERROR(MIN(1, VLOOKUP(C62,Aanvraagformulier!$N$86:$N$102,1,0)   ),0)</f>
        <v>0</v>
      </c>
      <c r="L62" s="164">
        <f t="shared" ca="1" si="3"/>
        <v>0</v>
      </c>
      <c r="M62" s="164">
        <f t="shared" ca="1" si="4"/>
        <v>0</v>
      </c>
      <c r="N62" s="168">
        <f t="shared" ca="1" si="5"/>
        <v>0</v>
      </c>
      <c r="O62" s="167">
        <f t="shared" ca="1" si="6"/>
        <v>0</v>
      </c>
    </row>
    <row r="63" spans="2:15" x14ac:dyDescent="0.2">
      <c r="B63" s="169">
        <f t="shared" ca="1" si="0"/>
        <v>43369</v>
      </c>
      <c r="C63" s="165">
        <f t="shared" ca="1" si="7"/>
        <v>43369</v>
      </c>
      <c r="D63" s="164">
        <f t="shared" ca="1" si="1"/>
        <v>3</v>
      </c>
      <c r="E63" s="165">
        <f ca="1">VLOOKUP(C63,'Vakantie-Feestdagen'!B:B,1,1)</f>
        <v>43288</v>
      </c>
      <c r="F63" s="165">
        <f ca="1">INDEX('Vakantie-Feestdagen'!C:C,MATCH(E63,'Vakantie-Feestdagen'!B:B,0))</f>
        <v>43331</v>
      </c>
      <c r="G63" s="164" t="str">
        <f ca="1">INDEX('Vakantie-Feestdagen'!D:D,MATCH(E63,'Vakantie-Feestdagen'!B:B,0))</f>
        <v>Zomer</v>
      </c>
      <c r="H63" s="164">
        <f t="shared" ca="1" si="2"/>
        <v>0</v>
      </c>
      <c r="I63" s="164">
        <f ca="1">IFERROR(MIN(1, VLOOKUP(C63,'Vakantie-Feestdagen'!$T:$T,1,0)   ),0)</f>
        <v>0</v>
      </c>
      <c r="J63" s="164">
        <f ca="1">IFERROR(MIN(1, VLOOKUP(C63,Aanvraagformulier!$B$86:$B$102,1,0)   ),0)</f>
        <v>0</v>
      </c>
      <c r="K63" s="164">
        <f ca="1">IFERROR(MIN(1, VLOOKUP(C63,Aanvraagformulier!$N$86:$N$102,1,0)   ),0)</f>
        <v>0</v>
      </c>
      <c r="L63" s="164">
        <f t="shared" ca="1" si="3"/>
        <v>0</v>
      </c>
      <c r="M63" s="164">
        <f t="shared" ca="1" si="4"/>
        <v>0</v>
      </c>
      <c r="N63" s="168">
        <f t="shared" ca="1" si="5"/>
        <v>0</v>
      </c>
      <c r="O63" s="167">
        <f t="shared" ca="1" si="6"/>
        <v>0</v>
      </c>
    </row>
    <row r="64" spans="2:15" x14ac:dyDescent="0.2">
      <c r="B64" s="169">
        <f t="shared" ca="1" si="0"/>
        <v>43370</v>
      </c>
      <c r="C64" s="165">
        <f t="shared" ca="1" si="7"/>
        <v>43370</v>
      </c>
      <c r="D64" s="164">
        <f t="shared" ca="1" si="1"/>
        <v>4</v>
      </c>
      <c r="E64" s="165">
        <f ca="1">VLOOKUP(C64,'Vakantie-Feestdagen'!B:B,1,1)</f>
        <v>43288</v>
      </c>
      <c r="F64" s="165">
        <f ca="1">INDEX('Vakantie-Feestdagen'!C:C,MATCH(E64,'Vakantie-Feestdagen'!B:B,0))</f>
        <v>43331</v>
      </c>
      <c r="G64" s="164" t="str">
        <f ca="1">INDEX('Vakantie-Feestdagen'!D:D,MATCH(E64,'Vakantie-Feestdagen'!B:B,0))</f>
        <v>Zomer</v>
      </c>
      <c r="H64" s="164">
        <f t="shared" ca="1" si="2"/>
        <v>0</v>
      </c>
      <c r="I64" s="164">
        <f ca="1">IFERROR(MIN(1, VLOOKUP(C64,'Vakantie-Feestdagen'!$T:$T,1,0)   ),0)</f>
        <v>0</v>
      </c>
      <c r="J64" s="164">
        <f ca="1">IFERROR(MIN(1, VLOOKUP(C64,Aanvraagformulier!$B$86:$B$102,1,0)   ),0)</f>
        <v>0</v>
      </c>
      <c r="K64" s="164">
        <f ca="1">IFERROR(MIN(1, VLOOKUP(C64,Aanvraagformulier!$N$86:$N$102,1,0)   ),0)</f>
        <v>0</v>
      </c>
      <c r="L64" s="164">
        <f t="shared" ca="1" si="3"/>
        <v>0</v>
      </c>
      <c r="M64" s="164">
        <f t="shared" ca="1" si="4"/>
        <v>0</v>
      </c>
      <c r="N64" s="168">
        <f t="shared" ca="1" si="5"/>
        <v>0</v>
      </c>
      <c r="O64" s="167">
        <f t="shared" ca="1" si="6"/>
        <v>0</v>
      </c>
    </row>
    <row r="65" spans="2:15" x14ac:dyDescent="0.2">
      <c r="B65" s="169">
        <f t="shared" ca="1" si="0"/>
        <v>43371</v>
      </c>
      <c r="C65" s="165">
        <f t="shared" ca="1" si="7"/>
        <v>43371</v>
      </c>
      <c r="D65" s="164">
        <f t="shared" ca="1" si="1"/>
        <v>5</v>
      </c>
      <c r="E65" s="165">
        <f ca="1">VLOOKUP(C65,'Vakantie-Feestdagen'!B:B,1,1)</f>
        <v>43288</v>
      </c>
      <c r="F65" s="165">
        <f ca="1">INDEX('Vakantie-Feestdagen'!C:C,MATCH(E65,'Vakantie-Feestdagen'!B:B,0))</f>
        <v>43331</v>
      </c>
      <c r="G65" s="164" t="str">
        <f ca="1">INDEX('Vakantie-Feestdagen'!D:D,MATCH(E65,'Vakantie-Feestdagen'!B:B,0))</f>
        <v>Zomer</v>
      </c>
      <c r="H65" s="164">
        <f t="shared" ca="1" si="2"/>
        <v>0</v>
      </c>
      <c r="I65" s="164">
        <f ca="1">IFERROR(MIN(1, VLOOKUP(C65,'Vakantie-Feestdagen'!$T:$T,1,0)   ),0)</f>
        <v>0</v>
      </c>
      <c r="J65" s="164">
        <f ca="1">IFERROR(MIN(1, VLOOKUP(C65,Aanvraagformulier!$B$86:$B$102,1,0)   ),0)</f>
        <v>0</v>
      </c>
      <c r="K65" s="164">
        <f ca="1">IFERROR(MIN(1, VLOOKUP(C65,Aanvraagformulier!$N$86:$N$102,1,0)   ),0)</f>
        <v>0</v>
      </c>
      <c r="L65" s="164">
        <f t="shared" ca="1" si="3"/>
        <v>0</v>
      </c>
      <c r="M65" s="164">
        <f t="shared" ca="1" si="4"/>
        <v>0</v>
      </c>
      <c r="N65" s="168">
        <f t="shared" ca="1" si="5"/>
        <v>0</v>
      </c>
      <c r="O65" s="167">
        <f t="shared" ca="1" si="6"/>
        <v>0</v>
      </c>
    </row>
    <row r="66" spans="2:15" x14ac:dyDescent="0.2">
      <c r="B66" s="169">
        <f t="shared" ca="1" si="0"/>
        <v>43372</v>
      </c>
      <c r="C66" s="165">
        <f t="shared" ca="1" si="7"/>
        <v>43372</v>
      </c>
      <c r="D66" s="164">
        <f t="shared" ca="1" si="1"/>
        <v>6</v>
      </c>
      <c r="E66" s="165">
        <f ca="1">VLOOKUP(C66,'Vakantie-Feestdagen'!B:B,1,1)</f>
        <v>43288</v>
      </c>
      <c r="F66" s="165">
        <f ca="1">INDEX('Vakantie-Feestdagen'!C:C,MATCH(E66,'Vakantie-Feestdagen'!B:B,0))</f>
        <v>43331</v>
      </c>
      <c r="G66" s="164" t="str">
        <f ca="1">INDEX('Vakantie-Feestdagen'!D:D,MATCH(E66,'Vakantie-Feestdagen'!B:B,0))</f>
        <v>Zomer</v>
      </c>
      <c r="H66" s="164">
        <f t="shared" ca="1" si="2"/>
        <v>0</v>
      </c>
      <c r="I66" s="164">
        <f ca="1">IFERROR(MIN(1, VLOOKUP(C66,'Vakantie-Feestdagen'!$T:$T,1,0)   ),0)</f>
        <v>0</v>
      </c>
      <c r="J66" s="164">
        <f ca="1">IFERROR(MIN(1, VLOOKUP(C66,Aanvraagformulier!$B$86:$B$102,1,0)   ),0)</f>
        <v>0</v>
      </c>
      <c r="K66" s="164">
        <f ca="1">IFERROR(MIN(1, VLOOKUP(C66,Aanvraagformulier!$N$86:$N$102,1,0)   ),0)</f>
        <v>0</v>
      </c>
      <c r="L66" s="164">
        <f t="shared" ca="1" si="3"/>
        <v>0</v>
      </c>
      <c r="M66" s="164">
        <f t="shared" ca="1" si="4"/>
        <v>0</v>
      </c>
      <c r="N66" s="168">
        <f t="shared" ca="1" si="5"/>
        <v>0</v>
      </c>
      <c r="O66" s="167">
        <f t="shared" ca="1" si="6"/>
        <v>0</v>
      </c>
    </row>
    <row r="67" spans="2:15" x14ac:dyDescent="0.2">
      <c r="B67" s="169">
        <f t="shared" ca="1" si="0"/>
        <v>43373</v>
      </c>
      <c r="C67" s="165">
        <f t="shared" ca="1" si="7"/>
        <v>43373</v>
      </c>
      <c r="D67" s="164">
        <f t="shared" ca="1" si="1"/>
        <v>7</v>
      </c>
      <c r="E67" s="165">
        <f ca="1">VLOOKUP(C67,'Vakantie-Feestdagen'!B:B,1,1)</f>
        <v>43288</v>
      </c>
      <c r="F67" s="165">
        <f ca="1">INDEX('Vakantie-Feestdagen'!C:C,MATCH(E67,'Vakantie-Feestdagen'!B:B,0))</f>
        <v>43331</v>
      </c>
      <c r="G67" s="164" t="str">
        <f ca="1">INDEX('Vakantie-Feestdagen'!D:D,MATCH(E67,'Vakantie-Feestdagen'!B:B,0))</f>
        <v>Zomer</v>
      </c>
      <c r="H67" s="164">
        <f t="shared" ca="1" si="2"/>
        <v>0</v>
      </c>
      <c r="I67" s="164">
        <f ca="1">IFERROR(MIN(1, VLOOKUP(C67,'Vakantie-Feestdagen'!$T:$T,1,0)   ),0)</f>
        <v>0</v>
      </c>
      <c r="J67" s="164">
        <f ca="1">IFERROR(MIN(1, VLOOKUP(C67,Aanvraagformulier!$B$86:$B$102,1,0)   ),0)</f>
        <v>0</v>
      </c>
      <c r="K67" s="164">
        <f ca="1">IFERROR(MIN(1, VLOOKUP(C67,Aanvraagformulier!$N$86:$N$102,1,0)   ),0)</f>
        <v>0</v>
      </c>
      <c r="L67" s="164">
        <f t="shared" ca="1" si="3"/>
        <v>0</v>
      </c>
      <c r="M67" s="164">
        <f t="shared" ca="1" si="4"/>
        <v>0</v>
      </c>
      <c r="N67" s="168">
        <f t="shared" ca="1" si="5"/>
        <v>0</v>
      </c>
      <c r="O67" s="167">
        <f t="shared" ca="1" si="6"/>
        <v>0</v>
      </c>
    </row>
    <row r="68" spans="2:15" x14ac:dyDescent="0.2">
      <c r="B68" s="169">
        <f t="shared" ca="1" si="0"/>
        <v>43374</v>
      </c>
      <c r="C68" s="165">
        <f t="shared" ca="1" si="7"/>
        <v>43374</v>
      </c>
      <c r="D68" s="164">
        <f t="shared" ca="1" si="1"/>
        <v>1</v>
      </c>
      <c r="E68" s="165">
        <f ca="1">VLOOKUP(C68,'Vakantie-Feestdagen'!B:B,1,1)</f>
        <v>43288</v>
      </c>
      <c r="F68" s="165">
        <f ca="1">INDEX('Vakantie-Feestdagen'!C:C,MATCH(E68,'Vakantie-Feestdagen'!B:B,0))</f>
        <v>43331</v>
      </c>
      <c r="G68" s="164" t="str">
        <f ca="1">INDEX('Vakantie-Feestdagen'!D:D,MATCH(E68,'Vakantie-Feestdagen'!B:B,0))</f>
        <v>Zomer</v>
      </c>
      <c r="H68" s="164">
        <f t="shared" ca="1" si="2"/>
        <v>0</v>
      </c>
      <c r="I68" s="164">
        <f ca="1">IFERROR(MIN(1, VLOOKUP(C68,'Vakantie-Feestdagen'!$T:$T,1,0)   ),0)</f>
        <v>0</v>
      </c>
      <c r="J68" s="164">
        <f ca="1">IFERROR(MIN(1, VLOOKUP(C68,Aanvraagformulier!$B$86:$B$102,1,0)   ),0)</f>
        <v>0</v>
      </c>
      <c r="K68" s="164">
        <f ca="1">IFERROR(MIN(1, VLOOKUP(C68,Aanvraagformulier!$N$86:$N$102,1,0)   ),0)</f>
        <v>0</v>
      </c>
      <c r="L68" s="164">
        <f t="shared" ca="1" si="3"/>
        <v>0</v>
      </c>
      <c r="M68" s="164">
        <f t="shared" ca="1" si="4"/>
        <v>0</v>
      </c>
      <c r="N68" s="168">
        <f t="shared" ca="1" si="5"/>
        <v>0</v>
      </c>
      <c r="O68" s="167">
        <f t="shared" ca="1" si="6"/>
        <v>0</v>
      </c>
    </row>
    <row r="69" spans="2:15" x14ac:dyDescent="0.2">
      <c r="B69" s="169">
        <f t="shared" ca="1" si="0"/>
        <v>43375</v>
      </c>
      <c r="C69" s="165">
        <f t="shared" ca="1" si="7"/>
        <v>43375</v>
      </c>
      <c r="D69" s="164">
        <f t="shared" ca="1" si="1"/>
        <v>2</v>
      </c>
      <c r="E69" s="165">
        <f ca="1">VLOOKUP(C69,'Vakantie-Feestdagen'!B:B,1,1)</f>
        <v>43288</v>
      </c>
      <c r="F69" s="165">
        <f ca="1">INDEX('Vakantie-Feestdagen'!C:C,MATCH(E69,'Vakantie-Feestdagen'!B:B,0))</f>
        <v>43331</v>
      </c>
      <c r="G69" s="164" t="str">
        <f ca="1">INDEX('Vakantie-Feestdagen'!D:D,MATCH(E69,'Vakantie-Feestdagen'!B:B,0))</f>
        <v>Zomer</v>
      </c>
      <c r="H69" s="164">
        <f t="shared" ca="1" si="2"/>
        <v>0</v>
      </c>
      <c r="I69" s="164">
        <f ca="1">IFERROR(MIN(1, VLOOKUP(C69,'Vakantie-Feestdagen'!$T:$T,1,0)   ),0)</f>
        <v>0</v>
      </c>
      <c r="J69" s="164">
        <f ca="1">IFERROR(MIN(1, VLOOKUP(C69,Aanvraagformulier!$B$86:$B$102,1,0)   ),0)</f>
        <v>0</v>
      </c>
      <c r="K69" s="164">
        <f ca="1">IFERROR(MIN(1, VLOOKUP(C69,Aanvraagformulier!$N$86:$N$102,1,0)   ),0)</f>
        <v>0</v>
      </c>
      <c r="L69" s="164">
        <f t="shared" ca="1" si="3"/>
        <v>0</v>
      </c>
      <c r="M69" s="164">
        <f t="shared" ca="1" si="4"/>
        <v>0</v>
      </c>
      <c r="N69" s="168">
        <f t="shared" ca="1" si="5"/>
        <v>0</v>
      </c>
      <c r="O69" s="167">
        <f t="shared" ca="1" si="6"/>
        <v>0</v>
      </c>
    </row>
    <row r="70" spans="2:15" x14ac:dyDescent="0.2">
      <c r="B70" s="169">
        <f t="shared" ca="1" si="0"/>
        <v>43376</v>
      </c>
      <c r="C70" s="165">
        <f t="shared" ca="1" si="7"/>
        <v>43376</v>
      </c>
      <c r="D70" s="164">
        <f t="shared" ca="1" si="1"/>
        <v>3</v>
      </c>
      <c r="E70" s="165">
        <f ca="1">VLOOKUP(C70,'Vakantie-Feestdagen'!B:B,1,1)</f>
        <v>43288</v>
      </c>
      <c r="F70" s="165">
        <f ca="1">INDEX('Vakantie-Feestdagen'!C:C,MATCH(E70,'Vakantie-Feestdagen'!B:B,0))</f>
        <v>43331</v>
      </c>
      <c r="G70" s="164" t="str">
        <f ca="1">INDEX('Vakantie-Feestdagen'!D:D,MATCH(E70,'Vakantie-Feestdagen'!B:B,0))</f>
        <v>Zomer</v>
      </c>
      <c r="H70" s="164">
        <f t="shared" ca="1" si="2"/>
        <v>0</v>
      </c>
      <c r="I70" s="164">
        <f ca="1">IFERROR(MIN(1, VLOOKUP(C70,'Vakantie-Feestdagen'!$T:$T,1,0)   ),0)</f>
        <v>0</v>
      </c>
      <c r="J70" s="164">
        <f ca="1">IFERROR(MIN(1, VLOOKUP(C70,Aanvraagformulier!$B$86:$B$102,1,0)   ),0)</f>
        <v>0</v>
      </c>
      <c r="K70" s="164">
        <f ca="1">IFERROR(MIN(1, VLOOKUP(C70,Aanvraagformulier!$N$86:$N$102,1,0)   ),0)</f>
        <v>0</v>
      </c>
      <c r="L70" s="164">
        <f t="shared" ca="1" si="3"/>
        <v>0</v>
      </c>
      <c r="M70" s="164">
        <f t="shared" ca="1" si="4"/>
        <v>0</v>
      </c>
      <c r="N70" s="168">
        <f t="shared" ca="1" si="5"/>
        <v>0</v>
      </c>
      <c r="O70" s="167">
        <f t="shared" ca="1" si="6"/>
        <v>0</v>
      </c>
    </row>
    <row r="71" spans="2:15" x14ac:dyDescent="0.2">
      <c r="B71" s="169">
        <f t="shared" ref="B71:B134" ca="1" si="8">C71</f>
        <v>43377</v>
      </c>
      <c r="C71" s="165">
        <f t="shared" ca="1" si="7"/>
        <v>43377</v>
      </c>
      <c r="D71" s="164">
        <f t="shared" ref="D71:D134" ca="1" si="9">WEEKDAY(C71,11)</f>
        <v>4</v>
      </c>
      <c r="E71" s="165">
        <f ca="1">VLOOKUP(C71,'Vakantie-Feestdagen'!B:B,1,1)</f>
        <v>43288</v>
      </c>
      <c r="F71" s="165">
        <f ca="1">INDEX('Vakantie-Feestdagen'!C:C,MATCH(E71,'Vakantie-Feestdagen'!B:B,0))</f>
        <v>43331</v>
      </c>
      <c r="G71" s="164" t="str">
        <f ca="1">INDEX('Vakantie-Feestdagen'!D:D,MATCH(E71,'Vakantie-Feestdagen'!B:B,0))</f>
        <v>Zomer</v>
      </c>
      <c r="H71" s="164">
        <f t="shared" ref="H71:H134" ca="1" si="10">IF(AND(C71&gt;=E71,C71&lt;=F71),1,0)</f>
        <v>0</v>
      </c>
      <c r="I71" s="164">
        <f ca="1">IFERROR(MIN(1, VLOOKUP(C71,'Vakantie-Feestdagen'!$T:$T,1,0)   ),0)</f>
        <v>0</v>
      </c>
      <c r="J71" s="164">
        <f ca="1">IFERROR(MIN(1, VLOOKUP(C71,Aanvraagformulier!$B$86:$B$102,1,0)   ),0)</f>
        <v>0</v>
      </c>
      <c r="K71" s="164">
        <f ca="1">IFERROR(MIN(1, VLOOKUP(C71,Aanvraagformulier!$N$86:$N$102,1,0)   ),0)</f>
        <v>0</v>
      </c>
      <c r="L71" s="164">
        <f t="shared" ref="L71:L134" ca="1" si="11">IF(AND($C71&gt;=AP$8,$C71&lt;=AQ$8),1,0)</f>
        <v>0</v>
      </c>
      <c r="M71" s="164">
        <f t="shared" ref="M71:M134" ca="1" si="12">IF(AND($C71&gt;=AP$9,$C71&lt;=AQ$9),1,0)</f>
        <v>0</v>
      </c>
      <c r="N71" s="168">
        <f t="shared" ref="N71:N134" ca="1" si="13">IF(K71=1,1,(H71=0)*(I71=0)*(J71=0))*L71*INDEX($AI$8:$AO$8,1,D71)</f>
        <v>0</v>
      </c>
      <c r="O71" s="167">
        <f t="shared" ref="O71:O134" ca="1" si="14">IF(K71=1,1,(H71=0)*(I71=0)*(J71=0))*M71*INDEX($AI$9:$AO$9,1,D71)</f>
        <v>0</v>
      </c>
    </row>
    <row r="72" spans="2:15" x14ac:dyDescent="0.2">
      <c r="B72" s="169">
        <f t="shared" ca="1" si="8"/>
        <v>43378</v>
      </c>
      <c r="C72" s="165">
        <f t="shared" ref="C72:C135" ca="1" si="15">C71+1</f>
        <v>43378</v>
      </c>
      <c r="D72" s="164">
        <f t="shared" ca="1" si="9"/>
        <v>5</v>
      </c>
      <c r="E72" s="165">
        <f ca="1">VLOOKUP(C72,'Vakantie-Feestdagen'!B:B,1,1)</f>
        <v>43288</v>
      </c>
      <c r="F72" s="165">
        <f ca="1">INDEX('Vakantie-Feestdagen'!C:C,MATCH(E72,'Vakantie-Feestdagen'!B:B,0))</f>
        <v>43331</v>
      </c>
      <c r="G72" s="164" t="str">
        <f ca="1">INDEX('Vakantie-Feestdagen'!D:D,MATCH(E72,'Vakantie-Feestdagen'!B:B,0))</f>
        <v>Zomer</v>
      </c>
      <c r="H72" s="164">
        <f t="shared" ca="1" si="10"/>
        <v>0</v>
      </c>
      <c r="I72" s="164">
        <f ca="1">IFERROR(MIN(1, VLOOKUP(C72,'Vakantie-Feestdagen'!$T:$T,1,0)   ),0)</f>
        <v>0</v>
      </c>
      <c r="J72" s="164">
        <f ca="1">IFERROR(MIN(1, VLOOKUP(C72,Aanvraagformulier!$B$86:$B$102,1,0)   ),0)</f>
        <v>0</v>
      </c>
      <c r="K72" s="164">
        <f ca="1">IFERROR(MIN(1, VLOOKUP(C72,Aanvraagformulier!$N$86:$N$102,1,0)   ),0)</f>
        <v>0</v>
      </c>
      <c r="L72" s="164">
        <f t="shared" ca="1" si="11"/>
        <v>0</v>
      </c>
      <c r="M72" s="164">
        <f t="shared" ca="1" si="12"/>
        <v>0</v>
      </c>
      <c r="N72" s="168">
        <f t="shared" ca="1" si="13"/>
        <v>0</v>
      </c>
      <c r="O72" s="167">
        <f t="shared" ca="1" si="14"/>
        <v>0</v>
      </c>
    </row>
    <row r="73" spans="2:15" x14ac:dyDescent="0.2">
      <c r="B73" s="169">
        <f t="shared" ca="1" si="8"/>
        <v>43379</v>
      </c>
      <c r="C73" s="165">
        <f t="shared" ca="1" si="15"/>
        <v>43379</v>
      </c>
      <c r="D73" s="164">
        <f t="shared" ca="1" si="9"/>
        <v>6</v>
      </c>
      <c r="E73" s="165">
        <f ca="1">VLOOKUP(C73,'Vakantie-Feestdagen'!B:B,1,1)</f>
        <v>43288</v>
      </c>
      <c r="F73" s="165">
        <f ca="1">INDEX('Vakantie-Feestdagen'!C:C,MATCH(E73,'Vakantie-Feestdagen'!B:B,0))</f>
        <v>43331</v>
      </c>
      <c r="G73" s="164" t="str">
        <f ca="1">INDEX('Vakantie-Feestdagen'!D:D,MATCH(E73,'Vakantie-Feestdagen'!B:B,0))</f>
        <v>Zomer</v>
      </c>
      <c r="H73" s="164">
        <f t="shared" ca="1" si="10"/>
        <v>0</v>
      </c>
      <c r="I73" s="164">
        <f ca="1">IFERROR(MIN(1, VLOOKUP(C73,'Vakantie-Feestdagen'!$T:$T,1,0)   ),0)</f>
        <v>0</v>
      </c>
      <c r="J73" s="164">
        <f ca="1">IFERROR(MIN(1, VLOOKUP(C73,Aanvraagformulier!$B$86:$B$102,1,0)   ),0)</f>
        <v>0</v>
      </c>
      <c r="K73" s="164">
        <f ca="1">IFERROR(MIN(1, VLOOKUP(C73,Aanvraagformulier!$N$86:$N$102,1,0)   ),0)</f>
        <v>0</v>
      </c>
      <c r="L73" s="164">
        <f t="shared" ca="1" si="11"/>
        <v>0</v>
      </c>
      <c r="M73" s="164">
        <f t="shared" ca="1" si="12"/>
        <v>0</v>
      </c>
      <c r="N73" s="168">
        <f t="shared" ca="1" si="13"/>
        <v>0</v>
      </c>
      <c r="O73" s="167">
        <f t="shared" ca="1" si="14"/>
        <v>0</v>
      </c>
    </row>
    <row r="74" spans="2:15" x14ac:dyDescent="0.2">
      <c r="B74" s="169">
        <f t="shared" ca="1" si="8"/>
        <v>43380</v>
      </c>
      <c r="C74" s="165">
        <f t="shared" ca="1" si="15"/>
        <v>43380</v>
      </c>
      <c r="D74" s="164">
        <f t="shared" ca="1" si="9"/>
        <v>7</v>
      </c>
      <c r="E74" s="165">
        <f ca="1">VLOOKUP(C74,'Vakantie-Feestdagen'!B:B,1,1)</f>
        <v>43288</v>
      </c>
      <c r="F74" s="165">
        <f ca="1">INDEX('Vakantie-Feestdagen'!C:C,MATCH(E74,'Vakantie-Feestdagen'!B:B,0))</f>
        <v>43331</v>
      </c>
      <c r="G74" s="164" t="str">
        <f ca="1">INDEX('Vakantie-Feestdagen'!D:D,MATCH(E74,'Vakantie-Feestdagen'!B:B,0))</f>
        <v>Zomer</v>
      </c>
      <c r="H74" s="164">
        <f t="shared" ca="1" si="10"/>
        <v>0</v>
      </c>
      <c r="I74" s="164">
        <f ca="1">IFERROR(MIN(1, VLOOKUP(C74,'Vakantie-Feestdagen'!$T:$T,1,0)   ),0)</f>
        <v>0</v>
      </c>
      <c r="J74" s="164">
        <f ca="1">IFERROR(MIN(1, VLOOKUP(C74,Aanvraagformulier!$B$86:$B$102,1,0)   ),0)</f>
        <v>0</v>
      </c>
      <c r="K74" s="164">
        <f ca="1">IFERROR(MIN(1, VLOOKUP(C74,Aanvraagformulier!$N$86:$N$102,1,0)   ),0)</f>
        <v>0</v>
      </c>
      <c r="L74" s="164">
        <f t="shared" ca="1" si="11"/>
        <v>0</v>
      </c>
      <c r="M74" s="164">
        <f t="shared" ca="1" si="12"/>
        <v>0</v>
      </c>
      <c r="N74" s="168">
        <f t="shared" ca="1" si="13"/>
        <v>0</v>
      </c>
      <c r="O74" s="167">
        <f t="shared" ca="1" si="14"/>
        <v>0</v>
      </c>
    </row>
    <row r="75" spans="2:15" x14ac:dyDescent="0.2">
      <c r="B75" s="169">
        <f t="shared" ca="1" si="8"/>
        <v>43381</v>
      </c>
      <c r="C75" s="165">
        <f t="shared" ca="1" si="15"/>
        <v>43381</v>
      </c>
      <c r="D75" s="164">
        <f t="shared" ca="1" si="9"/>
        <v>1</v>
      </c>
      <c r="E75" s="165">
        <f ca="1">VLOOKUP(C75,'Vakantie-Feestdagen'!B:B,1,1)</f>
        <v>43288</v>
      </c>
      <c r="F75" s="165">
        <f ca="1">INDEX('Vakantie-Feestdagen'!C:C,MATCH(E75,'Vakantie-Feestdagen'!B:B,0))</f>
        <v>43331</v>
      </c>
      <c r="G75" s="164" t="str">
        <f ca="1">INDEX('Vakantie-Feestdagen'!D:D,MATCH(E75,'Vakantie-Feestdagen'!B:B,0))</f>
        <v>Zomer</v>
      </c>
      <c r="H75" s="164">
        <f t="shared" ca="1" si="10"/>
        <v>0</v>
      </c>
      <c r="I75" s="164">
        <f ca="1">IFERROR(MIN(1, VLOOKUP(C75,'Vakantie-Feestdagen'!$T:$T,1,0)   ),0)</f>
        <v>0</v>
      </c>
      <c r="J75" s="164">
        <f ca="1">IFERROR(MIN(1, VLOOKUP(C75,Aanvraagformulier!$B$86:$B$102,1,0)   ),0)</f>
        <v>0</v>
      </c>
      <c r="K75" s="164">
        <f ca="1">IFERROR(MIN(1, VLOOKUP(C75,Aanvraagformulier!$N$86:$N$102,1,0)   ),0)</f>
        <v>0</v>
      </c>
      <c r="L75" s="164">
        <f t="shared" ca="1" si="11"/>
        <v>0</v>
      </c>
      <c r="M75" s="164">
        <f t="shared" ca="1" si="12"/>
        <v>0</v>
      </c>
      <c r="N75" s="168">
        <f t="shared" ca="1" si="13"/>
        <v>0</v>
      </c>
      <c r="O75" s="167">
        <f t="shared" ca="1" si="14"/>
        <v>0</v>
      </c>
    </row>
    <row r="76" spans="2:15" x14ac:dyDescent="0.2">
      <c r="B76" s="169">
        <f t="shared" ca="1" si="8"/>
        <v>43382</v>
      </c>
      <c r="C76" s="165">
        <f t="shared" ca="1" si="15"/>
        <v>43382</v>
      </c>
      <c r="D76" s="164">
        <f t="shared" ca="1" si="9"/>
        <v>2</v>
      </c>
      <c r="E76" s="165">
        <f ca="1">VLOOKUP(C76,'Vakantie-Feestdagen'!B:B,1,1)</f>
        <v>43288</v>
      </c>
      <c r="F76" s="165">
        <f ca="1">INDEX('Vakantie-Feestdagen'!C:C,MATCH(E76,'Vakantie-Feestdagen'!B:B,0))</f>
        <v>43331</v>
      </c>
      <c r="G76" s="164" t="str">
        <f ca="1">INDEX('Vakantie-Feestdagen'!D:D,MATCH(E76,'Vakantie-Feestdagen'!B:B,0))</f>
        <v>Zomer</v>
      </c>
      <c r="H76" s="164">
        <f t="shared" ca="1" si="10"/>
        <v>0</v>
      </c>
      <c r="I76" s="164">
        <f ca="1">IFERROR(MIN(1, VLOOKUP(C76,'Vakantie-Feestdagen'!$T:$T,1,0)   ),0)</f>
        <v>0</v>
      </c>
      <c r="J76" s="164">
        <f ca="1">IFERROR(MIN(1, VLOOKUP(C76,Aanvraagformulier!$B$86:$B$102,1,0)   ),0)</f>
        <v>0</v>
      </c>
      <c r="K76" s="164">
        <f ca="1">IFERROR(MIN(1, VLOOKUP(C76,Aanvraagformulier!$N$86:$N$102,1,0)   ),0)</f>
        <v>0</v>
      </c>
      <c r="L76" s="164">
        <f t="shared" ca="1" si="11"/>
        <v>0</v>
      </c>
      <c r="M76" s="164">
        <f t="shared" ca="1" si="12"/>
        <v>0</v>
      </c>
      <c r="N76" s="168">
        <f t="shared" ca="1" si="13"/>
        <v>0</v>
      </c>
      <c r="O76" s="167">
        <f t="shared" ca="1" si="14"/>
        <v>0</v>
      </c>
    </row>
    <row r="77" spans="2:15" x14ac:dyDescent="0.2">
      <c r="B77" s="169">
        <f t="shared" ca="1" si="8"/>
        <v>43383</v>
      </c>
      <c r="C77" s="165">
        <f t="shared" ca="1" si="15"/>
        <v>43383</v>
      </c>
      <c r="D77" s="164">
        <f t="shared" ca="1" si="9"/>
        <v>3</v>
      </c>
      <c r="E77" s="165">
        <f ca="1">VLOOKUP(C77,'Vakantie-Feestdagen'!B:B,1,1)</f>
        <v>43288</v>
      </c>
      <c r="F77" s="165">
        <f ca="1">INDEX('Vakantie-Feestdagen'!C:C,MATCH(E77,'Vakantie-Feestdagen'!B:B,0))</f>
        <v>43331</v>
      </c>
      <c r="G77" s="164" t="str">
        <f ca="1">INDEX('Vakantie-Feestdagen'!D:D,MATCH(E77,'Vakantie-Feestdagen'!B:B,0))</f>
        <v>Zomer</v>
      </c>
      <c r="H77" s="164">
        <f t="shared" ca="1" si="10"/>
        <v>0</v>
      </c>
      <c r="I77" s="164">
        <f ca="1">IFERROR(MIN(1, VLOOKUP(C77,'Vakantie-Feestdagen'!$T:$T,1,0)   ),0)</f>
        <v>0</v>
      </c>
      <c r="J77" s="164">
        <f ca="1">IFERROR(MIN(1, VLOOKUP(C77,Aanvraagformulier!$B$86:$B$102,1,0)   ),0)</f>
        <v>0</v>
      </c>
      <c r="K77" s="164">
        <f ca="1">IFERROR(MIN(1, VLOOKUP(C77,Aanvraagformulier!$N$86:$N$102,1,0)   ),0)</f>
        <v>0</v>
      </c>
      <c r="L77" s="164">
        <f t="shared" ca="1" si="11"/>
        <v>0</v>
      </c>
      <c r="M77" s="164">
        <f t="shared" ca="1" si="12"/>
        <v>0</v>
      </c>
      <c r="N77" s="168">
        <f t="shared" ca="1" si="13"/>
        <v>0</v>
      </c>
      <c r="O77" s="167">
        <f t="shared" ca="1" si="14"/>
        <v>0</v>
      </c>
    </row>
    <row r="78" spans="2:15" x14ac:dyDescent="0.2">
      <c r="B78" s="169">
        <f t="shared" ca="1" si="8"/>
        <v>43384</v>
      </c>
      <c r="C78" s="165">
        <f t="shared" ca="1" si="15"/>
        <v>43384</v>
      </c>
      <c r="D78" s="164">
        <f t="shared" ca="1" si="9"/>
        <v>4</v>
      </c>
      <c r="E78" s="165">
        <f ca="1">VLOOKUP(C78,'Vakantie-Feestdagen'!B:B,1,1)</f>
        <v>43288</v>
      </c>
      <c r="F78" s="165">
        <f ca="1">INDEX('Vakantie-Feestdagen'!C:C,MATCH(E78,'Vakantie-Feestdagen'!B:B,0))</f>
        <v>43331</v>
      </c>
      <c r="G78" s="164" t="str">
        <f ca="1">INDEX('Vakantie-Feestdagen'!D:D,MATCH(E78,'Vakantie-Feestdagen'!B:B,0))</f>
        <v>Zomer</v>
      </c>
      <c r="H78" s="164">
        <f t="shared" ca="1" si="10"/>
        <v>0</v>
      </c>
      <c r="I78" s="164">
        <f ca="1">IFERROR(MIN(1, VLOOKUP(C78,'Vakantie-Feestdagen'!$T:$T,1,0)   ),0)</f>
        <v>0</v>
      </c>
      <c r="J78" s="164">
        <f ca="1">IFERROR(MIN(1, VLOOKUP(C78,Aanvraagformulier!$B$86:$B$102,1,0)   ),0)</f>
        <v>0</v>
      </c>
      <c r="K78" s="164">
        <f ca="1">IFERROR(MIN(1, VLOOKUP(C78,Aanvraagformulier!$N$86:$N$102,1,0)   ),0)</f>
        <v>0</v>
      </c>
      <c r="L78" s="164">
        <f t="shared" ca="1" si="11"/>
        <v>0</v>
      </c>
      <c r="M78" s="164">
        <f t="shared" ca="1" si="12"/>
        <v>0</v>
      </c>
      <c r="N78" s="168">
        <f t="shared" ca="1" si="13"/>
        <v>0</v>
      </c>
      <c r="O78" s="167">
        <f t="shared" ca="1" si="14"/>
        <v>0</v>
      </c>
    </row>
    <row r="79" spans="2:15" x14ac:dyDescent="0.2">
      <c r="B79" s="169">
        <f t="shared" ca="1" si="8"/>
        <v>43385</v>
      </c>
      <c r="C79" s="165">
        <f t="shared" ca="1" si="15"/>
        <v>43385</v>
      </c>
      <c r="D79" s="164">
        <f t="shared" ca="1" si="9"/>
        <v>5</v>
      </c>
      <c r="E79" s="165">
        <f ca="1">VLOOKUP(C79,'Vakantie-Feestdagen'!B:B,1,1)</f>
        <v>43288</v>
      </c>
      <c r="F79" s="165">
        <f ca="1">INDEX('Vakantie-Feestdagen'!C:C,MATCH(E79,'Vakantie-Feestdagen'!B:B,0))</f>
        <v>43331</v>
      </c>
      <c r="G79" s="164" t="str">
        <f ca="1">INDEX('Vakantie-Feestdagen'!D:D,MATCH(E79,'Vakantie-Feestdagen'!B:B,0))</f>
        <v>Zomer</v>
      </c>
      <c r="H79" s="164">
        <f t="shared" ca="1" si="10"/>
        <v>0</v>
      </c>
      <c r="I79" s="164">
        <f ca="1">IFERROR(MIN(1, VLOOKUP(C79,'Vakantie-Feestdagen'!$T:$T,1,0)   ),0)</f>
        <v>0</v>
      </c>
      <c r="J79" s="164">
        <f ca="1">IFERROR(MIN(1, VLOOKUP(C79,Aanvraagformulier!$B$86:$B$102,1,0)   ),0)</f>
        <v>0</v>
      </c>
      <c r="K79" s="164">
        <f ca="1">IFERROR(MIN(1, VLOOKUP(C79,Aanvraagformulier!$N$86:$N$102,1,0)   ),0)</f>
        <v>0</v>
      </c>
      <c r="L79" s="164">
        <f t="shared" ca="1" si="11"/>
        <v>0</v>
      </c>
      <c r="M79" s="164">
        <f t="shared" ca="1" si="12"/>
        <v>0</v>
      </c>
      <c r="N79" s="168">
        <f t="shared" ca="1" si="13"/>
        <v>0</v>
      </c>
      <c r="O79" s="167">
        <f t="shared" ca="1" si="14"/>
        <v>0</v>
      </c>
    </row>
    <row r="80" spans="2:15" x14ac:dyDescent="0.2">
      <c r="B80" s="169">
        <f t="shared" ca="1" si="8"/>
        <v>43386</v>
      </c>
      <c r="C80" s="165">
        <f t="shared" ca="1" si="15"/>
        <v>43386</v>
      </c>
      <c r="D80" s="164">
        <f t="shared" ca="1" si="9"/>
        <v>6</v>
      </c>
      <c r="E80" s="165">
        <f ca="1">VLOOKUP(C80,'Vakantie-Feestdagen'!B:B,1,1)</f>
        <v>43386</v>
      </c>
      <c r="F80" s="165">
        <f ca="1">INDEX('Vakantie-Feestdagen'!C:C,MATCH(E80,'Vakantie-Feestdagen'!B:B,0))</f>
        <v>43394</v>
      </c>
      <c r="G80" s="164" t="str">
        <f ca="1">INDEX('Vakantie-Feestdagen'!D:D,MATCH(E80,'Vakantie-Feestdagen'!B:B,0))</f>
        <v>Herfst</v>
      </c>
      <c r="H80" s="164">
        <f t="shared" ca="1" si="10"/>
        <v>1</v>
      </c>
      <c r="I80" s="164">
        <f ca="1">IFERROR(MIN(1, VLOOKUP(C80,'Vakantie-Feestdagen'!$T:$T,1,0)   ),0)</f>
        <v>0</v>
      </c>
      <c r="J80" s="164">
        <f ca="1">IFERROR(MIN(1, VLOOKUP(C80,Aanvraagformulier!$B$86:$B$102,1,0)   ),0)</f>
        <v>0</v>
      </c>
      <c r="K80" s="164">
        <f ca="1">IFERROR(MIN(1, VLOOKUP(C80,Aanvraagformulier!$N$86:$N$102,1,0)   ),0)</f>
        <v>0</v>
      </c>
      <c r="L80" s="164">
        <f t="shared" ca="1" si="11"/>
        <v>0</v>
      </c>
      <c r="M80" s="164">
        <f t="shared" ca="1" si="12"/>
        <v>0</v>
      </c>
      <c r="N80" s="168">
        <f t="shared" ca="1" si="13"/>
        <v>0</v>
      </c>
      <c r="O80" s="167">
        <f t="shared" ca="1" si="14"/>
        <v>0</v>
      </c>
    </row>
    <row r="81" spans="2:15" x14ac:dyDescent="0.2">
      <c r="B81" s="169">
        <f t="shared" ca="1" si="8"/>
        <v>43387</v>
      </c>
      <c r="C81" s="165">
        <f t="shared" ca="1" si="15"/>
        <v>43387</v>
      </c>
      <c r="D81" s="164">
        <f t="shared" ca="1" si="9"/>
        <v>7</v>
      </c>
      <c r="E81" s="165">
        <f ca="1">VLOOKUP(C81,'Vakantie-Feestdagen'!B:B,1,1)</f>
        <v>43386</v>
      </c>
      <c r="F81" s="165">
        <f ca="1">INDEX('Vakantie-Feestdagen'!C:C,MATCH(E81,'Vakantie-Feestdagen'!B:B,0))</f>
        <v>43394</v>
      </c>
      <c r="G81" s="164" t="str">
        <f ca="1">INDEX('Vakantie-Feestdagen'!D:D,MATCH(E81,'Vakantie-Feestdagen'!B:B,0))</f>
        <v>Herfst</v>
      </c>
      <c r="H81" s="164">
        <f t="shared" ca="1" si="10"/>
        <v>1</v>
      </c>
      <c r="I81" s="164">
        <f ca="1">IFERROR(MIN(1, VLOOKUP(C81,'Vakantie-Feestdagen'!$T:$T,1,0)   ),0)</f>
        <v>0</v>
      </c>
      <c r="J81" s="164">
        <f ca="1">IFERROR(MIN(1, VLOOKUP(C81,Aanvraagformulier!$B$86:$B$102,1,0)   ),0)</f>
        <v>0</v>
      </c>
      <c r="K81" s="164">
        <f ca="1">IFERROR(MIN(1, VLOOKUP(C81,Aanvraagformulier!$N$86:$N$102,1,0)   ),0)</f>
        <v>0</v>
      </c>
      <c r="L81" s="164">
        <f t="shared" ca="1" si="11"/>
        <v>0</v>
      </c>
      <c r="M81" s="164">
        <f t="shared" ca="1" si="12"/>
        <v>0</v>
      </c>
      <c r="N81" s="168">
        <f t="shared" ca="1" si="13"/>
        <v>0</v>
      </c>
      <c r="O81" s="167">
        <f t="shared" ca="1" si="14"/>
        <v>0</v>
      </c>
    </row>
    <row r="82" spans="2:15" x14ac:dyDescent="0.2">
      <c r="B82" s="169">
        <f t="shared" ca="1" si="8"/>
        <v>43388</v>
      </c>
      <c r="C82" s="165">
        <f t="shared" ca="1" si="15"/>
        <v>43388</v>
      </c>
      <c r="D82" s="164">
        <f t="shared" ca="1" si="9"/>
        <v>1</v>
      </c>
      <c r="E82" s="165">
        <f ca="1">VLOOKUP(C82,'Vakantie-Feestdagen'!B:B,1,1)</f>
        <v>43386</v>
      </c>
      <c r="F82" s="165">
        <f ca="1">INDEX('Vakantie-Feestdagen'!C:C,MATCH(E82,'Vakantie-Feestdagen'!B:B,0))</f>
        <v>43394</v>
      </c>
      <c r="G82" s="164" t="str">
        <f ca="1">INDEX('Vakantie-Feestdagen'!D:D,MATCH(E82,'Vakantie-Feestdagen'!B:B,0))</f>
        <v>Herfst</v>
      </c>
      <c r="H82" s="164">
        <f t="shared" ca="1" si="10"/>
        <v>1</v>
      </c>
      <c r="I82" s="164">
        <f ca="1">IFERROR(MIN(1, VLOOKUP(C82,'Vakantie-Feestdagen'!$T:$T,1,0)   ),0)</f>
        <v>0</v>
      </c>
      <c r="J82" s="164">
        <f ca="1">IFERROR(MIN(1, VLOOKUP(C82,Aanvraagformulier!$B$86:$B$102,1,0)   ),0)</f>
        <v>0</v>
      </c>
      <c r="K82" s="164">
        <f ca="1">IFERROR(MIN(1, VLOOKUP(C82,Aanvraagformulier!$N$86:$N$102,1,0)   ),0)</f>
        <v>0</v>
      </c>
      <c r="L82" s="164">
        <f t="shared" ca="1" si="11"/>
        <v>0</v>
      </c>
      <c r="M82" s="164">
        <f t="shared" ca="1" si="12"/>
        <v>0</v>
      </c>
      <c r="N82" s="168">
        <f t="shared" ca="1" si="13"/>
        <v>0</v>
      </c>
      <c r="O82" s="167">
        <f t="shared" ca="1" si="14"/>
        <v>0</v>
      </c>
    </row>
    <row r="83" spans="2:15" x14ac:dyDescent="0.2">
      <c r="B83" s="169">
        <f t="shared" ca="1" si="8"/>
        <v>43389</v>
      </c>
      <c r="C83" s="165">
        <f t="shared" ca="1" si="15"/>
        <v>43389</v>
      </c>
      <c r="D83" s="164">
        <f t="shared" ca="1" si="9"/>
        <v>2</v>
      </c>
      <c r="E83" s="165">
        <f ca="1">VLOOKUP(C83,'Vakantie-Feestdagen'!B:B,1,1)</f>
        <v>43386</v>
      </c>
      <c r="F83" s="165">
        <f ca="1">INDEX('Vakantie-Feestdagen'!C:C,MATCH(E83,'Vakantie-Feestdagen'!B:B,0))</f>
        <v>43394</v>
      </c>
      <c r="G83" s="164" t="str">
        <f ca="1">INDEX('Vakantie-Feestdagen'!D:D,MATCH(E83,'Vakantie-Feestdagen'!B:B,0))</f>
        <v>Herfst</v>
      </c>
      <c r="H83" s="164">
        <f t="shared" ca="1" si="10"/>
        <v>1</v>
      </c>
      <c r="I83" s="164">
        <f ca="1">IFERROR(MIN(1, VLOOKUP(C83,'Vakantie-Feestdagen'!$T:$T,1,0)   ),0)</f>
        <v>0</v>
      </c>
      <c r="J83" s="164">
        <f ca="1">IFERROR(MIN(1, VLOOKUP(C83,Aanvraagformulier!$B$86:$B$102,1,0)   ),0)</f>
        <v>0</v>
      </c>
      <c r="K83" s="164">
        <f ca="1">IFERROR(MIN(1, VLOOKUP(C83,Aanvraagformulier!$N$86:$N$102,1,0)   ),0)</f>
        <v>0</v>
      </c>
      <c r="L83" s="164">
        <f t="shared" ca="1" si="11"/>
        <v>0</v>
      </c>
      <c r="M83" s="164">
        <f t="shared" ca="1" si="12"/>
        <v>0</v>
      </c>
      <c r="N83" s="168">
        <f t="shared" ca="1" si="13"/>
        <v>0</v>
      </c>
      <c r="O83" s="167">
        <f t="shared" ca="1" si="14"/>
        <v>0</v>
      </c>
    </row>
    <row r="84" spans="2:15" x14ac:dyDescent="0.2">
      <c r="B84" s="169">
        <f t="shared" ca="1" si="8"/>
        <v>43390</v>
      </c>
      <c r="C84" s="165">
        <f t="shared" ca="1" si="15"/>
        <v>43390</v>
      </c>
      <c r="D84" s="164">
        <f t="shared" ca="1" si="9"/>
        <v>3</v>
      </c>
      <c r="E84" s="165">
        <f ca="1">VLOOKUP(C84,'Vakantie-Feestdagen'!B:B,1,1)</f>
        <v>43386</v>
      </c>
      <c r="F84" s="165">
        <f ca="1">INDEX('Vakantie-Feestdagen'!C:C,MATCH(E84,'Vakantie-Feestdagen'!B:B,0))</f>
        <v>43394</v>
      </c>
      <c r="G84" s="164" t="str">
        <f ca="1">INDEX('Vakantie-Feestdagen'!D:D,MATCH(E84,'Vakantie-Feestdagen'!B:B,0))</f>
        <v>Herfst</v>
      </c>
      <c r="H84" s="164">
        <f t="shared" ca="1" si="10"/>
        <v>1</v>
      </c>
      <c r="I84" s="164">
        <f ca="1">IFERROR(MIN(1, VLOOKUP(C84,'Vakantie-Feestdagen'!$T:$T,1,0)   ),0)</f>
        <v>0</v>
      </c>
      <c r="J84" s="164">
        <f ca="1">IFERROR(MIN(1, VLOOKUP(C84,Aanvraagformulier!$B$86:$B$102,1,0)   ),0)</f>
        <v>0</v>
      </c>
      <c r="K84" s="164">
        <f ca="1">IFERROR(MIN(1, VLOOKUP(C84,Aanvraagformulier!$N$86:$N$102,1,0)   ),0)</f>
        <v>0</v>
      </c>
      <c r="L84" s="164">
        <f t="shared" ca="1" si="11"/>
        <v>0</v>
      </c>
      <c r="M84" s="164">
        <f t="shared" ca="1" si="12"/>
        <v>0</v>
      </c>
      <c r="N84" s="168">
        <f t="shared" ca="1" si="13"/>
        <v>0</v>
      </c>
      <c r="O84" s="167">
        <f t="shared" ca="1" si="14"/>
        <v>0</v>
      </c>
    </row>
    <row r="85" spans="2:15" x14ac:dyDescent="0.2">
      <c r="B85" s="169">
        <f t="shared" ca="1" si="8"/>
        <v>43391</v>
      </c>
      <c r="C85" s="165">
        <f t="shared" ca="1" si="15"/>
        <v>43391</v>
      </c>
      <c r="D85" s="164">
        <f t="shared" ca="1" si="9"/>
        <v>4</v>
      </c>
      <c r="E85" s="165">
        <f ca="1">VLOOKUP(C85,'Vakantie-Feestdagen'!B:B,1,1)</f>
        <v>43386</v>
      </c>
      <c r="F85" s="165">
        <f ca="1">INDEX('Vakantie-Feestdagen'!C:C,MATCH(E85,'Vakantie-Feestdagen'!B:B,0))</f>
        <v>43394</v>
      </c>
      <c r="G85" s="164" t="str">
        <f ca="1">INDEX('Vakantie-Feestdagen'!D:D,MATCH(E85,'Vakantie-Feestdagen'!B:B,0))</f>
        <v>Herfst</v>
      </c>
      <c r="H85" s="164">
        <f t="shared" ca="1" si="10"/>
        <v>1</v>
      </c>
      <c r="I85" s="164">
        <f ca="1">IFERROR(MIN(1, VLOOKUP(C85,'Vakantie-Feestdagen'!$T:$T,1,0)   ),0)</f>
        <v>0</v>
      </c>
      <c r="J85" s="164">
        <f ca="1">IFERROR(MIN(1, VLOOKUP(C85,Aanvraagformulier!$B$86:$B$102,1,0)   ),0)</f>
        <v>0</v>
      </c>
      <c r="K85" s="164">
        <f ca="1">IFERROR(MIN(1, VLOOKUP(C85,Aanvraagformulier!$N$86:$N$102,1,0)   ),0)</f>
        <v>0</v>
      </c>
      <c r="L85" s="164">
        <f t="shared" ca="1" si="11"/>
        <v>0</v>
      </c>
      <c r="M85" s="164">
        <f t="shared" ca="1" si="12"/>
        <v>0</v>
      </c>
      <c r="N85" s="168">
        <f t="shared" ca="1" si="13"/>
        <v>0</v>
      </c>
      <c r="O85" s="167">
        <f t="shared" ca="1" si="14"/>
        <v>0</v>
      </c>
    </row>
    <row r="86" spans="2:15" x14ac:dyDescent="0.2">
      <c r="B86" s="169">
        <f t="shared" ca="1" si="8"/>
        <v>43392</v>
      </c>
      <c r="C86" s="165">
        <f t="shared" ca="1" si="15"/>
        <v>43392</v>
      </c>
      <c r="D86" s="164">
        <f t="shared" ca="1" si="9"/>
        <v>5</v>
      </c>
      <c r="E86" s="165">
        <f ca="1">VLOOKUP(C86,'Vakantie-Feestdagen'!B:B,1,1)</f>
        <v>43386</v>
      </c>
      <c r="F86" s="165">
        <f ca="1">INDEX('Vakantie-Feestdagen'!C:C,MATCH(E86,'Vakantie-Feestdagen'!B:B,0))</f>
        <v>43394</v>
      </c>
      <c r="G86" s="164" t="str">
        <f ca="1">INDEX('Vakantie-Feestdagen'!D:D,MATCH(E86,'Vakantie-Feestdagen'!B:B,0))</f>
        <v>Herfst</v>
      </c>
      <c r="H86" s="164">
        <f t="shared" ca="1" si="10"/>
        <v>1</v>
      </c>
      <c r="I86" s="164">
        <f ca="1">IFERROR(MIN(1, VLOOKUP(C86,'Vakantie-Feestdagen'!$T:$T,1,0)   ),0)</f>
        <v>0</v>
      </c>
      <c r="J86" s="164">
        <f ca="1">IFERROR(MIN(1, VLOOKUP(C86,Aanvraagformulier!$B$86:$B$102,1,0)   ),0)</f>
        <v>0</v>
      </c>
      <c r="K86" s="164">
        <f ca="1">IFERROR(MIN(1, VLOOKUP(C86,Aanvraagformulier!$N$86:$N$102,1,0)   ),0)</f>
        <v>0</v>
      </c>
      <c r="L86" s="164">
        <f t="shared" ca="1" si="11"/>
        <v>0</v>
      </c>
      <c r="M86" s="164">
        <f t="shared" ca="1" si="12"/>
        <v>0</v>
      </c>
      <c r="N86" s="168">
        <f t="shared" ca="1" si="13"/>
        <v>0</v>
      </c>
      <c r="O86" s="167">
        <f t="shared" ca="1" si="14"/>
        <v>0</v>
      </c>
    </row>
    <row r="87" spans="2:15" x14ac:dyDescent="0.2">
      <c r="B87" s="169">
        <f t="shared" ca="1" si="8"/>
        <v>43393</v>
      </c>
      <c r="C87" s="165">
        <f t="shared" ca="1" si="15"/>
        <v>43393</v>
      </c>
      <c r="D87" s="164">
        <f t="shared" ca="1" si="9"/>
        <v>6</v>
      </c>
      <c r="E87" s="165">
        <f ca="1">VLOOKUP(C87,'Vakantie-Feestdagen'!B:B,1,1)</f>
        <v>43386</v>
      </c>
      <c r="F87" s="165">
        <f ca="1">INDEX('Vakantie-Feestdagen'!C:C,MATCH(E87,'Vakantie-Feestdagen'!B:B,0))</f>
        <v>43394</v>
      </c>
      <c r="G87" s="164" t="str">
        <f ca="1">INDEX('Vakantie-Feestdagen'!D:D,MATCH(E87,'Vakantie-Feestdagen'!B:B,0))</f>
        <v>Herfst</v>
      </c>
      <c r="H87" s="164">
        <f t="shared" ca="1" si="10"/>
        <v>1</v>
      </c>
      <c r="I87" s="164">
        <f ca="1">IFERROR(MIN(1, VLOOKUP(C87,'Vakantie-Feestdagen'!$T:$T,1,0)   ),0)</f>
        <v>0</v>
      </c>
      <c r="J87" s="164">
        <f ca="1">IFERROR(MIN(1, VLOOKUP(C87,Aanvraagformulier!$B$86:$B$102,1,0)   ),0)</f>
        <v>0</v>
      </c>
      <c r="K87" s="164">
        <f ca="1">IFERROR(MIN(1, VLOOKUP(C87,Aanvraagformulier!$N$86:$N$102,1,0)   ),0)</f>
        <v>0</v>
      </c>
      <c r="L87" s="164">
        <f t="shared" ca="1" si="11"/>
        <v>0</v>
      </c>
      <c r="M87" s="164">
        <f t="shared" ca="1" si="12"/>
        <v>0</v>
      </c>
      <c r="N87" s="168">
        <f t="shared" ca="1" si="13"/>
        <v>0</v>
      </c>
      <c r="O87" s="167">
        <f t="shared" ca="1" si="14"/>
        <v>0</v>
      </c>
    </row>
    <row r="88" spans="2:15" x14ac:dyDescent="0.2">
      <c r="B88" s="169">
        <f t="shared" ca="1" si="8"/>
        <v>43394</v>
      </c>
      <c r="C88" s="165">
        <f t="shared" ca="1" si="15"/>
        <v>43394</v>
      </c>
      <c r="D88" s="164">
        <f t="shared" ca="1" si="9"/>
        <v>7</v>
      </c>
      <c r="E88" s="165">
        <f ca="1">VLOOKUP(C88,'Vakantie-Feestdagen'!B:B,1,1)</f>
        <v>43386</v>
      </c>
      <c r="F88" s="165">
        <f ca="1">INDEX('Vakantie-Feestdagen'!C:C,MATCH(E88,'Vakantie-Feestdagen'!B:B,0))</f>
        <v>43394</v>
      </c>
      <c r="G88" s="164" t="str">
        <f ca="1">INDEX('Vakantie-Feestdagen'!D:D,MATCH(E88,'Vakantie-Feestdagen'!B:B,0))</f>
        <v>Herfst</v>
      </c>
      <c r="H88" s="164">
        <f t="shared" ca="1" si="10"/>
        <v>1</v>
      </c>
      <c r="I88" s="164">
        <f ca="1">IFERROR(MIN(1, VLOOKUP(C88,'Vakantie-Feestdagen'!$T:$T,1,0)   ),0)</f>
        <v>0</v>
      </c>
      <c r="J88" s="164">
        <f ca="1">IFERROR(MIN(1, VLOOKUP(C88,Aanvraagformulier!$B$86:$B$102,1,0)   ),0)</f>
        <v>0</v>
      </c>
      <c r="K88" s="164">
        <f ca="1">IFERROR(MIN(1, VLOOKUP(C88,Aanvraagformulier!$N$86:$N$102,1,0)   ),0)</f>
        <v>0</v>
      </c>
      <c r="L88" s="164">
        <f t="shared" ca="1" si="11"/>
        <v>0</v>
      </c>
      <c r="M88" s="164">
        <f t="shared" ca="1" si="12"/>
        <v>0</v>
      </c>
      <c r="N88" s="168">
        <f t="shared" ca="1" si="13"/>
        <v>0</v>
      </c>
      <c r="O88" s="167">
        <f t="shared" ca="1" si="14"/>
        <v>0</v>
      </c>
    </row>
    <row r="89" spans="2:15" x14ac:dyDescent="0.2">
      <c r="B89" s="169">
        <f t="shared" ca="1" si="8"/>
        <v>43395</v>
      </c>
      <c r="C89" s="165">
        <f t="shared" ca="1" si="15"/>
        <v>43395</v>
      </c>
      <c r="D89" s="164">
        <f t="shared" ca="1" si="9"/>
        <v>1</v>
      </c>
      <c r="E89" s="165">
        <f ca="1">VLOOKUP(C89,'Vakantie-Feestdagen'!B:B,1,1)</f>
        <v>43386</v>
      </c>
      <c r="F89" s="165">
        <f ca="1">INDEX('Vakantie-Feestdagen'!C:C,MATCH(E89,'Vakantie-Feestdagen'!B:B,0))</f>
        <v>43394</v>
      </c>
      <c r="G89" s="164" t="str">
        <f ca="1">INDEX('Vakantie-Feestdagen'!D:D,MATCH(E89,'Vakantie-Feestdagen'!B:B,0))</f>
        <v>Herfst</v>
      </c>
      <c r="H89" s="164">
        <f t="shared" ca="1" si="10"/>
        <v>0</v>
      </c>
      <c r="I89" s="164">
        <f ca="1">IFERROR(MIN(1, VLOOKUP(C89,'Vakantie-Feestdagen'!$T:$T,1,0)   ),0)</f>
        <v>0</v>
      </c>
      <c r="J89" s="164">
        <f ca="1">IFERROR(MIN(1, VLOOKUP(C89,Aanvraagformulier!$B$86:$B$102,1,0)   ),0)</f>
        <v>0</v>
      </c>
      <c r="K89" s="164">
        <f ca="1">IFERROR(MIN(1, VLOOKUP(C89,Aanvraagformulier!$N$86:$N$102,1,0)   ),0)</f>
        <v>0</v>
      </c>
      <c r="L89" s="164">
        <f t="shared" ca="1" si="11"/>
        <v>0</v>
      </c>
      <c r="M89" s="164">
        <f t="shared" ca="1" si="12"/>
        <v>0</v>
      </c>
      <c r="N89" s="168">
        <f t="shared" ca="1" si="13"/>
        <v>0</v>
      </c>
      <c r="O89" s="167">
        <f t="shared" ca="1" si="14"/>
        <v>0</v>
      </c>
    </row>
    <row r="90" spans="2:15" x14ac:dyDescent="0.2">
      <c r="B90" s="169">
        <f t="shared" ca="1" si="8"/>
        <v>43396</v>
      </c>
      <c r="C90" s="165">
        <f t="shared" ca="1" si="15"/>
        <v>43396</v>
      </c>
      <c r="D90" s="164">
        <f t="shared" ca="1" si="9"/>
        <v>2</v>
      </c>
      <c r="E90" s="165">
        <f ca="1">VLOOKUP(C90,'Vakantie-Feestdagen'!B:B,1,1)</f>
        <v>43386</v>
      </c>
      <c r="F90" s="165">
        <f ca="1">INDEX('Vakantie-Feestdagen'!C:C,MATCH(E90,'Vakantie-Feestdagen'!B:B,0))</f>
        <v>43394</v>
      </c>
      <c r="G90" s="164" t="str">
        <f ca="1">INDEX('Vakantie-Feestdagen'!D:D,MATCH(E90,'Vakantie-Feestdagen'!B:B,0))</f>
        <v>Herfst</v>
      </c>
      <c r="H90" s="164">
        <f t="shared" ca="1" si="10"/>
        <v>0</v>
      </c>
      <c r="I90" s="164">
        <f ca="1">IFERROR(MIN(1, VLOOKUP(C90,'Vakantie-Feestdagen'!$T:$T,1,0)   ),0)</f>
        <v>0</v>
      </c>
      <c r="J90" s="164">
        <f ca="1">IFERROR(MIN(1, VLOOKUP(C90,Aanvraagformulier!$B$86:$B$102,1,0)   ),0)</f>
        <v>0</v>
      </c>
      <c r="K90" s="164">
        <f ca="1">IFERROR(MIN(1, VLOOKUP(C90,Aanvraagformulier!$N$86:$N$102,1,0)   ),0)</f>
        <v>0</v>
      </c>
      <c r="L90" s="164">
        <f t="shared" ca="1" si="11"/>
        <v>0</v>
      </c>
      <c r="M90" s="164">
        <f t="shared" ca="1" si="12"/>
        <v>0</v>
      </c>
      <c r="N90" s="168">
        <f t="shared" ca="1" si="13"/>
        <v>0</v>
      </c>
      <c r="O90" s="167">
        <f t="shared" ca="1" si="14"/>
        <v>0</v>
      </c>
    </row>
    <row r="91" spans="2:15" x14ac:dyDescent="0.2">
      <c r="B91" s="169">
        <f t="shared" ca="1" si="8"/>
        <v>43397</v>
      </c>
      <c r="C91" s="165">
        <f t="shared" ca="1" si="15"/>
        <v>43397</v>
      </c>
      <c r="D91" s="164">
        <f t="shared" ca="1" si="9"/>
        <v>3</v>
      </c>
      <c r="E91" s="165">
        <f ca="1">VLOOKUP(C91,'Vakantie-Feestdagen'!B:B,1,1)</f>
        <v>43386</v>
      </c>
      <c r="F91" s="165">
        <f ca="1">INDEX('Vakantie-Feestdagen'!C:C,MATCH(E91,'Vakantie-Feestdagen'!B:B,0))</f>
        <v>43394</v>
      </c>
      <c r="G91" s="164" t="str">
        <f ca="1">INDEX('Vakantie-Feestdagen'!D:D,MATCH(E91,'Vakantie-Feestdagen'!B:B,0))</f>
        <v>Herfst</v>
      </c>
      <c r="H91" s="164">
        <f t="shared" ca="1" si="10"/>
        <v>0</v>
      </c>
      <c r="I91" s="164">
        <f ca="1">IFERROR(MIN(1, VLOOKUP(C91,'Vakantie-Feestdagen'!$T:$T,1,0)   ),0)</f>
        <v>0</v>
      </c>
      <c r="J91" s="164">
        <f ca="1">IFERROR(MIN(1, VLOOKUP(C91,Aanvraagformulier!$B$86:$B$102,1,0)   ),0)</f>
        <v>0</v>
      </c>
      <c r="K91" s="164">
        <f ca="1">IFERROR(MIN(1, VLOOKUP(C91,Aanvraagformulier!$N$86:$N$102,1,0)   ),0)</f>
        <v>0</v>
      </c>
      <c r="L91" s="164">
        <f t="shared" ca="1" si="11"/>
        <v>0</v>
      </c>
      <c r="M91" s="164">
        <f t="shared" ca="1" si="12"/>
        <v>0</v>
      </c>
      <c r="N91" s="168">
        <f t="shared" ca="1" si="13"/>
        <v>0</v>
      </c>
      <c r="O91" s="167">
        <f t="shared" ca="1" si="14"/>
        <v>0</v>
      </c>
    </row>
    <row r="92" spans="2:15" x14ac:dyDescent="0.2">
      <c r="B92" s="169">
        <f t="shared" ca="1" si="8"/>
        <v>43398</v>
      </c>
      <c r="C92" s="165">
        <f t="shared" ca="1" si="15"/>
        <v>43398</v>
      </c>
      <c r="D92" s="164">
        <f t="shared" ca="1" si="9"/>
        <v>4</v>
      </c>
      <c r="E92" s="165">
        <f ca="1">VLOOKUP(C92,'Vakantie-Feestdagen'!B:B,1,1)</f>
        <v>43386</v>
      </c>
      <c r="F92" s="165">
        <f ca="1">INDEX('Vakantie-Feestdagen'!C:C,MATCH(E92,'Vakantie-Feestdagen'!B:B,0))</f>
        <v>43394</v>
      </c>
      <c r="G92" s="164" t="str">
        <f ca="1">INDEX('Vakantie-Feestdagen'!D:D,MATCH(E92,'Vakantie-Feestdagen'!B:B,0))</f>
        <v>Herfst</v>
      </c>
      <c r="H92" s="164">
        <f t="shared" ca="1" si="10"/>
        <v>0</v>
      </c>
      <c r="I92" s="164">
        <f ca="1">IFERROR(MIN(1, VLOOKUP(C92,'Vakantie-Feestdagen'!$T:$T,1,0)   ),0)</f>
        <v>0</v>
      </c>
      <c r="J92" s="164">
        <f ca="1">IFERROR(MIN(1, VLOOKUP(C92,Aanvraagformulier!$B$86:$B$102,1,0)   ),0)</f>
        <v>0</v>
      </c>
      <c r="K92" s="164">
        <f ca="1">IFERROR(MIN(1, VLOOKUP(C92,Aanvraagformulier!$N$86:$N$102,1,0)   ),0)</f>
        <v>0</v>
      </c>
      <c r="L92" s="164">
        <f t="shared" ca="1" si="11"/>
        <v>0</v>
      </c>
      <c r="M92" s="164">
        <f t="shared" ca="1" si="12"/>
        <v>0</v>
      </c>
      <c r="N92" s="168">
        <f t="shared" ca="1" si="13"/>
        <v>0</v>
      </c>
      <c r="O92" s="167">
        <f t="shared" ca="1" si="14"/>
        <v>0</v>
      </c>
    </row>
    <row r="93" spans="2:15" x14ac:dyDescent="0.2">
      <c r="B93" s="169">
        <f t="shared" ca="1" si="8"/>
        <v>43399</v>
      </c>
      <c r="C93" s="165">
        <f t="shared" ca="1" si="15"/>
        <v>43399</v>
      </c>
      <c r="D93" s="164">
        <f t="shared" ca="1" si="9"/>
        <v>5</v>
      </c>
      <c r="E93" s="165">
        <f ca="1">VLOOKUP(C93,'Vakantie-Feestdagen'!B:B,1,1)</f>
        <v>43386</v>
      </c>
      <c r="F93" s="165">
        <f ca="1">INDEX('Vakantie-Feestdagen'!C:C,MATCH(E93,'Vakantie-Feestdagen'!B:B,0))</f>
        <v>43394</v>
      </c>
      <c r="G93" s="164" t="str">
        <f ca="1">INDEX('Vakantie-Feestdagen'!D:D,MATCH(E93,'Vakantie-Feestdagen'!B:B,0))</f>
        <v>Herfst</v>
      </c>
      <c r="H93" s="164">
        <f t="shared" ca="1" si="10"/>
        <v>0</v>
      </c>
      <c r="I93" s="164">
        <f ca="1">IFERROR(MIN(1, VLOOKUP(C93,'Vakantie-Feestdagen'!$T:$T,1,0)   ),0)</f>
        <v>0</v>
      </c>
      <c r="J93" s="164">
        <f ca="1">IFERROR(MIN(1, VLOOKUP(C93,Aanvraagformulier!$B$86:$B$102,1,0)   ),0)</f>
        <v>0</v>
      </c>
      <c r="K93" s="164">
        <f ca="1">IFERROR(MIN(1, VLOOKUP(C93,Aanvraagformulier!$N$86:$N$102,1,0)   ),0)</f>
        <v>0</v>
      </c>
      <c r="L93" s="164">
        <f t="shared" ca="1" si="11"/>
        <v>0</v>
      </c>
      <c r="M93" s="164">
        <f t="shared" ca="1" si="12"/>
        <v>0</v>
      </c>
      <c r="N93" s="168">
        <f t="shared" ca="1" si="13"/>
        <v>0</v>
      </c>
      <c r="O93" s="167">
        <f t="shared" ca="1" si="14"/>
        <v>0</v>
      </c>
    </row>
    <row r="94" spans="2:15" x14ac:dyDescent="0.2">
      <c r="B94" s="169">
        <f t="shared" ca="1" si="8"/>
        <v>43400</v>
      </c>
      <c r="C94" s="165">
        <f t="shared" ca="1" si="15"/>
        <v>43400</v>
      </c>
      <c r="D94" s="164">
        <f t="shared" ca="1" si="9"/>
        <v>6</v>
      </c>
      <c r="E94" s="165">
        <f ca="1">VLOOKUP(C94,'Vakantie-Feestdagen'!B:B,1,1)</f>
        <v>43386</v>
      </c>
      <c r="F94" s="165">
        <f ca="1">INDEX('Vakantie-Feestdagen'!C:C,MATCH(E94,'Vakantie-Feestdagen'!B:B,0))</f>
        <v>43394</v>
      </c>
      <c r="G94" s="164" t="str">
        <f ca="1">INDEX('Vakantie-Feestdagen'!D:D,MATCH(E94,'Vakantie-Feestdagen'!B:B,0))</f>
        <v>Herfst</v>
      </c>
      <c r="H94" s="164">
        <f t="shared" ca="1" si="10"/>
        <v>0</v>
      </c>
      <c r="I94" s="164">
        <f ca="1">IFERROR(MIN(1, VLOOKUP(C94,'Vakantie-Feestdagen'!$T:$T,1,0)   ),0)</f>
        <v>0</v>
      </c>
      <c r="J94" s="164">
        <f ca="1">IFERROR(MIN(1, VLOOKUP(C94,Aanvraagformulier!$B$86:$B$102,1,0)   ),0)</f>
        <v>0</v>
      </c>
      <c r="K94" s="164">
        <f ca="1">IFERROR(MIN(1, VLOOKUP(C94,Aanvraagformulier!$N$86:$N$102,1,0)   ),0)</f>
        <v>0</v>
      </c>
      <c r="L94" s="164">
        <f t="shared" ca="1" si="11"/>
        <v>0</v>
      </c>
      <c r="M94" s="164">
        <f t="shared" ca="1" si="12"/>
        <v>0</v>
      </c>
      <c r="N94" s="168">
        <f t="shared" ca="1" si="13"/>
        <v>0</v>
      </c>
      <c r="O94" s="167">
        <f t="shared" ca="1" si="14"/>
        <v>0</v>
      </c>
    </row>
    <row r="95" spans="2:15" x14ac:dyDescent="0.2">
      <c r="B95" s="169">
        <f t="shared" ca="1" si="8"/>
        <v>43401</v>
      </c>
      <c r="C95" s="165">
        <f t="shared" ca="1" si="15"/>
        <v>43401</v>
      </c>
      <c r="D95" s="164">
        <f t="shared" ca="1" si="9"/>
        <v>7</v>
      </c>
      <c r="E95" s="165">
        <f ca="1">VLOOKUP(C95,'Vakantie-Feestdagen'!B:B,1,1)</f>
        <v>43386</v>
      </c>
      <c r="F95" s="165">
        <f ca="1">INDEX('Vakantie-Feestdagen'!C:C,MATCH(E95,'Vakantie-Feestdagen'!B:B,0))</f>
        <v>43394</v>
      </c>
      <c r="G95" s="164" t="str">
        <f ca="1">INDEX('Vakantie-Feestdagen'!D:D,MATCH(E95,'Vakantie-Feestdagen'!B:B,0))</f>
        <v>Herfst</v>
      </c>
      <c r="H95" s="164">
        <f t="shared" ca="1" si="10"/>
        <v>0</v>
      </c>
      <c r="I95" s="164">
        <f ca="1">IFERROR(MIN(1, VLOOKUP(C95,'Vakantie-Feestdagen'!$T:$T,1,0)   ),0)</f>
        <v>0</v>
      </c>
      <c r="J95" s="164">
        <f ca="1">IFERROR(MIN(1, VLOOKUP(C95,Aanvraagformulier!$B$86:$B$102,1,0)   ),0)</f>
        <v>0</v>
      </c>
      <c r="K95" s="164">
        <f ca="1">IFERROR(MIN(1, VLOOKUP(C95,Aanvraagformulier!$N$86:$N$102,1,0)   ),0)</f>
        <v>0</v>
      </c>
      <c r="L95" s="164">
        <f t="shared" ca="1" si="11"/>
        <v>0</v>
      </c>
      <c r="M95" s="164">
        <f t="shared" ca="1" si="12"/>
        <v>0</v>
      </c>
      <c r="N95" s="168">
        <f t="shared" ca="1" si="13"/>
        <v>0</v>
      </c>
      <c r="O95" s="167">
        <f t="shared" ca="1" si="14"/>
        <v>0</v>
      </c>
    </row>
    <row r="96" spans="2:15" x14ac:dyDescent="0.2">
      <c r="B96" s="169">
        <f t="shared" ca="1" si="8"/>
        <v>43402</v>
      </c>
      <c r="C96" s="165">
        <f t="shared" ca="1" si="15"/>
        <v>43402</v>
      </c>
      <c r="D96" s="164">
        <f t="shared" ca="1" si="9"/>
        <v>1</v>
      </c>
      <c r="E96" s="165">
        <f ca="1">VLOOKUP(C96,'Vakantie-Feestdagen'!B:B,1,1)</f>
        <v>43386</v>
      </c>
      <c r="F96" s="165">
        <f ca="1">INDEX('Vakantie-Feestdagen'!C:C,MATCH(E96,'Vakantie-Feestdagen'!B:B,0))</f>
        <v>43394</v>
      </c>
      <c r="G96" s="164" t="str">
        <f ca="1">INDEX('Vakantie-Feestdagen'!D:D,MATCH(E96,'Vakantie-Feestdagen'!B:B,0))</f>
        <v>Herfst</v>
      </c>
      <c r="H96" s="164">
        <f t="shared" ca="1" si="10"/>
        <v>0</v>
      </c>
      <c r="I96" s="164">
        <f ca="1">IFERROR(MIN(1, VLOOKUP(C96,'Vakantie-Feestdagen'!$T:$T,1,0)   ),0)</f>
        <v>0</v>
      </c>
      <c r="J96" s="164">
        <f ca="1">IFERROR(MIN(1, VLOOKUP(C96,Aanvraagformulier!$B$86:$B$102,1,0)   ),0)</f>
        <v>0</v>
      </c>
      <c r="K96" s="164">
        <f ca="1">IFERROR(MIN(1, VLOOKUP(C96,Aanvraagformulier!$N$86:$N$102,1,0)   ),0)</f>
        <v>0</v>
      </c>
      <c r="L96" s="164">
        <f t="shared" ca="1" si="11"/>
        <v>0</v>
      </c>
      <c r="M96" s="164">
        <f t="shared" ca="1" si="12"/>
        <v>0</v>
      </c>
      <c r="N96" s="168">
        <f t="shared" ca="1" si="13"/>
        <v>0</v>
      </c>
      <c r="O96" s="167">
        <f t="shared" ca="1" si="14"/>
        <v>0</v>
      </c>
    </row>
    <row r="97" spans="2:15" x14ac:dyDescent="0.2">
      <c r="B97" s="169">
        <f t="shared" ca="1" si="8"/>
        <v>43403</v>
      </c>
      <c r="C97" s="165">
        <f t="shared" ca="1" si="15"/>
        <v>43403</v>
      </c>
      <c r="D97" s="164">
        <f t="shared" ca="1" si="9"/>
        <v>2</v>
      </c>
      <c r="E97" s="165">
        <f ca="1">VLOOKUP(C97,'Vakantie-Feestdagen'!B:B,1,1)</f>
        <v>43386</v>
      </c>
      <c r="F97" s="165">
        <f ca="1">INDEX('Vakantie-Feestdagen'!C:C,MATCH(E97,'Vakantie-Feestdagen'!B:B,0))</f>
        <v>43394</v>
      </c>
      <c r="G97" s="164" t="str">
        <f ca="1">INDEX('Vakantie-Feestdagen'!D:D,MATCH(E97,'Vakantie-Feestdagen'!B:B,0))</f>
        <v>Herfst</v>
      </c>
      <c r="H97" s="164">
        <f t="shared" ca="1" si="10"/>
        <v>0</v>
      </c>
      <c r="I97" s="164">
        <f ca="1">IFERROR(MIN(1, VLOOKUP(C97,'Vakantie-Feestdagen'!$T:$T,1,0)   ),0)</f>
        <v>0</v>
      </c>
      <c r="J97" s="164">
        <f ca="1">IFERROR(MIN(1, VLOOKUP(C97,Aanvraagformulier!$B$86:$B$102,1,0)   ),0)</f>
        <v>0</v>
      </c>
      <c r="K97" s="164">
        <f ca="1">IFERROR(MIN(1, VLOOKUP(C97,Aanvraagformulier!$N$86:$N$102,1,0)   ),0)</f>
        <v>0</v>
      </c>
      <c r="L97" s="164">
        <f t="shared" ca="1" si="11"/>
        <v>0</v>
      </c>
      <c r="M97" s="164">
        <f t="shared" ca="1" si="12"/>
        <v>0</v>
      </c>
      <c r="N97" s="168">
        <f t="shared" ca="1" si="13"/>
        <v>0</v>
      </c>
      <c r="O97" s="167">
        <f t="shared" ca="1" si="14"/>
        <v>0</v>
      </c>
    </row>
    <row r="98" spans="2:15" x14ac:dyDescent="0.2">
      <c r="B98" s="169">
        <f t="shared" ca="1" si="8"/>
        <v>43404</v>
      </c>
      <c r="C98" s="165">
        <f t="shared" ca="1" si="15"/>
        <v>43404</v>
      </c>
      <c r="D98" s="164">
        <f t="shared" ca="1" si="9"/>
        <v>3</v>
      </c>
      <c r="E98" s="165">
        <f ca="1">VLOOKUP(C98,'Vakantie-Feestdagen'!B:B,1,1)</f>
        <v>43386</v>
      </c>
      <c r="F98" s="165">
        <f ca="1">INDEX('Vakantie-Feestdagen'!C:C,MATCH(E98,'Vakantie-Feestdagen'!B:B,0))</f>
        <v>43394</v>
      </c>
      <c r="G98" s="164" t="str">
        <f ca="1">INDEX('Vakantie-Feestdagen'!D:D,MATCH(E98,'Vakantie-Feestdagen'!B:B,0))</f>
        <v>Herfst</v>
      </c>
      <c r="H98" s="164">
        <f t="shared" ca="1" si="10"/>
        <v>0</v>
      </c>
      <c r="I98" s="164">
        <f ca="1">IFERROR(MIN(1, VLOOKUP(C98,'Vakantie-Feestdagen'!$T:$T,1,0)   ),0)</f>
        <v>0</v>
      </c>
      <c r="J98" s="164">
        <f ca="1">IFERROR(MIN(1, VLOOKUP(C98,Aanvraagformulier!$B$86:$B$102,1,0)   ),0)</f>
        <v>0</v>
      </c>
      <c r="K98" s="164">
        <f ca="1">IFERROR(MIN(1, VLOOKUP(C98,Aanvraagformulier!$N$86:$N$102,1,0)   ),0)</f>
        <v>0</v>
      </c>
      <c r="L98" s="164">
        <f t="shared" ca="1" si="11"/>
        <v>0</v>
      </c>
      <c r="M98" s="164">
        <f t="shared" ca="1" si="12"/>
        <v>0</v>
      </c>
      <c r="N98" s="168">
        <f t="shared" ca="1" si="13"/>
        <v>0</v>
      </c>
      <c r="O98" s="167">
        <f t="shared" ca="1" si="14"/>
        <v>0</v>
      </c>
    </row>
    <row r="99" spans="2:15" x14ac:dyDescent="0.2">
      <c r="B99" s="169">
        <f t="shared" ca="1" si="8"/>
        <v>43405</v>
      </c>
      <c r="C99" s="165">
        <f t="shared" ca="1" si="15"/>
        <v>43405</v>
      </c>
      <c r="D99" s="164">
        <f t="shared" ca="1" si="9"/>
        <v>4</v>
      </c>
      <c r="E99" s="165">
        <f ca="1">VLOOKUP(C99,'Vakantie-Feestdagen'!B:B,1,1)</f>
        <v>43386</v>
      </c>
      <c r="F99" s="165">
        <f ca="1">INDEX('Vakantie-Feestdagen'!C:C,MATCH(E99,'Vakantie-Feestdagen'!B:B,0))</f>
        <v>43394</v>
      </c>
      <c r="G99" s="164" t="str">
        <f ca="1">INDEX('Vakantie-Feestdagen'!D:D,MATCH(E99,'Vakantie-Feestdagen'!B:B,0))</f>
        <v>Herfst</v>
      </c>
      <c r="H99" s="164">
        <f t="shared" ca="1" si="10"/>
        <v>0</v>
      </c>
      <c r="I99" s="164">
        <f ca="1">IFERROR(MIN(1, VLOOKUP(C99,'Vakantie-Feestdagen'!$T:$T,1,0)   ),0)</f>
        <v>0</v>
      </c>
      <c r="J99" s="164">
        <f ca="1">IFERROR(MIN(1, VLOOKUP(C99,Aanvraagformulier!$B$86:$B$102,1,0)   ),0)</f>
        <v>0</v>
      </c>
      <c r="K99" s="164">
        <f ca="1">IFERROR(MIN(1, VLOOKUP(C99,Aanvraagformulier!$N$86:$N$102,1,0)   ),0)</f>
        <v>0</v>
      </c>
      <c r="L99" s="164">
        <f t="shared" ca="1" si="11"/>
        <v>0</v>
      </c>
      <c r="M99" s="164">
        <f t="shared" ca="1" si="12"/>
        <v>0</v>
      </c>
      <c r="N99" s="168">
        <f t="shared" ca="1" si="13"/>
        <v>0</v>
      </c>
      <c r="O99" s="167">
        <f t="shared" ca="1" si="14"/>
        <v>0</v>
      </c>
    </row>
    <row r="100" spans="2:15" x14ac:dyDescent="0.2">
      <c r="B100" s="169">
        <f t="shared" ca="1" si="8"/>
        <v>43406</v>
      </c>
      <c r="C100" s="165">
        <f t="shared" ca="1" si="15"/>
        <v>43406</v>
      </c>
      <c r="D100" s="164">
        <f t="shared" ca="1" si="9"/>
        <v>5</v>
      </c>
      <c r="E100" s="165">
        <f ca="1">VLOOKUP(C100,'Vakantie-Feestdagen'!B:B,1,1)</f>
        <v>43386</v>
      </c>
      <c r="F100" s="165">
        <f ca="1">INDEX('Vakantie-Feestdagen'!C:C,MATCH(E100,'Vakantie-Feestdagen'!B:B,0))</f>
        <v>43394</v>
      </c>
      <c r="G100" s="164" t="str">
        <f ca="1">INDEX('Vakantie-Feestdagen'!D:D,MATCH(E100,'Vakantie-Feestdagen'!B:B,0))</f>
        <v>Herfst</v>
      </c>
      <c r="H100" s="164">
        <f t="shared" ca="1" si="10"/>
        <v>0</v>
      </c>
      <c r="I100" s="164">
        <f ca="1">IFERROR(MIN(1, VLOOKUP(C100,'Vakantie-Feestdagen'!$T:$T,1,0)   ),0)</f>
        <v>0</v>
      </c>
      <c r="J100" s="164">
        <f ca="1">IFERROR(MIN(1, VLOOKUP(C100,Aanvraagformulier!$B$86:$B$102,1,0)   ),0)</f>
        <v>0</v>
      </c>
      <c r="K100" s="164">
        <f ca="1">IFERROR(MIN(1, VLOOKUP(C100,Aanvraagformulier!$N$86:$N$102,1,0)   ),0)</f>
        <v>0</v>
      </c>
      <c r="L100" s="164">
        <f t="shared" ca="1" si="11"/>
        <v>0</v>
      </c>
      <c r="M100" s="164">
        <f t="shared" ca="1" si="12"/>
        <v>0</v>
      </c>
      <c r="N100" s="168">
        <f t="shared" ca="1" si="13"/>
        <v>0</v>
      </c>
      <c r="O100" s="167">
        <f t="shared" ca="1" si="14"/>
        <v>0</v>
      </c>
    </row>
    <row r="101" spans="2:15" x14ac:dyDescent="0.2">
      <c r="B101" s="169">
        <f t="shared" ca="1" si="8"/>
        <v>43407</v>
      </c>
      <c r="C101" s="165">
        <f t="shared" ca="1" si="15"/>
        <v>43407</v>
      </c>
      <c r="D101" s="164">
        <f t="shared" ca="1" si="9"/>
        <v>6</v>
      </c>
      <c r="E101" s="165">
        <f ca="1">VLOOKUP(C101,'Vakantie-Feestdagen'!B:B,1,1)</f>
        <v>43386</v>
      </c>
      <c r="F101" s="165">
        <f ca="1">INDEX('Vakantie-Feestdagen'!C:C,MATCH(E101,'Vakantie-Feestdagen'!B:B,0))</f>
        <v>43394</v>
      </c>
      <c r="G101" s="164" t="str">
        <f ca="1">INDEX('Vakantie-Feestdagen'!D:D,MATCH(E101,'Vakantie-Feestdagen'!B:B,0))</f>
        <v>Herfst</v>
      </c>
      <c r="H101" s="164">
        <f t="shared" ca="1" si="10"/>
        <v>0</v>
      </c>
      <c r="I101" s="164">
        <f ca="1">IFERROR(MIN(1, VLOOKUP(C101,'Vakantie-Feestdagen'!$T:$T,1,0)   ),0)</f>
        <v>0</v>
      </c>
      <c r="J101" s="164">
        <f ca="1">IFERROR(MIN(1, VLOOKUP(C101,Aanvraagformulier!$B$86:$B$102,1,0)   ),0)</f>
        <v>0</v>
      </c>
      <c r="K101" s="164">
        <f ca="1">IFERROR(MIN(1, VLOOKUP(C101,Aanvraagformulier!$N$86:$N$102,1,0)   ),0)</f>
        <v>0</v>
      </c>
      <c r="L101" s="164">
        <f t="shared" ca="1" si="11"/>
        <v>0</v>
      </c>
      <c r="M101" s="164">
        <f t="shared" ca="1" si="12"/>
        <v>0</v>
      </c>
      <c r="N101" s="168">
        <f t="shared" ca="1" si="13"/>
        <v>0</v>
      </c>
      <c r="O101" s="167">
        <f t="shared" ca="1" si="14"/>
        <v>0</v>
      </c>
    </row>
    <row r="102" spans="2:15" x14ac:dyDescent="0.2">
      <c r="B102" s="169">
        <f t="shared" ca="1" si="8"/>
        <v>43408</v>
      </c>
      <c r="C102" s="165">
        <f t="shared" ca="1" si="15"/>
        <v>43408</v>
      </c>
      <c r="D102" s="164">
        <f t="shared" ca="1" si="9"/>
        <v>7</v>
      </c>
      <c r="E102" s="165">
        <f ca="1">VLOOKUP(C102,'Vakantie-Feestdagen'!B:B,1,1)</f>
        <v>43386</v>
      </c>
      <c r="F102" s="165">
        <f ca="1">INDEX('Vakantie-Feestdagen'!C:C,MATCH(E102,'Vakantie-Feestdagen'!B:B,0))</f>
        <v>43394</v>
      </c>
      <c r="G102" s="164" t="str">
        <f ca="1">INDEX('Vakantie-Feestdagen'!D:D,MATCH(E102,'Vakantie-Feestdagen'!B:B,0))</f>
        <v>Herfst</v>
      </c>
      <c r="H102" s="164">
        <f t="shared" ca="1" si="10"/>
        <v>0</v>
      </c>
      <c r="I102" s="164">
        <f ca="1">IFERROR(MIN(1, VLOOKUP(C102,'Vakantie-Feestdagen'!$T:$T,1,0)   ),0)</f>
        <v>0</v>
      </c>
      <c r="J102" s="164">
        <f ca="1">IFERROR(MIN(1, VLOOKUP(C102,Aanvraagformulier!$B$86:$B$102,1,0)   ),0)</f>
        <v>0</v>
      </c>
      <c r="K102" s="164">
        <f ca="1">IFERROR(MIN(1, VLOOKUP(C102,Aanvraagformulier!$N$86:$N$102,1,0)   ),0)</f>
        <v>0</v>
      </c>
      <c r="L102" s="164">
        <f t="shared" ca="1" si="11"/>
        <v>0</v>
      </c>
      <c r="M102" s="164">
        <f t="shared" ca="1" si="12"/>
        <v>0</v>
      </c>
      <c r="N102" s="168">
        <f t="shared" ca="1" si="13"/>
        <v>0</v>
      </c>
      <c r="O102" s="167">
        <f t="shared" ca="1" si="14"/>
        <v>0</v>
      </c>
    </row>
    <row r="103" spans="2:15" x14ac:dyDescent="0.2">
      <c r="B103" s="169">
        <f t="shared" ca="1" si="8"/>
        <v>43409</v>
      </c>
      <c r="C103" s="165">
        <f t="shared" ca="1" si="15"/>
        <v>43409</v>
      </c>
      <c r="D103" s="164">
        <f t="shared" ca="1" si="9"/>
        <v>1</v>
      </c>
      <c r="E103" s="165">
        <f ca="1">VLOOKUP(C103,'Vakantie-Feestdagen'!B:B,1,1)</f>
        <v>43386</v>
      </c>
      <c r="F103" s="165">
        <f ca="1">INDEX('Vakantie-Feestdagen'!C:C,MATCH(E103,'Vakantie-Feestdagen'!B:B,0))</f>
        <v>43394</v>
      </c>
      <c r="G103" s="164" t="str">
        <f ca="1">INDEX('Vakantie-Feestdagen'!D:D,MATCH(E103,'Vakantie-Feestdagen'!B:B,0))</f>
        <v>Herfst</v>
      </c>
      <c r="H103" s="164">
        <f t="shared" ca="1" si="10"/>
        <v>0</v>
      </c>
      <c r="I103" s="164">
        <f ca="1">IFERROR(MIN(1, VLOOKUP(C103,'Vakantie-Feestdagen'!$T:$T,1,0)   ),0)</f>
        <v>0</v>
      </c>
      <c r="J103" s="164">
        <f ca="1">IFERROR(MIN(1, VLOOKUP(C103,Aanvraagformulier!$B$86:$B$102,1,0)   ),0)</f>
        <v>0</v>
      </c>
      <c r="K103" s="164">
        <f ca="1">IFERROR(MIN(1, VLOOKUP(C103,Aanvraagformulier!$N$86:$N$102,1,0)   ),0)</f>
        <v>0</v>
      </c>
      <c r="L103" s="164">
        <f t="shared" ca="1" si="11"/>
        <v>0</v>
      </c>
      <c r="M103" s="164">
        <f t="shared" ca="1" si="12"/>
        <v>0</v>
      </c>
      <c r="N103" s="168">
        <f t="shared" ca="1" si="13"/>
        <v>0</v>
      </c>
      <c r="O103" s="167">
        <f t="shared" ca="1" si="14"/>
        <v>0</v>
      </c>
    </row>
    <row r="104" spans="2:15" x14ac:dyDescent="0.2">
      <c r="B104" s="169">
        <f t="shared" ca="1" si="8"/>
        <v>43410</v>
      </c>
      <c r="C104" s="165">
        <f t="shared" ca="1" si="15"/>
        <v>43410</v>
      </c>
      <c r="D104" s="164">
        <f t="shared" ca="1" si="9"/>
        <v>2</v>
      </c>
      <c r="E104" s="165">
        <f ca="1">VLOOKUP(C104,'Vakantie-Feestdagen'!B:B,1,1)</f>
        <v>43386</v>
      </c>
      <c r="F104" s="165">
        <f ca="1">INDEX('Vakantie-Feestdagen'!C:C,MATCH(E104,'Vakantie-Feestdagen'!B:B,0))</f>
        <v>43394</v>
      </c>
      <c r="G104" s="164" t="str">
        <f ca="1">INDEX('Vakantie-Feestdagen'!D:D,MATCH(E104,'Vakantie-Feestdagen'!B:B,0))</f>
        <v>Herfst</v>
      </c>
      <c r="H104" s="164">
        <f t="shared" ca="1" si="10"/>
        <v>0</v>
      </c>
      <c r="I104" s="164">
        <f ca="1">IFERROR(MIN(1, VLOOKUP(C104,'Vakantie-Feestdagen'!$T:$T,1,0)   ),0)</f>
        <v>0</v>
      </c>
      <c r="J104" s="164">
        <f ca="1">IFERROR(MIN(1, VLOOKUP(C104,Aanvraagformulier!$B$86:$B$102,1,0)   ),0)</f>
        <v>0</v>
      </c>
      <c r="K104" s="164">
        <f ca="1">IFERROR(MIN(1, VLOOKUP(C104,Aanvraagformulier!$N$86:$N$102,1,0)   ),0)</f>
        <v>0</v>
      </c>
      <c r="L104" s="164">
        <f t="shared" ca="1" si="11"/>
        <v>0</v>
      </c>
      <c r="M104" s="164">
        <f t="shared" ca="1" si="12"/>
        <v>0</v>
      </c>
      <c r="N104" s="168">
        <f t="shared" ca="1" si="13"/>
        <v>0</v>
      </c>
      <c r="O104" s="167">
        <f t="shared" ca="1" si="14"/>
        <v>0</v>
      </c>
    </row>
    <row r="105" spans="2:15" x14ac:dyDescent="0.2">
      <c r="B105" s="169">
        <f t="shared" ca="1" si="8"/>
        <v>43411</v>
      </c>
      <c r="C105" s="165">
        <f t="shared" ca="1" si="15"/>
        <v>43411</v>
      </c>
      <c r="D105" s="164">
        <f t="shared" ca="1" si="9"/>
        <v>3</v>
      </c>
      <c r="E105" s="165">
        <f ca="1">VLOOKUP(C105,'Vakantie-Feestdagen'!B:B,1,1)</f>
        <v>43386</v>
      </c>
      <c r="F105" s="165">
        <f ca="1">INDEX('Vakantie-Feestdagen'!C:C,MATCH(E105,'Vakantie-Feestdagen'!B:B,0))</f>
        <v>43394</v>
      </c>
      <c r="G105" s="164" t="str">
        <f ca="1">INDEX('Vakantie-Feestdagen'!D:D,MATCH(E105,'Vakantie-Feestdagen'!B:B,0))</f>
        <v>Herfst</v>
      </c>
      <c r="H105" s="164">
        <f t="shared" ca="1" si="10"/>
        <v>0</v>
      </c>
      <c r="I105" s="164">
        <f ca="1">IFERROR(MIN(1, VLOOKUP(C105,'Vakantie-Feestdagen'!$T:$T,1,0)   ),0)</f>
        <v>0</v>
      </c>
      <c r="J105" s="164">
        <f ca="1">IFERROR(MIN(1, VLOOKUP(C105,Aanvraagformulier!$B$86:$B$102,1,0)   ),0)</f>
        <v>0</v>
      </c>
      <c r="K105" s="164">
        <f ca="1">IFERROR(MIN(1, VLOOKUP(C105,Aanvraagformulier!$N$86:$N$102,1,0)   ),0)</f>
        <v>0</v>
      </c>
      <c r="L105" s="164">
        <f t="shared" ca="1" si="11"/>
        <v>0</v>
      </c>
      <c r="M105" s="164">
        <f t="shared" ca="1" si="12"/>
        <v>0</v>
      </c>
      <c r="N105" s="168">
        <f t="shared" ca="1" si="13"/>
        <v>0</v>
      </c>
      <c r="O105" s="167">
        <f t="shared" ca="1" si="14"/>
        <v>0</v>
      </c>
    </row>
    <row r="106" spans="2:15" x14ac:dyDescent="0.2">
      <c r="B106" s="169">
        <f t="shared" ca="1" si="8"/>
        <v>43412</v>
      </c>
      <c r="C106" s="165">
        <f t="shared" ca="1" si="15"/>
        <v>43412</v>
      </c>
      <c r="D106" s="164">
        <f t="shared" ca="1" si="9"/>
        <v>4</v>
      </c>
      <c r="E106" s="165">
        <f ca="1">VLOOKUP(C106,'Vakantie-Feestdagen'!B:B,1,1)</f>
        <v>43386</v>
      </c>
      <c r="F106" s="165">
        <f ca="1">INDEX('Vakantie-Feestdagen'!C:C,MATCH(E106,'Vakantie-Feestdagen'!B:B,0))</f>
        <v>43394</v>
      </c>
      <c r="G106" s="164" t="str">
        <f ca="1">INDEX('Vakantie-Feestdagen'!D:D,MATCH(E106,'Vakantie-Feestdagen'!B:B,0))</f>
        <v>Herfst</v>
      </c>
      <c r="H106" s="164">
        <f t="shared" ca="1" si="10"/>
        <v>0</v>
      </c>
      <c r="I106" s="164">
        <f ca="1">IFERROR(MIN(1, VLOOKUP(C106,'Vakantie-Feestdagen'!$T:$T,1,0)   ),0)</f>
        <v>0</v>
      </c>
      <c r="J106" s="164">
        <f ca="1">IFERROR(MIN(1, VLOOKUP(C106,Aanvraagformulier!$B$86:$B$102,1,0)   ),0)</f>
        <v>0</v>
      </c>
      <c r="K106" s="164">
        <f ca="1">IFERROR(MIN(1, VLOOKUP(C106,Aanvraagformulier!$N$86:$N$102,1,0)   ),0)</f>
        <v>0</v>
      </c>
      <c r="L106" s="164">
        <f t="shared" ca="1" si="11"/>
        <v>0</v>
      </c>
      <c r="M106" s="164">
        <f t="shared" ca="1" si="12"/>
        <v>0</v>
      </c>
      <c r="N106" s="168">
        <f t="shared" ca="1" si="13"/>
        <v>0</v>
      </c>
      <c r="O106" s="167">
        <f t="shared" ca="1" si="14"/>
        <v>0</v>
      </c>
    </row>
    <row r="107" spans="2:15" x14ac:dyDescent="0.2">
      <c r="B107" s="169">
        <f t="shared" ca="1" si="8"/>
        <v>43413</v>
      </c>
      <c r="C107" s="165">
        <f t="shared" ca="1" si="15"/>
        <v>43413</v>
      </c>
      <c r="D107" s="164">
        <f t="shared" ca="1" si="9"/>
        <v>5</v>
      </c>
      <c r="E107" s="165">
        <f ca="1">VLOOKUP(C107,'Vakantie-Feestdagen'!B:B,1,1)</f>
        <v>43386</v>
      </c>
      <c r="F107" s="165">
        <f ca="1">INDEX('Vakantie-Feestdagen'!C:C,MATCH(E107,'Vakantie-Feestdagen'!B:B,0))</f>
        <v>43394</v>
      </c>
      <c r="G107" s="164" t="str">
        <f ca="1">INDEX('Vakantie-Feestdagen'!D:D,MATCH(E107,'Vakantie-Feestdagen'!B:B,0))</f>
        <v>Herfst</v>
      </c>
      <c r="H107" s="164">
        <f t="shared" ca="1" si="10"/>
        <v>0</v>
      </c>
      <c r="I107" s="164">
        <f ca="1">IFERROR(MIN(1, VLOOKUP(C107,'Vakantie-Feestdagen'!$T:$T,1,0)   ),0)</f>
        <v>0</v>
      </c>
      <c r="J107" s="164">
        <f ca="1">IFERROR(MIN(1, VLOOKUP(C107,Aanvraagformulier!$B$86:$B$102,1,0)   ),0)</f>
        <v>0</v>
      </c>
      <c r="K107" s="164">
        <f ca="1">IFERROR(MIN(1, VLOOKUP(C107,Aanvraagformulier!$N$86:$N$102,1,0)   ),0)</f>
        <v>0</v>
      </c>
      <c r="L107" s="164">
        <f t="shared" ca="1" si="11"/>
        <v>0</v>
      </c>
      <c r="M107" s="164">
        <f t="shared" ca="1" si="12"/>
        <v>0</v>
      </c>
      <c r="N107" s="168">
        <f t="shared" ca="1" si="13"/>
        <v>0</v>
      </c>
      <c r="O107" s="167">
        <f t="shared" ca="1" si="14"/>
        <v>0</v>
      </c>
    </row>
    <row r="108" spans="2:15" x14ac:dyDescent="0.2">
      <c r="B108" s="169">
        <f t="shared" ca="1" si="8"/>
        <v>43414</v>
      </c>
      <c r="C108" s="165">
        <f t="shared" ca="1" si="15"/>
        <v>43414</v>
      </c>
      <c r="D108" s="164">
        <f t="shared" ca="1" si="9"/>
        <v>6</v>
      </c>
      <c r="E108" s="165">
        <f ca="1">VLOOKUP(C108,'Vakantie-Feestdagen'!B:B,1,1)</f>
        <v>43386</v>
      </c>
      <c r="F108" s="165">
        <f ca="1">INDEX('Vakantie-Feestdagen'!C:C,MATCH(E108,'Vakantie-Feestdagen'!B:B,0))</f>
        <v>43394</v>
      </c>
      <c r="G108" s="164" t="str">
        <f ca="1">INDEX('Vakantie-Feestdagen'!D:D,MATCH(E108,'Vakantie-Feestdagen'!B:B,0))</f>
        <v>Herfst</v>
      </c>
      <c r="H108" s="164">
        <f t="shared" ca="1" si="10"/>
        <v>0</v>
      </c>
      <c r="I108" s="164">
        <f ca="1">IFERROR(MIN(1, VLOOKUP(C108,'Vakantie-Feestdagen'!$T:$T,1,0)   ),0)</f>
        <v>0</v>
      </c>
      <c r="J108" s="164">
        <f ca="1">IFERROR(MIN(1, VLOOKUP(C108,Aanvraagformulier!$B$86:$B$102,1,0)   ),0)</f>
        <v>0</v>
      </c>
      <c r="K108" s="164">
        <f ca="1">IFERROR(MIN(1, VLOOKUP(C108,Aanvraagformulier!$N$86:$N$102,1,0)   ),0)</f>
        <v>0</v>
      </c>
      <c r="L108" s="164">
        <f t="shared" ca="1" si="11"/>
        <v>0</v>
      </c>
      <c r="M108" s="164">
        <f t="shared" ca="1" si="12"/>
        <v>0</v>
      </c>
      <c r="N108" s="168">
        <f t="shared" ca="1" si="13"/>
        <v>0</v>
      </c>
      <c r="O108" s="167">
        <f t="shared" ca="1" si="14"/>
        <v>0</v>
      </c>
    </row>
    <row r="109" spans="2:15" x14ac:dyDescent="0.2">
      <c r="B109" s="169">
        <f t="shared" ca="1" si="8"/>
        <v>43415</v>
      </c>
      <c r="C109" s="165">
        <f t="shared" ca="1" si="15"/>
        <v>43415</v>
      </c>
      <c r="D109" s="164">
        <f t="shared" ca="1" si="9"/>
        <v>7</v>
      </c>
      <c r="E109" s="165">
        <f ca="1">VLOOKUP(C109,'Vakantie-Feestdagen'!B:B,1,1)</f>
        <v>43386</v>
      </c>
      <c r="F109" s="165">
        <f ca="1">INDEX('Vakantie-Feestdagen'!C:C,MATCH(E109,'Vakantie-Feestdagen'!B:B,0))</f>
        <v>43394</v>
      </c>
      <c r="G109" s="164" t="str">
        <f ca="1">INDEX('Vakantie-Feestdagen'!D:D,MATCH(E109,'Vakantie-Feestdagen'!B:B,0))</f>
        <v>Herfst</v>
      </c>
      <c r="H109" s="164">
        <f t="shared" ca="1" si="10"/>
        <v>0</v>
      </c>
      <c r="I109" s="164">
        <f ca="1">IFERROR(MIN(1, VLOOKUP(C109,'Vakantie-Feestdagen'!$T:$T,1,0)   ),0)</f>
        <v>0</v>
      </c>
      <c r="J109" s="164">
        <f ca="1">IFERROR(MIN(1, VLOOKUP(C109,Aanvraagformulier!$B$86:$B$102,1,0)   ),0)</f>
        <v>0</v>
      </c>
      <c r="K109" s="164">
        <f ca="1">IFERROR(MIN(1, VLOOKUP(C109,Aanvraagformulier!$N$86:$N$102,1,0)   ),0)</f>
        <v>0</v>
      </c>
      <c r="L109" s="164">
        <f t="shared" ca="1" si="11"/>
        <v>0</v>
      </c>
      <c r="M109" s="164">
        <f t="shared" ca="1" si="12"/>
        <v>0</v>
      </c>
      <c r="N109" s="168">
        <f t="shared" ca="1" si="13"/>
        <v>0</v>
      </c>
      <c r="O109" s="167">
        <f t="shared" ca="1" si="14"/>
        <v>0</v>
      </c>
    </row>
    <row r="110" spans="2:15" x14ac:dyDescent="0.2">
      <c r="B110" s="169">
        <f t="shared" ca="1" si="8"/>
        <v>43416</v>
      </c>
      <c r="C110" s="165">
        <f t="shared" ca="1" si="15"/>
        <v>43416</v>
      </c>
      <c r="D110" s="164">
        <f t="shared" ca="1" si="9"/>
        <v>1</v>
      </c>
      <c r="E110" s="165">
        <f ca="1">VLOOKUP(C110,'Vakantie-Feestdagen'!B:B,1,1)</f>
        <v>43386</v>
      </c>
      <c r="F110" s="165">
        <f ca="1">INDEX('Vakantie-Feestdagen'!C:C,MATCH(E110,'Vakantie-Feestdagen'!B:B,0))</f>
        <v>43394</v>
      </c>
      <c r="G110" s="164" t="str">
        <f ca="1">INDEX('Vakantie-Feestdagen'!D:D,MATCH(E110,'Vakantie-Feestdagen'!B:B,0))</f>
        <v>Herfst</v>
      </c>
      <c r="H110" s="164">
        <f t="shared" ca="1" si="10"/>
        <v>0</v>
      </c>
      <c r="I110" s="164">
        <f ca="1">IFERROR(MIN(1, VLOOKUP(C110,'Vakantie-Feestdagen'!$T:$T,1,0)   ),0)</f>
        <v>0</v>
      </c>
      <c r="J110" s="164">
        <f ca="1">IFERROR(MIN(1, VLOOKUP(C110,Aanvraagformulier!$B$86:$B$102,1,0)   ),0)</f>
        <v>0</v>
      </c>
      <c r="K110" s="164">
        <f ca="1">IFERROR(MIN(1, VLOOKUP(C110,Aanvraagformulier!$N$86:$N$102,1,0)   ),0)</f>
        <v>0</v>
      </c>
      <c r="L110" s="164">
        <f t="shared" ca="1" si="11"/>
        <v>0</v>
      </c>
      <c r="M110" s="164">
        <f t="shared" ca="1" si="12"/>
        <v>0</v>
      </c>
      <c r="N110" s="168">
        <f t="shared" ca="1" si="13"/>
        <v>0</v>
      </c>
      <c r="O110" s="167">
        <f t="shared" ca="1" si="14"/>
        <v>0</v>
      </c>
    </row>
    <row r="111" spans="2:15" x14ac:dyDescent="0.2">
      <c r="B111" s="169">
        <f t="shared" ca="1" si="8"/>
        <v>43417</v>
      </c>
      <c r="C111" s="165">
        <f t="shared" ca="1" si="15"/>
        <v>43417</v>
      </c>
      <c r="D111" s="164">
        <f t="shared" ca="1" si="9"/>
        <v>2</v>
      </c>
      <c r="E111" s="165">
        <f ca="1">VLOOKUP(C111,'Vakantie-Feestdagen'!B:B,1,1)</f>
        <v>43386</v>
      </c>
      <c r="F111" s="165">
        <f ca="1">INDEX('Vakantie-Feestdagen'!C:C,MATCH(E111,'Vakantie-Feestdagen'!B:B,0))</f>
        <v>43394</v>
      </c>
      <c r="G111" s="164" t="str">
        <f ca="1">INDEX('Vakantie-Feestdagen'!D:D,MATCH(E111,'Vakantie-Feestdagen'!B:B,0))</f>
        <v>Herfst</v>
      </c>
      <c r="H111" s="164">
        <f t="shared" ca="1" si="10"/>
        <v>0</v>
      </c>
      <c r="I111" s="164">
        <f ca="1">IFERROR(MIN(1, VLOOKUP(C111,'Vakantie-Feestdagen'!$T:$T,1,0)   ),0)</f>
        <v>0</v>
      </c>
      <c r="J111" s="164">
        <f ca="1">IFERROR(MIN(1, VLOOKUP(C111,Aanvraagformulier!$B$86:$B$102,1,0)   ),0)</f>
        <v>0</v>
      </c>
      <c r="K111" s="164">
        <f ca="1">IFERROR(MIN(1, VLOOKUP(C111,Aanvraagformulier!$N$86:$N$102,1,0)   ),0)</f>
        <v>0</v>
      </c>
      <c r="L111" s="164">
        <f t="shared" ca="1" si="11"/>
        <v>0</v>
      </c>
      <c r="M111" s="164">
        <f t="shared" ca="1" si="12"/>
        <v>0</v>
      </c>
      <c r="N111" s="168">
        <f t="shared" ca="1" si="13"/>
        <v>0</v>
      </c>
      <c r="O111" s="167">
        <f t="shared" ca="1" si="14"/>
        <v>0</v>
      </c>
    </row>
    <row r="112" spans="2:15" x14ac:dyDescent="0.2">
      <c r="B112" s="169">
        <f t="shared" ca="1" si="8"/>
        <v>43418</v>
      </c>
      <c r="C112" s="165">
        <f t="shared" ca="1" si="15"/>
        <v>43418</v>
      </c>
      <c r="D112" s="164">
        <f t="shared" ca="1" si="9"/>
        <v>3</v>
      </c>
      <c r="E112" s="165">
        <f ca="1">VLOOKUP(C112,'Vakantie-Feestdagen'!B:B,1,1)</f>
        <v>43386</v>
      </c>
      <c r="F112" s="165">
        <f ca="1">INDEX('Vakantie-Feestdagen'!C:C,MATCH(E112,'Vakantie-Feestdagen'!B:B,0))</f>
        <v>43394</v>
      </c>
      <c r="G112" s="164" t="str">
        <f ca="1">INDEX('Vakantie-Feestdagen'!D:D,MATCH(E112,'Vakantie-Feestdagen'!B:B,0))</f>
        <v>Herfst</v>
      </c>
      <c r="H112" s="164">
        <f t="shared" ca="1" si="10"/>
        <v>0</v>
      </c>
      <c r="I112" s="164">
        <f ca="1">IFERROR(MIN(1, VLOOKUP(C112,'Vakantie-Feestdagen'!$T:$T,1,0)   ),0)</f>
        <v>0</v>
      </c>
      <c r="J112" s="164">
        <f ca="1">IFERROR(MIN(1, VLOOKUP(C112,Aanvraagformulier!$B$86:$B$102,1,0)   ),0)</f>
        <v>0</v>
      </c>
      <c r="K112" s="164">
        <f ca="1">IFERROR(MIN(1, VLOOKUP(C112,Aanvraagformulier!$N$86:$N$102,1,0)   ),0)</f>
        <v>0</v>
      </c>
      <c r="L112" s="164">
        <f t="shared" ca="1" si="11"/>
        <v>0</v>
      </c>
      <c r="M112" s="164">
        <f t="shared" ca="1" si="12"/>
        <v>0</v>
      </c>
      <c r="N112" s="168">
        <f t="shared" ca="1" si="13"/>
        <v>0</v>
      </c>
      <c r="O112" s="167">
        <f t="shared" ca="1" si="14"/>
        <v>0</v>
      </c>
    </row>
    <row r="113" spans="2:15" x14ac:dyDescent="0.2">
      <c r="B113" s="169">
        <f t="shared" ca="1" si="8"/>
        <v>43419</v>
      </c>
      <c r="C113" s="165">
        <f t="shared" ca="1" si="15"/>
        <v>43419</v>
      </c>
      <c r="D113" s="164">
        <f t="shared" ca="1" si="9"/>
        <v>4</v>
      </c>
      <c r="E113" s="165">
        <f ca="1">VLOOKUP(C113,'Vakantie-Feestdagen'!B:B,1,1)</f>
        <v>43386</v>
      </c>
      <c r="F113" s="165">
        <f ca="1">INDEX('Vakantie-Feestdagen'!C:C,MATCH(E113,'Vakantie-Feestdagen'!B:B,0))</f>
        <v>43394</v>
      </c>
      <c r="G113" s="164" t="str">
        <f ca="1">INDEX('Vakantie-Feestdagen'!D:D,MATCH(E113,'Vakantie-Feestdagen'!B:B,0))</f>
        <v>Herfst</v>
      </c>
      <c r="H113" s="164">
        <f t="shared" ca="1" si="10"/>
        <v>0</v>
      </c>
      <c r="I113" s="164">
        <f ca="1">IFERROR(MIN(1, VLOOKUP(C113,'Vakantie-Feestdagen'!$T:$T,1,0)   ),0)</f>
        <v>0</v>
      </c>
      <c r="J113" s="164">
        <f ca="1">IFERROR(MIN(1, VLOOKUP(C113,Aanvraagformulier!$B$86:$B$102,1,0)   ),0)</f>
        <v>0</v>
      </c>
      <c r="K113" s="164">
        <f ca="1">IFERROR(MIN(1, VLOOKUP(C113,Aanvraagformulier!$N$86:$N$102,1,0)   ),0)</f>
        <v>0</v>
      </c>
      <c r="L113" s="164">
        <f t="shared" ca="1" si="11"/>
        <v>0</v>
      </c>
      <c r="M113" s="164">
        <f t="shared" ca="1" si="12"/>
        <v>0</v>
      </c>
      <c r="N113" s="168">
        <f t="shared" ca="1" si="13"/>
        <v>0</v>
      </c>
      <c r="O113" s="167">
        <f t="shared" ca="1" si="14"/>
        <v>0</v>
      </c>
    </row>
    <row r="114" spans="2:15" x14ac:dyDescent="0.2">
      <c r="B114" s="169">
        <f t="shared" ca="1" si="8"/>
        <v>43420</v>
      </c>
      <c r="C114" s="165">
        <f t="shared" ca="1" si="15"/>
        <v>43420</v>
      </c>
      <c r="D114" s="164">
        <f t="shared" ca="1" si="9"/>
        <v>5</v>
      </c>
      <c r="E114" s="165">
        <f ca="1">VLOOKUP(C114,'Vakantie-Feestdagen'!B:B,1,1)</f>
        <v>43386</v>
      </c>
      <c r="F114" s="165">
        <f ca="1">INDEX('Vakantie-Feestdagen'!C:C,MATCH(E114,'Vakantie-Feestdagen'!B:B,0))</f>
        <v>43394</v>
      </c>
      <c r="G114" s="164" t="str">
        <f ca="1">INDEX('Vakantie-Feestdagen'!D:D,MATCH(E114,'Vakantie-Feestdagen'!B:B,0))</f>
        <v>Herfst</v>
      </c>
      <c r="H114" s="164">
        <f t="shared" ca="1" si="10"/>
        <v>0</v>
      </c>
      <c r="I114" s="164">
        <f ca="1">IFERROR(MIN(1, VLOOKUP(C114,'Vakantie-Feestdagen'!$T:$T,1,0)   ),0)</f>
        <v>0</v>
      </c>
      <c r="J114" s="164">
        <f ca="1">IFERROR(MIN(1, VLOOKUP(C114,Aanvraagformulier!$B$86:$B$102,1,0)   ),0)</f>
        <v>0</v>
      </c>
      <c r="K114" s="164">
        <f ca="1">IFERROR(MIN(1, VLOOKUP(C114,Aanvraagformulier!$N$86:$N$102,1,0)   ),0)</f>
        <v>0</v>
      </c>
      <c r="L114" s="164">
        <f t="shared" ca="1" si="11"/>
        <v>0</v>
      </c>
      <c r="M114" s="164">
        <f t="shared" ca="1" si="12"/>
        <v>0</v>
      </c>
      <c r="N114" s="168">
        <f t="shared" ca="1" si="13"/>
        <v>0</v>
      </c>
      <c r="O114" s="167">
        <f t="shared" ca="1" si="14"/>
        <v>0</v>
      </c>
    </row>
    <row r="115" spans="2:15" x14ac:dyDescent="0.2">
      <c r="B115" s="169">
        <f t="shared" ca="1" si="8"/>
        <v>43421</v>
      </c>
      <c r="C115" s="165">
        <f t="shared" ca="1" si="15"/>
        <v>43421</v>
      </c>
      <c r="D115" s="164">
        <f t="shared" ca="1" si="9"/>
        <v>6</v>
      </c>
      <c r="E115" s="165">
        <f ca="1">VLOOKUP(C115,'Vakantie-Feestdagen'!B:B,1,1)</f>
        <v>43386</v>
      </c>
      <c r="F115" s="165">
        <f ca="1">INDEX('Vakantie-Feestdagen'!C:C,MATCH(E115,'Vakantie-Feestdagen'!B:B,0))</f>
        <v>43394</v>
      </c>
      <c r="G115" s="164" t="str">
        <f ca="1">INDEX('Vakantie-Feestdagen'!D:D,MATCH(E115,'Vakantie-Feestdagen'!B:B,0))</f>
        <v>Herfst</v>
      </c>
      <c r="H115" s="164">
        <f t="shared" ca="1" si="10"/>
        <v>0</v>
      </c>
      <c r="I115" s="164">
        <f ca="1">IFERROR(MIN(1, VLOOKUP(C115,'Vakantie-Feestdagen'!$T:$T,1,0)   ),0)</f>
        <v>0</v>
      </c>
      <c r="J115" s="164">
        <f ca="1">IFERROR(MIN(1, VLOOKUP(C115,Aanvraagformulier!$B$86:$B$102,1,0)   ),0)</f>
        <v>0</v>
      </c>
      <c r="K115" s="164">
        <f ca="1">IFERROR(MIN(1, VLOOKUP(C115,Aanvraagformulier!$N$86:$N$102,1,0)   ),0)</f>
        <v>0</v>
      </c>
      <c r="L115" s="164">
        <f t="shared" ca="1" si="11"/>
        <v>0</v>
      </c>
      <c r="M115" s="164">
        <f t="shared" ca="1" si="12"/>
        <v>0</v>
      </c>
      <c r="N115" s="168">
        <f t="shared" ca="1" si="13"/>
        <v>0</v>
      </c>
      <c r="O115" s="167">
        <f t="shared" ca="1" si="14"/>
        <v>0</v>
      </c>
    </row>
    <row r="116" spans="2:15" x14ac:dyDescent="0.2">
      <c r="B116" s="169">
        <f t="shared" ca="1" si="8"/>
        <v>43422</v>
      </c>
      <c r="C116" s="165">
        <f t="shared" ca="1" si="15"/>
        <v>43422</v>
      </c>
      <c r="D116" s="164">
        <f t="shared" ca="1" si="9"/>
        <v>7</v>
      </c>
      <c r="E116" s="165">
        <f ca="1">VLOOKUP(C116,'Vakantie-Feestdagen'!B:B,1,1)</f>
        <v>43386</v>
      </c>
      <c r="F116" s="165">
        <f ca="1">INDEX('Vakantie-Feestdagen'!C:C,MATCH(E116,'Vakantie-Feestdagen'!B:B,0))</f>
        <v>43394</v>
      </c>
      <c r="G116" s="164" t="str">
        <f ca="1">INDEX('Vakantie-Feestdagen'!D:D,MATCH(E116,'Vakantie-Feestdagen'!B:B,0))</f>
        <v>Herfst</v>
      </c>
      <c r="H116" s="164">
        <f t="shared" ca="1" si="10"/>
        <v>0</v>
      </c>
      <c r="I116" s="164">
        <f ca="1">IFERROR(MIN(1, VLOOKUP(C116,'Vakantie-Feestdagen'!$T:$T,1,0)   ),0)</f>
        <v>0</v>
      </c>
      <c r="J116" s="164">
        <f ca="1">IFERROR(MIN(1, VLOOKUP(C116,Aanvraagformulier!$B$86:$B$102,1,0)   ),0)</f>
        <v>0</v>
      </c>
      <c r="K116" s="164">
        <f ca="1">IFERROR(MIN(1, VLOOKUP(C116,Aanvraagformulier!$N$86:$N$102,1,0)   ),0)</f>
        <v>0</v>
      </c>
      <c r="L116" s="164">
        <f t="shared" ca="1" si="11"/>
        <v>0</v>
      </c>
      <c r="M116" s="164">
        <f t="shared" ca="1" si="12"/>
        <v>0</v>
      </c>
      <c r="N116" s="168">
        <f t="shared" ca="1" si="13"/>
        <v>0</v>
      </c>
      <c r="O116" s="167">
        <f t="shared" ca="1" si="14"/>
        <v>0</v>
      </c>
    </row>
    <row r="117" spans="2:15" x14ac:dyDescent="0.2">
      <c r="B117" s="169">
        <f t="shared" ca="1" si="8"/>
        <v>43423</v>
      </c>
      <c r="C117" s="165">
        <f t="shared" ca="1" si="15"/>
        <v>43423</v>
      </c>
      <c r="D117" s="164">
        <f t="shared" ca="1" si="9"/>
        <v>1</v>
      </c>
      <c r="E117" s="165">
        <f ca="1">VLOOKUP(C117,'Vakantie-Feestdagen'!B:B,1,1)</f>
        <v>43386</v>
      </c>
      <c r="F117" s="165">
        <f ca="1">INDEX('Vakantie-Feestdagen'!C:C,MATCH(E117,'Vakantie-Feestdagen'!B:B,0))</f>
        <v>43394</v>
      </c>
      <c r="G117" s="164" t="str">
        <f ca="1">INDEX('Vakantie-Feestdagen'!D:D,MATCH(E117,'Vakantie-Feestdagen'!B:B,0))</f>
        <v>Herfst</v>
      </c>
      <c r="H117" s="164">
        <f t="shared" ca="1" si="10"/>
        <v>0</v>
      </c>
      <c r="I117" s="164">
        <f ca="1">IFERROR(MIN(1, VLOOKUP(C117,'Vakantie-Feestdagen'!$T:$T,1,0)   ),0)</f>
        <v>0</v>
      </c>
      <c r="J117" s="164">
        <f ca="1">IFERROR(MIN(1, VLOOKUP(C117,Aanvraagformulier!$B$86:$B$102,1,0)   ),0)</f>
        <v>0</v>
      </c>
      <c r="K117" s="164">
        <f ca="1">IFERROR(MIN(1, VLOOKUP(C117,Aanvraagformulier!$N$86:$N$102,1,0)   ),0)</f>
        <v>0</v>
      </c>
      <c r="L117" s="164">
        <f t="shared" ca="1" si="11"/>
        <v>0</v>
      </c>
      <c r="M117" s="164">
        <f t="shared" ca="1" si="12"/>
        <v>0</v>
      </c>
      <c r="N117" s="168">
        <f t="shared" ca="1" si="13"/>
        <v>0</v>
      </c>
      <c r="O117" s="167">
        <f t="shared" ca="1" si="14"/>
        <v>0</v>
      </c>
    </row>
    <row r="118" spans="2:15" x14ac:dyDescent="0.2">
      <c r="B118" s="169">
        <f t="shared" ca="1" si="8"/>
        <v>43424</v>
      </c>
      <c r="C118" s="165">
        <f t="shared" ca="1" si="15"/>
        <v>43424</v>
      </c>
      <c r="D118" s="164">
        <f t="shared" ca="1" si="9"/>
        <v>2</v>
      </c>
      <c r="E118" s="165">
        <f ca="1">VLOOKUP(C118,'Vakantie-Feestdagen'!B:B,1,1)</f>
        <v>43386</v>
      </c>
      <c r="F118" s="165">
        <f ca="1">INDEX('Vakantie-Feestdagen'!C:C,MATCH(E118,'Vakantie-Feestdagen'!B:B,0))</f>
        <v>43394</v>
      </c>
      <c r="G118" s="164" t="str">
        <f ca="1">INDEX('Vakantie-Feestdagen'!D:D,MATCH(E118,'Vakantie-Feestdagen'!B:B,0))</f>
        <v>Herfst</v>
      </c>
      <c r="H118" s="164">
        <f t="shared" ca="1" si="10"/>
        <v>0</v>
      </c>
      <c r="I118" s="164">
        <f ca="1">IFERROR(MIN(1, VLOOKUP(C118,'Vakantie-Feestdagen'!$T:$T,1,0)   ),0)</f>
        <v>0</v>
      </c>
      <c r="J118" s="164">
        <f ca="1">IFERROR(MIN(1, VLOOKUP(C118,Aanvraagformulier!$B$86:$B$102,1,0)   ),0)</f>
        <v>0</v>
      </c>
      <c r="K118" s="164">
        <f ca="1">IFERROR(MIN(1, VLOOKUP(C118,Aanvraagformulier!$N$86:$N$102,1,0)   ),0)</f>
        <v>0</v>
      </c>
      <c r="L118" s="164">
        <f t="shared" ca="1" si="11"/>
        <v>0</v>
      </c>
      <c r="M118" s="164">
        <f t="shared" ca="1" si="12"/>
        <v>0</v>
      </c>
      <c r="N118" s="168">
        <f t="shared" ca="1" si="13"/>
        <v>0</v>
      </c>
      <c r="O118" s="167">
        <f t="shared" ca="1" si="14"/>
        <v>0</v>
      </c>
    </row>
    <row r="119" spans="2:15" x14ac:dyDescent="0.2">
      <c r="B119" s="169">
        <f t="shared" ca="1" si="8"/>
        <v>43425</v>
      </c>
      <c r="C119" s="165">
        <f t="shared" ca="1" si="15"/>
        <v>43425</v>
      </c>
      <c r="D119" s="164">
        <f t="shared" ca="1" si="9"/>
        <v>3</v>
      </c>
      <c r="E119" s="165">
        <f ca="1">VLOOKUP(C119,'Vakantie-Feestdagen'!B:B,1,1)</f>
        <v>43386</v>
      </c>
      <c r="F119" s="165">
        <f ca="1">INDEX('Vakantie-Feestdagen'!C:C,MATCH(E119,'Vakantie-Feestdagen'!B:B,0))</f>
        <v>43394</v>
      </c>
      <c r="G119" s="164" t="str">
        <f ca="1">INDEX('Vakantie-Feestdagen'!D:D,MATCH(E119,'Vakantie-Feestdagen'!B:B,0))</f>
        <v>Herfst</v>
      </c>
      <c r="H119" s="164">
        <f t="shared" ca="1" si="10"/>
        <v>0</v>
      </c>
      <c r="I119" s="164">
        <f ca="1">IFERROR(MIN(1, VLOOKUP(C119,'Vakantie-Feestdagen'!$T:$T,1,0)   ),0)</f>
        <v>0</v>
      </c>
      <c r="J119" s="164">
        <f ca="1">IFERROR(MIN(1, VLOOKUP(C119,Aanvraagformulier!$B$86:$B$102,1,0)   ),0)</f>
        <v>0</v>
      </c>
      <c r="K119" s="164">
        <f ca="1">IFERROR(MIN(1, VLOOKUP(C119,Aanvraagformulier!$N$86:$N$102,1,0)   ),0)</f>
        <v>0</v>
      </c>
      <c r="L119" s="164">
        <f t="shared" ca="1" si="11"/>
        <v>0</v>
      </c>
      <c r="M119" s="164">
        <f t="shared" ca="1" si="12"/>
        <v>0</v>
      </c>
      <c r="N119" s="168">
        <f t="shared" ca="1" si="13"/>
        <v>0</v>
      </c>
      <c r="O119" s="167">
        <f t="shared" ca="1" si="14"/>
        <v>0</v>
      </c>
    </row>
    <row r="120" spans="2:15" x14ac:dyDescent="0.2">
      <c r="B120" s="169">
        <f t="shared" ca="1" si="8"/>
        <v>43426</v>
      </c>
      <c r="C120" s="165">
        <f t="shared" ca="1" si="15"/>
        <v>43426</v>
      </c>
      <c r="D120" s="164">
        <f t="shared" ca="1" si="9"/>
        <v>4</v>
      </c>
      <c r="E120" s="165">
        <f ca="1">VLOOKUP(C120,'Vakantie-Feestdagen'!B:B,1,1)</f>
        <v>43386</v>
      </c>
      <c r="F120" s="165">
        <f ca="1">INDEX('Vakantie-Feestdagen'!C:C,MATCH(E120,'Vakantie-Feestdagen'!B:B,0))</f>
        <v>43394</v>
      </c>
      <c r="G120" s="164" t="str">
        <f ca="1">INDEX('Vakantie-Feestdagen'!D:D,MATCH(E120,'Vakantie-Feestdagen'!B:B,0))</f>
        <v>Herfst</v>
      </c>
      <c r="H120" s="164">
        <f t="shared" ca="1" si="10"/>
        <v>0</v>
      </c>
      <c r="I120" s="164">
        <f ca="1">IFERROR(MIN(1, VLOOKUP(C120,'Vakantie-Feestdagen'!$T:$T,1,0)   ),0)</f>
        <v>0</v>
      </c>
      <c r="J120" s="164">
        <f ca="1">IFERROR(MIN(1, VLOOKUP(C120,Aanvraagformulier!$B$86:$B$102,1,0)   ),0)</f>
        <v>0</v>
      </c>
      <c r="K120" s="164">
        <f ca="1">IFERROR(MIN(1, VLOOKUP(C120,Aanvraagformulier!$N$86:$N$102,1,0)   ),0)</f>
        <v>0</v>
      </c>
      <c r="L120" s="164">
        <f t="shared" ca="1" si="11"/>
        <v>0</v>
      </c>
      <c r="M120" s="164">
        <f t="shared" ca="1" si="12"/>
        <v>0</v>
      </c>
      <c r="N120" s="168">
        <f t="shared" ca="1" si="13"/>
        <v>0</v>
      </c>
      <c r="O120" s="167">
        <f t="shared" ca="1" si="14"/>
        <v>0</v>
      </c>
    </row>
    <row r="121" spans="2:15" x14ac:dyDescent="0.2">
      <c r="B121" s="169">
        <f t="shared" ca="1" si="8"/>
        <v>43427</v>
      </c>
      <c r="C121" s="165">
        <f t="shared" ca="1" si="15"/>
        <v>43427</v>
      </c>
      <c r="D121" s="164">
        <f t="shared" ca="1" si="9"/>
        <v>5</v>
      </c>
      <c r="E121" s="165">
        <f ca="1">VLOOKUP(C121,'Vakantie-Feestdagen'!B:B,1,1)</f>
        <v>43386</v>
      </c>
      <c r="F121" s="165">
        <f ca="1">INDEX('Vakantie-Feestdagen'!C:C,MATCH(E121,'Vakantie-Feestdagen'!B:B,0))</f>
        <v>43394</v>
      </c>
      <c r="G121" s="164" t="str">
        <f ca="1">INDEX('Vakantie-Feestdagen'!D:D,MATCH(E121,'Vakantie-Feestdagen'!B:B,0))</f>
        <v>Herfst</v>
      </c>
      <c r="H121" s="164">
        <f t="shared" ca="1" si="10"/>
        <v>0</v>
      </c>
      <c r="I121" s="164">
        <f ca="1">IFERROR(MIN(1, VLOOKUP(C121,'Vakantie-Feestdagen'!$T:$T,1,0)   ),0)</f>
        <v>0</v>
      </c>
      <c r="J121" s="164">
        <f ca="1">IFERROR(MIN(1, VLOOKUP(C121,Aanvraagformulier!$B$86:$B$102,1,0)   ),0)</f>
        <v>0</v>
      </c>
      <c r="K121" s="164">
        <f ca="1">IFERROR(MIN(1, VLOOKUP(C121,Aanvraagformulier!$N$86:$N$102,1,0)   ),0)</f>
        <v>0</v>
      </c>
      <c r="L121" s="164">
        <f t="shared" ca="1" si="11"/>
        <v>0</v>
      </c>
      <c r="M121" s="164">
        <f t="shared" ca="1" si="12"/>
        <v>0</v>
      </c>
      <c r="N121" s="168">
        <f t="shared" ca="1" si="13"/>
        <v>0</v>
      </c>
      <c r="O121" s="167">
        <f t="shared" ca="1" si="14"/>
        <v>0</v>
      </c>
    </row>
    <row r="122" spans="2:15" x14ac:dyDescent="0.2">
      <c r="B122" s="169">
        <f t="shared" ca="1" si="8"/>
        <v>43428</v>
      </c>
      <c r="C122" s="165">
        <f t="shared" ca="1" si="15"/>
        <v>43428</v>
      </c>
      <c r="D122" s="164">
        <f t="shared" ca="1" si="9"/>
        <v>6</v>
      </c>
      <c r="E122" s="165">
        <f ca="1">VLOOKUP(C122,'Vakantie-Feestdagen'!B:B,1,1)</f>
        <v>43386</v>
      </c>
      <c r="F122" s="165">
        <f ca="1">INDEX('Vakantie-Feestdagen'!C:C,MATCH(E122,'Vakantie-Feestdagen'!B:B,0))</f>
        <v>43394</v>
      </c>
      <c r="G122" s="164" t="str">
        <f ca="1">INDEX('Vakantie-Feestdagen'!D:D,MATCH(E122,'Vakantie-Feestdagen'!B:B,0))</f>
        <v>Herfst</v>
      </c>
      <c r="H122" s="164">
        <f t="shared" ca="1" si="10"/>
        <v>0</v>
      </c>
      <c r="I122" s="164">
        <f ca="1">IFERROR(MIN(1, VLOOKUP(C122,'Vakantie-Feestdagen'!$T:$T,1,0)   ),0)</f>
        <v>0</v>
      </c>
      <c r="J122" s="164">
        <f ca="1">IFERROR(MIN(1, VLOOKUP(C122,Aanvraagformulier!$B$86:$B$102,1,0)   ),0)</f>
        <v>0</v>
      </c>
      <c r="K122" s="164">
        <f ca="1">IFERROR(MIN(1, VLOOKUP(C122,Aanvraagformulier!$N$86:$N$102,1,0)   ),0)</f>
        <v>0</v>
      </c>
      <c r="L122" s="164">
        <f t="shared" ca="1" si="11"/>
        <v>0</v>
      </c>
      <c r="M122" s="164">
        <f t="shared" ca="1" si="12"/>
        <v>0</v>
      </c>
      <c r="N122" s="168">
        <f t="shared" ca="1" si="13"/>
        <v>0</v>
      </c>
      <c r="O122" s="167">
        <f t="shared" ca="1" si="14"/>
        <v>0</v>
      </c>
    </row>
    <row r="123" spans="2:15" x14ac:dyDescent="0.2">
      <c r="B123" s="169">
        <f t="shared" ca="1" si="8"/>
        <v>43429</v>
      </c>
      <c r="C123" s="165">
        <f t="shared" ca="1" si="15"/>
        <v>43429</v>
      </c>
      <c r="D123" s="164">
        <f t="shared" ca="1" si="9"/>
        <v>7</v>
      </c>
      <c r="E123" s="165">
        <f ca="1">VLOOKUP(C123,'Vakantie-Feestdagen'!B:B,1,1)</f>
        <v>43386</v>
      </c>
      <c r="F123" s="165">
        <f ca="1">INDEX('Vakantie-Feestdagen'!C:C,MATCH(E123,'Vakantie-Feestdagen'!B:B,0))</f>
        <v>43394</v>
      </c>
      <c r="G123" s="164" t="str">
        <f ca="1">INDEX('Vakantie-Feestdagen'!D:D,MATCH(E123,'Vakantie-Feestdagen'!B:B,0))</f>
        <v>Herfst</v>
      </c>
      <c r="H123" s="164">
        <f t="shared" ca="1" si="10"/>
        <v>0</v>
      </c>
      <c r="I123" s="164">
        <f ca="1">IFERROR(MIN(1, VLOOKUP(C123,'Vakantie-Feestdagen'!$T:$T,1,0)   ),0)</f>
        <v>0</v>
      </c>
      <c r="J123" s="164">
        <f ca="1">IFERROR(MIN(1, VLOOKUP(C123,Aanvraagformulier!$B$86:$B$102,1,0)   ),0)</f>
        <v>0</v>
      </c>
      <c r="K123" s="164">
        <f ca="1">IFERROR(MIN(1, VLOOKUP(C123,Aanvraagformulier!$N$86:$N$102,1,0)   ),0)</f>
        <v>0</v>
      </c>
      <c r="L123" s="164">
        <f t="shared" ca="1" si="11"/>
        <v>0</v>
      </c>
      <c r="M123" s="164">
        <f t="shared" ca="1" si="12"/>
        <v>0</v>
      </c>
      <c r="N123" s="168">
        <f t="shared" ca="1" si="13"/>
        <v>0</v>
      </c>
      <c r="O123" s="167">
        <f t="shared" ca="1" si="14"/>
        <v>0</v>
      </c>
    </row>
    <row r="124" spans="2:15" x14ac:dyDescent="0.2">
      <c r="B124" s="169">
        <f t="shared" ca="1" si="8"/>
        <v>43430</v>
      </c>
      <c r="C124" s="165">
        <f t="shared" ca="1" si="15"/>
        <v>43430</v>
      </c>
      <c r="D124" s="164">
        <f t="shared" ca="1" si="9"/>
        <v>1</v>
      </c>
      <c r="E124" s="165">
        <f ca="1">VLOOKUP(C124,'Vakantie-Feestdagen'!B:B,1,1)</f>
        <v>43386</v>
      </c>
      <c r="F124" s="165">
        <f ca="1">INDEX('Vakantie-Feestdagen'!C:C,MATCH(E124,'Vakantie-Feestdagen'!B:B,0))</f>
        <v>43394</v>
      </c>
      <c r="G124" s="164" t="str">
        <f ca="1">INDEX('Vakantie-Feestdagen'!D:D,MATCH(E124,'Vakantie-Feestdagen'!B:B,0))</f>
        <v>Herfst</v>
      </c>
      <c r="H124" s="164">
        <f t="shared" ca="1" si="10"/>
        <v>0</v>
      </c>
      <c r="I124" s="164">
        <f ca="1">IFERROR(MIN(1, VLOOKUP(C124,'Vakantie-Feestdagen'!$T:$T,1,0)   ),0)</f>
        <v>0</v>
      </c>
      <c r="J124" s="164">
        <f ca="1">IFERROR(MIN(1, VLOOKUP(C124,Aanvraagformulier!$B$86:$B$102,1,0)   ),0)</f>
        <v>0</v>
      </c>
      <c r="K124" s="164">
        <f ca="1">IFERROR(MIN(1, VLOOKUP(C124,Aanvraagformulier!$N$86:$N$102,1,0)   ),0)</f>
        <v>0</v>
      </c>
      <c r="L124" s="164">
        <f t="shared" ca="1" si="11"/>
        <v>0</v>
      </c>
      <c r="M124" s="164">
        <f t="shared" ca="1" si="12"/>
        <v>0</v>
      </c>
      <c r="N124" s="168">
        <f t="shared" ca="1" si="13"/>
        <v>0</v>
      </c>
      <c r="O124" s="167">
        <f t="shared" ca="1" si="14"/>
        <v>0</v>
      </c>
    </row>
    <row r="125" spans="2:15" x14ac:dyDescent="0.2">
      <c r="B125" s="169">
        <f t="shared" ca="1" si="8"/>
        <v>43431</v>
      </c>
      <c r="C125" s="165">
        <f t="shared" ca="1" si="15"/>
        <v>43431</v>
      </c>
      <c r="D125" s="164">
        <f t="shared" ca="1" si="9"/>
        <v>2</v>
      </c>
      <c r="E125" s="165">
        <f ca="1">VLOOKUP(C125,'Vakantie-Feestdagen'!B:B,1,1)</f>
        <v>43386</v>
      </c>
      <c r="F125" s="165">
        <f ca="1">INDEX('Vakantie-Feestdagen'!C:C,MATCH(E125,'Vakantie-Feestdagen'!B:B,0))</f>
        <v>43394</v>
      </c>
      <c r="G125" s="164" t="str">
        <f ca="1">INDEX('Vakantie-Feestdagen'!D:D,MATCH(E125,'Vakantie-Feestdagen'!B:B,0))</f>
        <v>Herfst</v>
      </c>
      <c r="H125" s="164">
        <f t="shared" ca="1" si="10"/>
        <v>0</v>
      </c>
      <c r="I125" s="164">
        <f ca="1">IFERROR(MIN(1, VLOOKUP(C125,'Vakantie-Feestdagen'!$T:$T,1,0)   ),0)</f>
        <v>0</v>
      </c>
      <c r="J125" s="164">
        <f ca="1">IFERROR(MIN(1, VLOOKUP(C125,Aanvraagformulier!$B$86:$B$102,1,0)   ),0)</f>
        <v>0</v>
      </c>
      <c r="K125" s="164">
        <f ca="1">IFERROR(MIN(1, VLOOKUP(C125,Aanvraagformulier!$N$86:$N$102,1,0)   ),0)</f>
        <v>0</v>
      </c>
      <c r="L125" s="164">
        <f t="shared" ca="1" si="11"/>
        <v>0</v>
      </c>
      <c r="M125" s="164">
        <f t="shared" ca="1" si="12"/>
        <v>0</v>
      </c>
      <c r="N125" s="168">
        <f t="shared" ca="1" si="13"/>
        <v>0</v>
      </c>
      <c r="O125" s="167">
        <f t="shared" ca="1" si="14"/>
        <v>0</v>
      </c>
    </row>
    <row r="126" spans="2:15" x14ac:dyDescent="0.2">
      <c r="B126" s="169">
        <f t="shared" ca="1" si="8"/>
        <v>43432</v>
      </c>
      <c r="C126" s="165">
        <f t="shared" ca="1" si="15"/>
        <v>43432</v>
      </c>
      <c r="D126" s="164">
        <f t="shared" ca="1" si="9"/>
        <v>3</v>
      </c>
      <c r="E126" s="165">
        <f ca="1">VLOOKUP(C126,'Vakantie-Feestdagen'!B:B,1,1)</f>
        <v>43386</v>
      </c>
      <c r="F126" s="165">
        <f ca="1">INDEX('Vakantie-Feestdagen'!C:C,MATCH(E126,'Vakantie-Feestdagen'!B:B,0))</f>
        <v>43394</v>
      </c>
      <c r="G126" s="164" t="str">
        <f ca="1">INDEX('Vakantie-Feestdagen'!D:D,MATCH(E126,'Vakantie-Feestdagen'!B:B,0))</f>
        <v>Herfst</v>
      </c>
      <c r="H126" s="164">
        <f t="shared" ca="1" si="10"/>
        <v>0</v>
      </c>
      <c r="I126" s="164">
        <f ca="1">IFERROR(MIN(1, VLOOKUP(C126,'Vakantie-Feestdagen'!$T:$T,1,0)   ),0)</f>
        <v>0</v>
      </c>
      <c r="J126" s="164">
        <f ca="1">IFERROR(MIN(1, VLOOKUP(C126,Aanvraagformulier!$B$86:$B$102,1,0)   ),0)</f>
        <v>0</v>
      </c>
      <c r="K126" s="164">
        <f ca="1">IFERROR(MIN(1, VLOOKUP(C126,Aanvraagformulier!$N$86:$N$102,1,0)   ),0)</f>
        <v>0</v>
      </c>
      <c r="L126" s="164">
        <f t="shared" ca="1" si="11"/>
        <v>0</v>
      </c>
      <c r="M126" s="164">
        <f t="shared" ca="1" si="12"/>
        <v>0</v>
      </c>
      <c r="N126" s="168">
        <f t="shared" ca="1" si="13"/>
        <v>0</v>
      </c>
      <c r="O126" s="167">
        <f t="shared" ca="1" si="14"/>
        <v>0</v>
      </c>
    </row>
    <row r="127" spans="2:15" x14ac:dyDescent="0.2">
      <c r="B127" s="169">
        <f t="shared" ca="1" si="8"/>
        <v>43433</v>
      </c>
      <c r="C127" s="165">
        <f t="shared" ca="1" si="15"/>
        <v>43433</v>
      </c>
      <c r="D127" s="164">
        <f t="shared" ca="1" si="9"/>
        <v>4</v>
      </c>
      <c r="E127" s="165">
        <f ca="1">VLOOKUP(C127,'Vakantie-Feestdagen'!B:B,1,1)</f>
        <v>43386</v>
      </c>
      <c r="F127" s="165">
        <f ca="1">INDEX('Vakantie-Feestdagen'!C:C,MATCH(E127,'Vakantie-Feestdagen'!B:B,0))</f>
        <v>43394</v>
      </c>
      <c r="G127" s="164" t="str">
        <f ca="1">INDEX('Vakantie-Feestdagen'!D:D,MATCH(E127,'Vakantie-Feestdagen'!B:B,0))</f>
        <v>Herfst</v>
      </c>
      <c r="H127" s="164">
        <f t="shared" ca="1" si="10"/>
        <v>0</v>
      </c>
      <c r="I127" s="164">
        <f ca="1">IFERROR(MIN(1, VLOOKUP(C127,'Vakantie-Feestdagen'!$T:$T,1,0)   ),0)</f>
        <v>0</v>
      </c>
      <c r="J127" s="164">
        <f ca="1">IFERROR(MIN(1, VLOOKUP(C127,Aanvraagformulier!$B$86:$B$102,1,0)   ),0)</f>
        <v>0</v>
      </c>
      <c r="K127" s="164">
        <f ca="1">IFERROR(MIN(1, VLOOKUP(C127,Aanvraagformulier!$N$86:$N$102,1,0)   ),0)</f>
        <v>0</v>
      </c>
      <c r="L127" s="164">
        <f t="shared" ca="1" si="11"/>
        <v>0</v>
      </c>
      <c r="M127" s="164">
        <f t="shared" ca="1" si="12"/>
        <v>0</v>
      </c>
      <c r="N127" s="168">
        <f t="shared" ca="1" si="13"/>
        <v>0</v>
      </c>
      <c r="O127" s="167">
        <f t="shared" ca="1" si="14"/>
        <v>0</v>
      </c>
    </row>
    <row r="128" spans="2:15" x14ac:dyDescent="0.2">
      <c r="B128" s="169">
        <f t="shared" ca="1" si="8"/>
        <v>43434</v>
      </c>
      <c r="C128" s="165">
        <f t="shared" ca="1" si="15"/>
        <v>43434</v>
      </c>
      <c r="D128" s="164">
        <f t="shared" ca="1" si="9"/>
        <v>5</v>
      </c>
      <c r="E128" s="165">
        <f ca="1">VLOOKUP(C128,'Vakantie-Feestdagen'!B:B,1,1)</f>
        <v>43386</v>
      </c>
      <c r="F128" s="165">
        <f ca="1">INDEX('Vakantie-Feestdagen'!C:C,MATCH(E128,'Vakantie-Feestdagen'!B:B,0))</f>
        <v>43394</v>
      </c>
      <c r="G128" s="164" t="str">
        <f ca="1">INDEX('Vakantie-Feestdagen'!D:D,MATCH(E128,'Vakantie-Feestdagen'!B:B,0))</f>
        <v>Herfst</v>
      </c>
      <c r="H128" s="164">
        <f t="shared" ca="1" si="10"/>
        <v>0</v>
      </c>
      <c r="I128" s="164">
        <f ca="1">IFERROR(MIN(1, VLOOKUP(C128,'Vakantie-Feestdagen'!$T:$T,1,0)   ),0)</f>
        <v>0</v>
      </c>
      <c r="J128" s="164">
        <f ca="1">IFERROR(MIN(1, VLOOKUP(C128,Aanvraagformulier!$B$86:$B$102,1,0)   ),0)</f>
        <v>0</v>
      </c>
      <c r="K128" s="164">
        <f ca="1">IFERROR(MIN(1, VLOOKUP(C128,Aanvraagformulier!$N$86:$N$102,1,0)   ),0)</f>
        <v>0</v>
      </c>
      <c r="L128" s="164">
        <f t="shared" ca="1" si="11"/>
        <v>0</v>
      </c>
      <c r="M128" s="164">
        <f t="shared" ca="1" si="12"/>
        <v>0</v>
      </c>
      <c r="N128" s="168">
        <f t="shared" ca="1" si="13"/>
        <v>0</v>
      </c>
      <c r="O128" s="167">
        <f t="shared" ca="1" si="14"/>
        <v>0</v>
      </c>
    </row>
    <row r="129" spans="2:15" x14ac:dyDescent="0.2">
      <c r="B129" s="169">
        <f t="shared" ca="1" si="8"/>
        <v>43435</v>
      </c>
      <c r="C129" s="165">
        <f t="shared" ca="1" si="15"/>
        <v>43435</v>
      </c>
      <c r="D129" s="164">
        <f t="shared" ca="1" si="9"/>
        <v>6</v>
      </c>
      <c r="E129" s="165">
        <f ca="1">VLOOKUP(C129,'Vakantie-Feestdagen'!B:B,1,1)</f>
        <v>43386</v>
      </c>
      <c r="F129" s="165">
        <f ca="1">INDEX('Vakantie-Feestdagen'!C:C,MATCH(E129,'Vakantie-Feestdagen'!B:B,0))</f>
        <v>43394</v>
      </c>
      <c r="G129" s="164" t="str">
        <f ca="1">INDEX('Vakantie-Feestdagen'!D:D,MATCH(E129,'Vakantie-Feestdagen'!B:B,0))</f>
        <v>Herfst</v>
      </c>
      <c r="H129" s="164">
        <f t="shared" ca="1" si="10"/>
        <v>0</v>
      </c>
      <c r="I129" s="164">
        <f ca="1">IFERROR(MIN(1, VLOOKUP(C129,'Vakantie-Feestdagen'!$T:$T,1,0)   ),0)</f>
        <v>0</v>
      </c>
      <c r="J129" s="164">
        <f ca="1">IFERROR(MIN(1, VLOOKUP(C129,Aanvraagformulier!$B$86:$B$102,1,0)   ),0)</f>
        <v>0</v>
      </c>
      <c r="K129" s="164">
        <f ca="1">IFERROR(MIN(1, VLOOKUP(C129,Aanvraagformulier!$N$86:$N$102,1,0)   ),0)</f>
        <v>0</v>
      </c>
      <c r="L129" s="164">
        <f t="shared" ca="1" si="11"/>
        <v>0</v>
      </c>
      <c r="M129" s="164">
        <f t="shared" ca="1" si="12"/>
        <v>0</v>
      </c>
      <c r="N129" s="168">
        <f t="shared" ca="1" si="13"/>
        <v>0</v>
      </c>
      <c r="O129" s="167">
        <f t="shared" ca="1" si="14"/>
        <v>0</v>
      </c>
    </row>
    <row r="130" spans="2:15" x14ac:dyDescent="0.2">
      <c r="B130" s="169">
        <f t="shared" ca="1" si="8"/>
        <v>43436</v>
      </c>
      <c r="C130" s="165">
        <f t="shared" ca="1" si="15"/>
        <v>43436</v>
      </c>
      <c r="D130" s="164">
        <f t="shared" ca="1" si="9"/>
        <v>7</v>
      </c>
      <c r="E130" s="165">
        <f ca="1">VLOOKUP(C130,'Vakantie-Feestdagen'!B:B,1,1)</f>
        <v>43386</v>
      </c>
      <c r="F130" s="165">
        <f ca="1">INDEX('Vakantie-Feestdagen'!C:C,MATCH(E130,'Vakantie-Feestdagen'!B:B,0))</f>
        <v>43394</v>
      </c>
      <c r="G130" s="164" t="str">
        <f ca="1">INDEX('Vakantie-Feestdagen'!D:D,MATCH(E130,'Vakantie-Feestdagen'!B:B,0))</f>
        <v>Herfst</v>
      </c>
      <c r="H130" s="164">
        <f t="shared" ca="1" si="10"/>
        <v>0</v>
      </c>
      <c r="I130" s="164">
        <f ca="1">IFERROR(MIN(1, VLOOKUP(C130,'Vakantie-Feestdagen'!$T:$T,1,0)   ),0)</f>
        <v>0</v>
      </c>
      <c r="J130" s="164">
        <f ca="1">IFERROR(MIN(1, VLOOKUP(C130,Aanvraagformulier!$B$86:$B$102,1,0)   ),0)</f>
        <v>0</v>
      </c>
      <c r="K130" s="164">
        <f ca="1">IFERROR(MIN(1, VLOOKUP(C130,Aanvraagformulier!$N$86:$N$102,1,0)   ),0)</f>
        <v>0</v>
      </c>
      <c r="L130" s="164">
        <f t="shared" ca="1" si="11"/>
        <v>0</v>
      </c>
      <c r="M130" s="164">
        <f t="shared" ca="1" si="12"/>
        <v>0</v>
      </c>
      <c r="N130" s="168">
        <f t="shared" ca="1" si="13"/>
        <v>0</v>
      </c>
      <c r="O130" s="167">
        <f t="shared" ca="1" si="14"/>
        <v>0</v>
      </c>
    </row>
    <row r="131" spans="2:15" x14ac:dyDescent="0.2">
      <c r="B131" s="169">
        <f t="shared" ca="1" si="8"/>
        <v>43437</v>
      </c>
      <c r="C131" s="165">
        <f t="shared" ca="1" si="15"/>
        <v>43437</v>
      </c>
      <c r="D131" s="164">
        <f t="shared" ca="1" si="9"/>
        <v>1</v>
      </c>
      <c r="E131" s="165">
        <f ca="1">VLOOKUP(C131,'Vakantie-Feestdagen'!B:B,1,1)</f>
        <v>43386</v>
      </c>
      <c r="F131" s="165">
        <f ca="1">INDEX('Vakantie-Feestdagen'!C:C,MATCH(E131,'Vakantie-Feestdagen'!B:B,0))</f>
        <v>43394</v>
      </c>
      <c r="G131" s="164" t="str">
        <f ca="1">INDEX('Vakantie-Feestdagen'!D:D,MATCH(E131,'Vakantie-Feestdagen'!B:B,0))</f>
        <v>Herfst</v>
      </c>
      <c r="H131" s="164">
        <f t="shared" ca="1" si="10"/>
        <v>0</v>
      </c>
      <c r="I131" s="164">
        <f ca="1">IFERROR(MIN(1, VLOOKUP(C131,'Vakantie-Feestdagen'!$T:$T,1,0)   ),0)</f>
        <v>0</v>
      </c>
      <c r="J131" s="164">
        <f ca="1">IFERROR(MIN(1, VLOOKUP(C131,Aanvraagformulier!$B$86:$B$102,1,0)   ),0)</f>
        <v>0</v>
      </c>
      <c r="K131" s="164">
        <f ca="1">IFERROR(MIN(1, VLOOKUP(C131,Aanvraagformulier!$N$86:$N$102,1,0)   ),0)</f>
        <v>0</v>
      </c>
      <c r="L131" s="164">
        <f t="shared" ca="1" si="11"/>
        <v>0</v>
      </c>
      <c r="M131" s="164">
        <f t="shared" ca="1" si="12"/>
        <v>0</v>
      </c>
      <c r="N131" s="168">
        <f t="shared" ca="1" si="13"/>
        <v>0</v>
      </c>
      <c r="O131" s="167">
        <f t="shared" ca="1" si="14"/>
        <v>0</v>
      </c>
    </row>
    <row r="132" spans="2:15" x14ac:dyDescent="0.2">
      <c r="B132" s="169">
        <f t="shared" ca="1" si="8"/>
        <v>43438</v>
      </c>
      <c r="C132" s="165">
        <f t="shared" ca="1" si="15"/>
        <v>43438</v>
      </c>
      <c r="D132" s="164">
        <f t="shared" ca="1" si="9"/>
        <v>2</v>
      </c>
      <c r="E132" s="165">
        <f ca="1">VLOOKUP(C132,'Vakantie-Feestdagen'!B:B,1,1)</f>
        <v>43386</v>
      </c>
      <c r="F132" s="165">
        <f ca="1">INDEX('Vakantie-Feestdagen'!C:C,MATCH(E132,'Vakantie-Feestdagen'!B:B,0))</f>
        <v>43394</v>
      </c>
      <c r="G132" s="164" t="str">
        <f ca="1">INDEX('Vakantie-Feestdagen'!D:D,MATCH(E132,'Vakantie-Feestdagen'!B:B,0))</f>
        <v>Herfst</v>
      </c>
      <c r="H132" s="164">
        <f t="shared" ca="1" si="10"/>
        <v>0</v>
      </c>
      <c r="I132" s="164">
        <f ca="1">IFERROR(MIN(1, VLOOKUP(C132,'Vakantie-Feestdagen'!$T:$T,1,0)   ),0)</f>
        <v>0</v>
      </c>
      <c r="J132" s="164">
        <f ca="1">IFERROR(MIN(1, VLOOKUP(C132,Aanvraagformulier!$B$86:$B$102,1,0)   ),0)</f>
        <v>0</v>
      </c>
      <c r="K132" s="164">
        <f ca="1">IFERROR(MIN(1, VLOOKUP(C132,Aanvraagformulier!$N$86:$N$102,1,0)   ),0)</f>
        <v>0</v>
      </c>
      <c r="L132" s="164">
        <f t="shared" ca="1" si="11"/>
        <v>0</v>
      </c>
      <c r="M132" s="164">
        <f t="shared" ca="1" si="12"/>
        <v>0</v>
      </c>
      <c r="N132" s="168">
        <f t="shared" ca="1" si="13"/>
        <v>0</v>
      </c>
      <c r="O132" s="167">
        <f t="shared" ca="1" si="14"/>
        <v>0</v>
      </c>
    </row>
    <row r="133" spans="2:15" x14ac:dyDescent="0.2">
      <c r="B133" s="169">
        <f t="shared" ca="1" si="8"/>
        <v>43439</v>
      </c>
      <c r="C133" s="165">
        <f t="shared" ca="1" si="15"/>
        <v>43439</v>
      </c>
      <c r="D133" s="164">
        <f t="shared" ca="1" si="9"/>
        <v>3</v>
      </c>
      <c r="E133" s="165">
        <f ca="1">VLOOKUP(C133,'Vakantie-Feestdagen'!B:B,1,1)</f>
        <v>43386</v>
      </c>
      <c r="F133" s="165">
        <f ca="1">INDEX('Vakantie-Feestdagen'!C:C,MATCH(E133,'Vakantie-Feestdagen'!B:B,0))</f>
        <v>43394</v>
      </c>
      <c r="G133" s="164" t="str">
        <f ca="1">INDEX('Vakantie-Feestdagen'!D:D,MATCH(E133,'Vakantie-Feestdagen'!B:B,0))</f>
        <v>Herfst</v>
      </c>
      <c r="H133" s="164">
        <f t="shared" ca="1" si="10"/>
        <v>0</v>
      </c>
      <c r="I133" s="164">
        <f ca="1">IFERROR(MIN(1, VLOOKUP(C133,'Vakantie-Feestdagen'!$T:$T,1,0)   ),0)</f>
        <v>0</v>
      </c>
      <c r="J133" s="164">
        <f ca="1">IFERROR(MIN(1, VLOOKUP(C133,Aanvraagformulier!$B$86:$B$102,1,0)   ),0)</f>
        <v>0</v>
      </c>
      <c r="K133" s="164">
        <f ca="1">IFERROR(MIN(1, VLOOKUP(C133,Aanvraagformulier!$N$86:$N$102,1,0)   ),0)</f>
        <v>0</v>
      </c>
      <c r="L133" s="164">
        <f t="shared" ca="1" si="11"/>
        <v>0</v>
      </c>
      <c r="M133" s="164">
        <f t="shared" ca="1" si="12"/>
        <v>0</v>
      </c>
      <c r="N133" s="168">
        <f t="shared" ca="1" si="13"/>
        <v>0</v>
      </c>
      <c r="O133" s="167">
        <f t="shared" ca="1" si="14"/>
        <v>0</v>
      </c>
    </row>
    <row r="134" spans="2:15" x14ac:dyDescent="0.2">
      <c r="B134" s="169">
        <f t="shared" ca="1" si="8"/>
        <v>43440</v>
      </c>
      <c r="C134" s="165">
        <f t="shared" ca="1" si="15"/>
        <v>43440</v>
      </c>
      <c r="D134" s="164">
        <f t="shared" ca="1" si="9"/>
        <v>4</v>
      </c>
      <c r="E134" s="165">
        <f ca="1">VLOOKUP(C134,'Vakantie-Feestdagen'!B:B,1,1)</f>
        <v>43386</v>
      </c>
      <c r="F134" s="165">
        <f ca="1">INDEX('Vakantie-Feestdagen'!C:C,MATCH(E134,'Vakantie-Feestdagen'!B:B,0))</f>
        <v>43394</v>
      </c>
      <c r="G134" s="164" t="str">
        <f ca="1">INDEX('Vakantie-Feestdagen'!D:D,MATCH(E134,'Vakantie-Feestdagen'!B:B,0))</f>
        <v>Herfst</v>
      </c>
      <c r="H134" s="164">
        <f t="shared" ca="1" si="10"/>
        <v>0</v>
      </c>
      <c r="I134" s="164">
        <f ca="1">IFERROR(MIN(1, VLOOKUP(C134,'Vakantie-Feestdagen'!$T:$T,1,0)   ),0)</f>
        <v>0</v>
      </c>
      <c r="J134" s="164">
        <f ca="1">IFERROR(MIN(1, VLOOKUP(C134,Aanvraagformulier!$B$86:$B$102,1,0)   ),0)</f>
        <v>0</v>
      </c>
      <c r="K134" s="164">
        <f ca="1">IFERROR(MIN(1, VLOOKUP(C134,Aanvraagformulier!$N$86:$N$102,1,0)   ),0)</f>
        <v>0</v>
      </c>
      <c r="L134" s="164">
        <f t="shared" ca="1" si="11"/>
        <v>0</v>
      </c>
      <c r="M134" s="164">
        <f t="shared" ca="1" si="12"/>
        <v>0</v>
      </c>
      <c r="N134" s="168">
        <f t="shared" ca="1" si="13"/>
        <v>0</v>
      </c>
      <c r="O134" s="167">
        <f t="shared" ca="1" si="14"/>
        <v>0</v>
      </c>
    </row>
    <row r="135" spans="2:15" x14ac:dyDescent="0.2">
      <c r="B135" s="169">
        <f t="shared" ref="B135:B198" ca="1" si="16">C135</f>
        <v>43441</v>
      </c>
      <c r="C135" s="165">
        <f t="shared" ca="1" si="15"/>
        <v>43441</v>
      </c>
      <c r="D135" s="164">
        <f t="shared" ref="D135:D198" ca="1" si="17">WEEKDAY(C135,11)</f>
        <v>5</v>
      </c>
      <c r="E135" s="165">
        <f ca="1">VLOOKUP(C135,'Vakantie-Feestdagen'!B:B,1,1)</f>
        <v>43386</v>
      </c>
      <c r="F135" s="165">
        <f ca="1">INDEX('Vakantie-Feestdagen'!C:C,MATCH(E135,'Vakantie-Feestdagen'!B:B,0))</f>
        <v>43394</v>
      </c>
      <c r="G135" s="164" t="str">
        <f ca="1">INDEX('Vakantie-Feestdagen'!D:D,MATCH(E135,'Vakantie-Feestdagen'!B:B,0))</f>
        <v>Herfst</v>
      </c>
      <c r="H135" s="164">
        <f t="shared" ref="H135:H198" ca="1" si="18">IF(AND(C135&gt;=E135,C135&lt;=F135),1,0)</f>
        <v>0</v>
      </c>
      <c r="I135" s="164">
        <f ca="1">IFERROR(MIN(1, VLOOKUP(C135,'Vakantie-Feestdagen'!$T:$T,1,0)   ),0)</f>
        <v>0</v>
      </c>
      <c r="J135" s="164">
        <f ca="1">IFERROR(MIN(1, VLOOKUP(C135,Aanvraagformulier!$B$86:$B$102,1,0)   ),0)</f>
        <v>0</v>
      </c>
      <c r="K135" s="164">
        <f ca="1">IFERROR(MIN(1, VLOOKUP(C135,Aanvraagformulier!$N$86:$N$102,1,0)   ),0)</f>
        <v>0</v>
      </c>
      <c r="L135" s="164">
        <f t="shared" ref="L135:L198" ca="1" si="19">IF(AND($C135&gt;=AP$8,$C135&lt;=AQ$8),1,0)</f>
        <v>0</v>
      </c>
      <c r="M135" s="164">
        <f t="shared" ref="M135:M198" ca="1" si="20">IF(AND($C135&gt;=AP$9,$C135&lt;=AQ$9),1,0)</f>
        <v>0</v>
      </c>
      <c r="N135" s="168">
        <f t="shared" ref="N135:N198" ca="1" si="21">IF(K135=1,1,(H135=0)*(I135=0)*(J135=0))*L135*INDEX($AI$8:$AO$8,1,D135)</f>
        <v>0</v>
      </c>
      <c r="O135" s="167">
        <f t="shared" ref="O135:O198" ca="1" si="22">IF(K135=1,1,(H135=0)*(I135=0)*(J135=0))*M135*INDEX($AI$9:$AO$9,1,D135)</f>
        <v>0</v>
      </c>
    </row>
    <row r="136" spans="2:15" x14ac:dyDescent="0.2">
      <c r="B136" s="169">
        <f t="shared" ca="1" si="16"/>
        <v>43442</v>
      </c>
      <c r="C136" s="165">
        <f t="shared" ref="C136:C199" ca="1" si="23">C135+1</f>
        <v>43442</v>
      </c>
      <c r="D136" s="164">
        <f t="shared" ca="1" si="17"/>
        <v>6</v>
      </c>
      <c r="E136" s="165">
        <f ca="1">VLOOKUP(C136,'Vakantie-Feestdagen'!B:B,1,1)</f>
        <v>43386</v>
      </c>
      <c r="F136" s="165">
        <f ca="1">INDEX('Vakantie-Feestdagen'!C:C,MATCH(E136,'Vakantie-Feestdagen'!B:B,0))</f>
        <v>43394</v>
      </c>
      <c r="G136" s="164" t="str">
        <f ca="1">INDEX('Vakantie-Feestdagen'!D:D,MATCH(E136,'Vakantie-Feestdagen'!B:B,0))</f>
        <v>Herfst</v>
      </c>
      <c r="H136" s="164">
        <f t="shared" ca="1" si="18"/>
        <v>0</v>
      </c>
      <c r="I136" s="164">
        <f ca="1">IFERROR(MIN(1, VLOOKUP(C136,'Vakantie-Feestdagen'!$T:$T,1,0)   ),0)</f>
        <v>0</v>
      </c>
      <c r="J136" s="164">
        <f ca="1">IFERROR(MIN(1, VLOOKUP(C136,Aanvraagformulier!$B$86:$B$102,1,0)   ),0)</f>
        <v>0</v>
      </c>
      <c r="K136" s="164">
        <f ca="1">IFERROR(MIN(1, VLOOKUP(C136,Aanvraagformulier!$N$86:$N$102,1,0)   ),0)</f>
        <v>0</v>
      </c>
      <c r="L136" s="164">
        <f t="shared" ca="1" si="19"/>
        <v>0</v>
      </c>
      <c r="M136" s="164">
        <f t="shared" ca="1" si="20"/>
        <v>0</v>
      </c>
      <c r="N136" s="168">
        <f t="shared" ca="1" si="21"/>
        <v>0</v>
      </c>
      <c r="O136" s="167">
        <f t="shared" ca="1" si="22"/>
        <v>0</v>
      </c>
    </row>
    <row r="137" spans="2:15" x14ac:dyDescent="0.2">
      <c r="B137" s="169">
        <f t="shared" ca="1" si="16"/>
        <v>43443</v>
      </c>
      <c r="C137" s="165">
        <f t="shared" ca="1" si="23"/>
        <v>43443</v>
      </c>
      <c r="D137" s="164">
        <f t="shared" ca="1" si="17"/>
        <v>7</v>
      </c>
      <c r="E137" s="165">
        <f ca="1">VLOOKUP(C137,'Vakantie-Feestdagen'!B:B,1,1)</f>
        <v>43386</v>
      </c>
      <c r="F137" s="165">
        <f ca="1">INDEX('Vakantie-Feestdagen'!C:C,MATCH(E137,'Vakantie-Feestdagen'!B:B,0))</f>
        <v>43394</v>
      </c>
      <c r="G137" s="164" t="str">
        <f ca="1">INDEX('Vakantie-Feestdagen'!D:D,MATCH(E137,'Vakantie-Feestdagen'!B:B,0))</f>
        <v>Herfst</v>
      </c>
      <c r="H137" s="164">
        <f t="shared" ca="1" si="18"/>
        <v>0</v>
      </c>
      <c r="I137" s="164">
        <f ca="1">IFERROR(MIN(1, VLOOKUP(C137,'Vakantie-Feestdagen'!$T:$T,1,0)   ),0)</f>
        <v>0</v>
      </c>
      <c r="J137" s="164">
        <f ca="1">IFERROR(MIN(1, VLOOKUP(C137,Aanvraagformulier!$B$86:$B$102,1,0)   ),0)</f>
        <v>0</v>
      </c>
      <c r="K137" s="164">
        <f ca="1">IFERROR(MIN(1, VLOOKUP(C137,Aanvraagformulier!$N$86:$N$102,1,0)   ),0)</f>
        <v>0</v>
      </c>
      <c r="L137" s="164">
        <f t="shared" ca="1" si="19"/>
        <v>0</v>
      </c>
      <c r="M137" s="164">
        <f t="shared" ca="1" si="20"/>
        <v>0</v>
      </c>
      <c r="N137" s="168">
        <f t="shared" ca="1" si="21"/>
        <v>0</v>
      </c>
      <c r="O137" s="167">
        <f t="shared" ca="1" si="22"/>
        <v>0</v>
      </c>
    </row>
    <row r="138" spans="2:15" x14ac:dyDescent="0.2">
      <c r="B138" s="169">
        <f t="shared" ca="1" si="16"/>
        <v>43444</v>
      </c>
      <c r="C138" s="165">
        <f t="shared" ca="1" si="23"/>
        <v>43444</v>
      </c>
      <c r="D138" s="164">
        <f t="shared" ca="1" si="17"/>
        <v>1</v>
      </c>
      <c r="E138" s="165">
        <f ca="1">VLOOKUP(C138,'Vakantie-Feestdagen'!B:B,1,1)</f>
        <v>43386</v>
      </c>
      <c r="F138" s="165">
        <f ca="1">INDEX('Vakantie-Feestdagen'!C:C,MATCH(E138,'Vakantie-Feestdagen'!B:B,0))</f>
        <v>43394</v>
      </c>
      <c r="G138" s="164" t="str">
        <f ca="1">INDEX('Vakantie-Feestdagen'!D:D,MATCH(E138,'Vakantie-Feestdagen'!B:B,0))</f>
        <v>Herfst</v>
      </c>
      <c r="H138" s="164">
        <f t="shared" ca="1" si="18"/>
        <v>0</v>
      </c>
      <c r="I138" s="164">
        <f ca="1">IFERROR(MIN(1, VLOOKUP(C138,'Vakantie-Feestdagen'!$T:$T,1,0)   ),0)</f>
        <v>0</v>
      </c>
      <c r="J138" s="164">
        <f ca="1">IFERROR(MIN(1, VLOOKUP(C138,Aanvraagformulier!$B$86:$B$102,1,0)   ),0)</f>
        <v>0</v>
      </c>
      <c r="K138" s="164">
        <f ca="1">IFERROR(MIN(1, VLOOKUP(C138,Aanvraagformulier!$N$86:$N$102,1,0)   ),0)</f>
        <v>0</v>
      </c>
      <c r="L138" s="164">
        <f t="shared" ca="1" si="19"/>
        <v>0</v>
      </c>
      <c r="M138" s="164">
        <f t="shared" ca="1" si="20"/>
        <v>0</v>
      </c>
      <c r="N138" s="168">
        <f t="shared" ca="1" si="21"/>
        <v>0</v>
      </c>
      <c r="O138" s="167">
        <f t="shared" ca="1" si="22"/>
        <v>0</v>
      </c>
    </row>
    <row r="139" spans="2:15" x14ac:dyDescent="0.2">
      <c r="B139" s="169">
        <f t="shared" ca="1" si="16"/>
        <v>43445</v>
      </c>
      <c r="C139" s="165">
        <f t="shared" ca="1" si="23"/>
        <v>43445</v>
      </c>
      <c r="D139" s="164">
        <f t="shared" ca="1" si="17"/>
        <v>2</v>
      </c>
      <c r="E139" s="165">
        <f ca="1">VLOOKUP(C139,'Vakantie-Feestdagen'!B:B,1,1)</f>
        <v>43386</v>
      </c>
      <c r="F139" s="165">
        <f ca="1">INDEX('Vakantie-Feestdagen'!C:C,MATCH(E139,'Vakantie-Feestdagen'!B:B,0))</f>
        <v>43394</v>
      </c>
      <c r="G139" s="164" t="str">
        <f ca="1">INDEX('Vakantie-Feestdagen'!D:D,MATCH(E139,'Vakantie-Feestdagen'!B:B,0))</f>
        <v>Herfst</v>
      </c>
      <c r="H139" s="164">
        <f t="shared" ca="1" si="18"/>
        <v>0</v>
      </c>
      <c r="I139" s="164">
        <f ca="1">IFERROR(MIN(1, VLOOKUP(C139,'Vakantie-Feestdagen'!$T:$T,1,0)   ),0)</f>
        <v>0</v>
      </c>
      <c r="J139" s="164">
        <f ca="1">IFERROR(MIN(1, VLOOKUP(C139,Aanvraagformulier!$B$86:$B$102,1,0)   ),0)</f>
        <v>0</v>
      </c>
      <c r="K139" s="164">
        <f ca="1">IFERROR(MIN(1, VLOOKUP(C139,Aanvraagformulier!$N$86:$N$102,1,0)   ),0)</f>
        <v>0</v>
      </c>
      <c r="L139" s="164">
        <f t="shared" ca="1" si="19"/>
        <v>0</v>
      </c>
      <c r="M139" s="164">
        <f t="shared" ca="1" si="20"/>
        <v>0</v>
      </c>
      <c r="N139" s="168">
        <f t="shared" ca="1" si="21"/>
        <v>0</v>
      </c>
      <c r="O139" s="167">
        <f t="shared" ca="1" si="22"/>
        <v>0</v>
      </c>
    </row>
    <row r="140" spans="2:15" x14ac:dyDescent="0.2">
      <c r="B140" s="169">
        <f t="shared" ca="1" si="16"/>
        <v>43446</v>
      </c>
      <c r="C140" s="165">
        <f t="shared" ca="1" si="23"/>
        <v>43446</v>
      </c>
      <c r="D140" s="164">
        <f t="shared" ca="1" si="17"/>
        <v>3</v>
      </c>
      <c r="E140" s="165">
        <f ca="1">VLOOKUP(C140,'Vakantie-Feestdagen'!B:B,1,1)</f>
        <v>43386</v>
      </c>
      <c r="F140" s="165">
        <f ca="1">INDEX('Vakantie-Feestdagen'!C:C,MATCH(E140,'Vakantie-Feestdagen'!B:B,0))</f>
        <v>43394</v>
      </c>
      <c r="G140" s="164" t="str">
        <f ca="1">INDEX('Vakantie-Feestdagen'!D:D,MATCH(E140,'Vakantie-Feestdagen'!B:B,0))</f>
        <v>Herfst</v>
      </c>
      <c r="H140" s="164">
        <f t="shared" ca="1" si="18"/>
        <v>0</v>
      </c>
      <c r="I140" s="164">
        <f ca="1">IFERROR(MIN(1, VLOOKUP(C140,'Vakantie-Feestdagen'!$T:$T,1,0)   ),0)</f>
        <v>0</v>
      </c>
      <c r="J140" s="164">
        <f ca="1">IFERROR(MIN(1, VLOOKUP(C140,Aanvraagformulier!$B$86:$B$102,1,0)   ),0)</f>
        <v>0</v>
      </c>
      <c r="K140" s="164">
        <f ca="1">IFERROR(MIN(1, VLOOKUP(C140,Aanvraagformulier!$N$86:$N$102,1,0)   ),0)</f>
        <v>0</v>
      </c>
      <c r="L140" s="164">
        <f t="shared" ca="1" si="19"/>
        <v>0</v>
      </c>
      <c r="M140" s="164">
        <f t="shared" ca="1" si="20"/>
        <v>0</v>
      </c>
      <c r="N140" s="168">
        <f t="shared" ca="1" si="21"/>
        <v>0</v>
      </c>
      <c r="O140" s="167">
        <f t="shared" ca="1" si="22"/>
        <v>0</v>
      </c>
    </row>
    <row r="141" spans="2:15" x14ac:dyDescent="0.2">
      <c r="B141" s="169">
        <f t="shared" ca="1" si="16"/>
        <v>43447</v>
      </c>
      <c r="C141" s="165">
        <f t="shared" ca="1" si="23"/>
        <v>43447</v>
      </c>
      <c r="D141" s="164">
        <f t="shared" ca="1" si="17"/>
        <v>4</v>
      </c>
      <c r="E141" s="165">
        <f ca="1">VLOOKUP(C141,'Vakantie-Feestdagen'!B:B,1,1)</f>
        <v>43386</v>
      </c>
      <c r="F141" s="165">
        <f ca="1">INDEX('Vakantie-Feestdagen'!C:C,MATCH(E141,'Vakantie-Feestdagen'!B:B,0))</f>
        <v>43394</v>
      </c>
      <c r="G141" s="164" t="str">
        <f ca="1">INDEX('Vakantie-Feestdagen'!D:D,MATCH(E141,'Vakantie-Feestdagen'!B:B,0))</f>
        <v>Herfst</v>
      </c>
      <c r="H141" s="164">
        <f t="shared" ca="1" si="18"/>
        <v>0</v>
      </c>
      <c r="I141" s="164">
        <f ca="1">IFERROR(MIN(1, VLOOKUP(C141,'Vakantie-Feestdagen'!$T:$T,1,0)   ),0)</f>
        <v>0</v>
      </c>
      <c r="J141" s="164">
        <f ca="1">IFERROR(MIN(1, VLOOKUP(C141,Aanvraagformulier!$B$86:$B$102,1,0)   ),0)</f>
        <v>0</v>
      </c>
      <c r="K141" s="164">
        <f ca="1">IFERROR(MIN(1, VLOOKUP(C141,Aanvraagformulier!$N$86:$N$102,1,0)   ),0)</f>
        <v>0</v>
      </c>
      <c r="L141" s="164">
        <f t="shared" ca="1" si="19"/>
        <v>0</v>
      </c>
      <c r="M141" s="164">
        <f t="shared" ca="1" si="20"/>
        <v>0</v>
      </c>
      <c r="N141" s="168">
        <f t="shared" ca="1" si="21"/>
        <v>0</v>
      </c>
      <c r="O141" s="167">
        <f t="shared" ca="1" si="22"/>
        <v>0</v>
      </c>
    </row>
    <row r="142" spans="2:15" x14ac:dyDescent="0.2">
      <c r="B142" s="169">
        <f t="shared" ca="1" si="16"/>
        <v>43448</v>
      </c>
      <c r="C142" s="165">
        <f t="shared" ca="1" si="23"/>
        <v>43448</v>
      </c>
      <c r="D142" s="164">
        <f t="shared" ca="1" si="17"/>
        <v>5</v>
      </c>
      <c r="E142" s="165">
        <f ca="1">VLOOKUP(C142,'Vakantie-Feestdagen'!B:B,1,1)</f>
        <v>43386</v>
      </c>
      <c r="F142" s="165">
        <f ca="1">INDEX('Vakantie-Feestdagen'!C:C,MATCH(E142,'Vakantie-Feestdagen'!B:B,0))</f>
        <v>43394</v>
      </c>
      <c r="G142" s="164" t="str">
        <f ca="1">INDEX('Vakantie-Feestdagen'!D:D,MATCH(E142,'Vakantie-Feestdagen'!B:B,0))</f>
        <v>Herfst</v>
      </c>
      <c r="H142" s="164">
        <f t="shared" ca="1" si="18"/>
        <v>0</v>
      </c>
      <c r="I142" s="164">
        <f ca="1">IFERROR(MIN(1, VLOOKUP(C142,'Vakantie-Feestdagen'!$T:$T,1,0)   ),0)</f>
        <v>0</v>
      </c>
      <c r="J142" s="164">
        <f ca="1">IFERROR(MIN(1, VLOOKUP(C142,Aanvraagformulier!$B$86:$B$102,1,0)   ),0)</f>
        <v>0</v>
      </c>
      <c r="K142" s="164">
        <f ca="1">IFERROR(MIN(1, VLOOKUP(C142,Aanvraagformulier!$N$86:$N$102,1,0)   ),0)</f>
        <v>0</v>
      </c>
      <c r="L142" s="164">
        <f t="shared" ca="1" si="19"/>
        <v>0</v>
      </c>
      <c r="M142" s="164">
        <f t="shared" ca="1" si="20"/>
        <v>0</v>
      </c>
      <c r="N142" s="168">
        <f t="shared" ca="1" si="21"/>
        <v>0</v>
      </c>
      <c r="O142" s="167">
        <f t="shared" ca="1" si="22"/>
        <v>0</v>
      </c>
    </row>
    <row r="143" spans="2:15" x14ac:dyDescent="0.2">
      <c r="B143" s="169">
        <f t="shared" ca="1" si="16"/>
        <v>43449</v>
      </c>
      <c r="C143" s="165">
        <f t="shared" ca="1" si="23"/>
        <v>43449</v>
      </c>
      <c r="D143" s="164">
        <f t="shared" ca="1" si="17"/>
        <v>6</v>
      </c>
      <c r="E143" s="165">
        <f ca="1">VLOOKUP(C143,'Vakantie-Feestdagen'!B:B,1,1)</f>
        <v>43386</v>
      </c>
      <c r="F143" s="165">
        <f ca="1">INDEX('Vakantie-Feestdagen'!C:C,MATCH(E143,'Vakantie-Feestdagen'!B:B,0))</f>
        <v>43394</v>
      </c>
      <c r="G143" s="164" t="str">
        <f ca="1">INDEX('Vakantie-Feestdagen'!D:D,MATCH(E143,'Vakantie-Feestdagen'!B:B,0))</f>
        <v>Herfst</v>
      </c>
      <c r="H143" s="164">
        <f t="shared" ca="1" si="18"/>
        <v>0</v>
      </c>
      <c r="I143" s="164">
        <f ca="1">IFERROR(MIN(1, VLOOKUP(C143,'Vakantie-Feestdagen'!$T:$T,1,0)   ),0)</f>
        <v>0</v>
      </c>
      <c r="J143" s="164">
        <f ca="1">IFERROR(MIN(1, VLOOKUP(C143,Aanvraagformulier!$B$86:$B$102,1,0)   ),0)</f>
        <v>0</v>
      </c>
      <c r="K143" s="164">
        <f ca="1">IFERROR(MIN(1, VLOOKUP(C143,Aanvraagformulier!$N$86:$N$102,1,0)   ),0)</f>
        <v>0</v>
      </c>
      <c r="L143" s="164">
        <f t="shared" ca="1" si="19"/>
        <v>0</v>
      </c>
      <c r="M143" s="164">
        <f t="shared" ca="1" si="20"/>
        <v>0</v>
      </c>
      <c r="N143" s="168">
        <f t="shared" ca="1" si="21"/>
        <v>0</v>
      </c>
      <c r="O143" s="167">
        <f t="shared" ca="1" si="22"/>
        <v>0</v>
      </c>
    </row>
    <row r="144" spans="2:15" x14ac:dyDescent="0.2">
      <c r="B144" s="169">
        <f t="shared" ca="1" si="16"/>
        <v>43450</v>
      </c>
      <c r="C144" s="165">
        <f t="shared" ca="1" si="23"/>
        <v>43450</v>
      </c>
      <c r="D144" s="164">
        <f t="shared" ca="1" si="17"/>
        <v>7</v>
      </c>
      <c r="E144" s="165">
        <f ca="1">VLOOKUP(C144,'Vakantie-Feestdagen'!B:B,1,1)</f>
        <v>43386</v>
      </c>
      <c r="F144" s="165">
        <f ca="1">INDEX('Vakantie-Feestdagen'!C:C,MATCH(E144,'Vakantie-Feestdagen'!B:B,0))</f>
        <v>43394</v>
      </c>
      <c r="G144" s="164" t="str">
        <f ca="1">INDEX('Vakantie-Feestdagen'!D:D,MATCH(E144,'Vakantie-Feestdagen'!B:B,0))</f>
        <v>Herfst</v>
      </c>
      <c r="H144" s="164">
        <f t="shared" ca="1" si="18"/>
        <v>0</v>
      </c>
      <c r="I144" s="164">
        <f ca="1">IFERROR(MIN(1, VLOOKUP(C144,'Vakantie-Feestdagen'!$T:$T,1,0)   ),0)</f>
        <v>0</v>
      </c>
      <c r="J144" s="164">
        <f ca="1">IFERROR(MIN(1, VLOOKUP(C144,Aanvraagformulier!$B$86:$B$102,1,0)   ),0)</f>
        <v>0</v>
      </c>
      <c r="K144" s="164">
        <f ca="1">IFERROR(MIN(1, VLOOKUP(C144,Aanvraagformulier!$N$86:$N$102,1,0)   ),0)</f>
        <v>0</v>
      </c>
      <c r="L144" s="164">
        <f t="shared" ca="1" si="19"/>
        <v>0</v>
      </c>
      <c r="M144" s="164">
        <f t="shared" ca="1" si="20"/>
        <v>0</v>
      </c>
      <c r="N144" s="168">
        <f t="shared" ca="1" si="21"/>
        <v>0</v>
      </c>
      <c r="O144" s="167">
        <f t="shared" ca="1" si="22"/>
        <v>0</v>
      </c>
    </row>
    <row r="145" spans="2:15" x14ac:dyDescent="0.2">
      <c r="B145" s="169">
        <f t="shared" ca="1" si="16"/>
        <v>43451</v>
      </c>
      <c r="C145" s="165">
        <f t="shared" ca="1" si="23"/>
        <v>43451</v>
      </c>
      <c r="D145" s="164">
        <f t="shared" ca="1" si="17"/>
        <v>1</v>
      </c>
      <c r="E145" s="165">
        <f ca="1">VLOOKUP(C145,'Vakantie-Feestdagen'!B:B,1,1)</f>
        <v>43386</v>
      </c>
      <c r="F145" s="165">
        <f ca="1">INDEX('Vakantie-Feestdagen'!C:C,MATCH(E145,'Vakantie-Feestdagen'!B:B,0))</f>
        <v>43394</v>
      </c>
      <c r="G145" s="164" t="str">
        <f ca="1">INDEX('Vakantie-Feestdagen'!D:D,MATCH(E145,'Vakantie-Feestdagen'!B:B,0))</f>
        <v>Herfst</v>
      </c>
      <c r="H145" s="164">
        <f t="shared" ca="1" si="18"/>
        <v>0</v>
      </c>
      <c r="I145" s="164">
        <f ca="1">IFERROR(MIN(1, VLOOKUP(C145,'Vakantie-Feestdagen'!$T:$T,1,0)   ),0)</f>
        <v>0</v>
      </c>
      <c r="J145" s="164">
        <f ca="1">IFERROR(MIN(1, VLOOKUP(C145,Aanvraagformulier!$B$86:$B$102,1,0)   ),0)</f>
        <v>0</v>
      </c>
      <c r="K145" s="164">
        <f ca="1">IFERROR(MIN(1, VLOOKUP(C145,Aanvraagformulier!$N$86:$N$102,1,0)   ),0)</f>
        <v>0</v>
      </c>
      <c r="L145" s="164">
        <f t="shared" ca="1" si="19"/>
        <v>0</v>
      </c>
      <c r="M145" s="164">
        <f t="shared" ca="1" si="20"/>
        <v>0</v>
      </c>
      <c r="N145" s="168">
        <f t="shared" ca="1" si="21"/>
        <v>0</v>
      </c>
      <c r="O145" s="167">
        <f t="shared" ca="1" si="22"/>
        <v>0</v>
      </c>
    </row>
    <row r="146" spans="2:15" x14ac:dyDescent="0.2">
      <c r="B146" s="169">
        <f t="shared" ca="1" si="16"/>
        <v>43452</v>
      </c>
      <c r="C146" s="165">
        <f t="shared" ca="1" si="23"/>
        <v>43452</v>
      </c>
      <c r="D146" s="164">
        <f t="shared" ca="1" si="17"/>
        <v>2</v>
      </c>
      <c r="E146" s="165">
        <f ca="1">VLOOKUP(C146,'Vakantie-Feestdagen'!B:B,1,1)</f>
        <v>43386</v>
      </c>
      <c r="F146" s="165">
        <f ca="1">INDEX('Vakantie-Feestdagen'!C:C,MATCH(E146,'Vakantie-Feestdagen'!B:B,0))</f>
        <v>43394</v>
      </c>
      <c r="G146" s="164" t="str">
        <f ca="1">INDEX('Vakantie-Feestdagen'!D:D,MATCH(E146,'Vakantie-Feestdagen'!B:B,0))</f>
        <v>Herfst</v>
      </c>
      <c r="H146" s="164">
        <f t="shared" ca="1" si="18"/>
        <v>0</v>
      </c>
      <c r="I146" s="164">
        <f ca="1">IFERROR(MIN(1, VLOOKUP(C146,'Vakantie-Feestdagen'!$T:$T,1,0)   ),0)</f>
        <v>0</v>
      </c>
      <c r="J146" s="164">
        <f ca="1">IFERROR(MIN(1, VLOOKUP(C146,Aanvraagformulier!$B$86:$B$102,1,0)   ),0)</f>
        <v>0</v>
      </c>
      <c r="K146" s="164">
        <f ca="1">IFERROR(MIN(1, VLOOKUP(C146,Aanvraagformulier!$N$86:$N$102,1,0)   ),0)</f>
        <v>0</v>
      </c>
      <c r="L146" s="164">
        <f t="shared" ca="1" si="19"/>
        <v>0</v>
      </c>
      <c r="M146" s="164">
        <f t="shared" ca="1" si="20"/>
        <v>0</v>
      </c>
      <c r="N146" s="168">
        <f t="shared" ca="1" si="21"/>
        <v>0</v>
      </c>
      <c r="O146" s="167">
        <f t="shared" ca="1" si="22"/>
        <v>0</v>
      </c>
    </row>
    <row r="147" spans="2:15" x14ac:dyDescent="0.2">
      <c r="B147" s="169">
        <f t="shared" ca="1" si="16"/>
        <v>43453</v>
      </c>
      <c r="C147" s="165">
        <f t="shared" ca="1" si="23"/>
        <v>43453</v>
      </c>
      <c r="D147" s="164">
        <f t="shared" ca="1" si="17"/>
        <v>3</v>
      </c>
      <c r="E147" s="165">
        <f ca="1">VLOOKUP(C147,'Vakantie-Feestdagen'!B:B,1,1)</f>
        <v>43386</v>
      </c>
      <c r="F147" s="165">
        <f ca="1">INDEX('Vakantie-Feestdagen'!C:C,MATCH(E147,'Vakantie-Feestdagen'!B:B,0))</f>
        <v>43394</v>
      </c>
      <c r="G147" s="164" t="str">
        <f ca="1">INDEX('Vakantie-Feestdagen'!D:D,MATCH(E147,'Vakantie-Feestdagen'!B:B,0))</f>
        <v>Herfst</v>
      </c>
      <c r="H147" s="164">
        <f t="shared" ca="1" si="18"/>
        <v>0</v>
      </c>
      <c r="I147" s="164">
        <f ca="1">IFERROR(MIN(1, VLOOKUP(C147,'Vakantie-Feestdagen'!$T:$T,1,0)   ),0)</f>
        <v>0</v>
      </c>
      <c r="J147" s="164">
        <f ca="1">IFERROR(MIN(1, VLOOKUP(C147,Aanvraagformulier!$B$86:$B$102,1,0)   ),0)</f>
        <v>0</v>
      </c>
      <c r="K147" s="164">
        <f ca="1">IFERROR(MIN(1, VLOOKUP(C147,Aanvraagformulier!$N$86:$N$102,1,0)   ),0)</f>
        <v>0</v>
      </c>
      <c r="L147" s="164">
        <f t="shared" ca="1" si="19"/>
        <v>0</v>
      </c>
      <c r="M147" s="164">
        <f t="shared" ca="1" si="20"/>
        <v>0</v>
      </c>
      <c r="N147" s="168">
        <f t="shared" ca="1" si="21"/>
        <v>0</v>
      </c>
      <c r="O147" s="167">
        <f t="shared" ca="1" si="22"/>
        <v>0</v>
      </c>
    </row>
    <row r="148" spans="2:15" x14ac:dyDescent="0.2">
      <c r="B148" s="169">
        <f t="shared" ca="1" si="16"/>
        <v>43454</v>
      </c>
      <c r="C148" s="165">
        <f t="shared" ca="1" si="23"/>
        <v>43454</v>
      </c>
      <c r="D148" s="164">
        <f t="shared" ca="1" si="17"/>
        <v>4</v>
      </c>
      <c r="E148" s="165">
        <f ca="1">VLOOKUP(C148,'Vakantie-Feestdagen'!B:B,1,1)</f>
        <v>43386</v>
      </c>
      <c r="F148" s="165">
        <f ca="1">INDEX('Vakantie-Feestdagen'!C:C,MATCH(E148,'Vakantie-Feestdagen'!B:B,0))</f>
        <v>43394</v>
      </c>
      <c r="G148" s="164" t="str">
        <f ca="1">INDEX('Vakantie-Feestdagen'!D:D,MATCH(E148,'Vakantie-Feestdagen'!B:B,0))</f>
        <v>Herfst</v>
      </c>
      <c r="H148" s="164">
        <f t="shared" ca="1" si="18"/>
        <v>0</v>
      </c>
      <c r="I148" s="164">
        <f ca="1">IFERROR(MIN(1, VLOOKUP(C148,'Vakantie-Feestdagen'!$T:$T,1,0)   ),0)</f>
        <v>0</v>
      </c>
      <c r="J148" s="164">
        <f ca="1">IFERROR(MIN(1, VLOOKUP(C148,Aanvraagformulier!$B$86:$B$102,1,0)   ),0)</f>
        <v>0</v>
      </c>
      <c r="K148" s="164">
        <f ca="1">IFERROR(MIN(1, VLOOKUP(C148,Aanvraagformulier!$N$86:$N$102,1,0)   ),0)</f>
        <v>0</v>
      </c>
      <c r="L148" s="164">
        <f t="shared" ca="1" si="19"/>
        <v>0</v>
      </c>
      <c r="M148" s="164">
        <f t="shared" ca="1" si="20"/>
        <v>0</v>
      </c>
      <c r="N148" s="168">
        <f t="shared" ca="1" si="21"/>
        <v>0</v>
      </c>
      <c r="O148" s="167">
        <f t="shared" ca="1" si="22"/>
        <v>0</v>
      </c>
    </row>
    <row r="149" spans="2:15" x14ac:dyDescent="0.2">
      <c r="B149" s="169">
        <f t="shared" ca="1" si="16"/>
        <v>43455</v>
      </c>
      <c r="C149" s="165">
        <f t="shared" ca="1" si="23"/>
        <v>43455</v>
      </c>
      <c r="D149" s="164">
        <f t="shared" ca="1" si="17"/>
        <v>5</v>
      </c>
      <c r="E149" s="165">
        <f ca="1">VLOOKUP(C149,'Vakantie-Feestdagen'!B:B,1,1)</f>
        <v>43386</v>
      </c>
      <c r="F149" s="165">
        <f ca="1">INDEX('Vakantie-Feestdagen'!C:C,MATCH(E149,'Vakantie-Feestdagen'!B:B,0))</f>
        <v>43394</v>
      </c>
      <c r="G149" s="164" t="str">
        <f ca="1">INDEX('Vakantie-Feestdagen'!D:D,MATCH(E149,'Vakantie-Feestdagen'!B:B,0))</f>
        <v>Herfst</v>
      </c>
      <c r="H149" s="164">
        <f t="shared" ca="1" si="18"/>
        <v>0</v>
      </c>
      <c r="I149" s="164">
        <f ca="1">IFERROR(MIN(1, VLOOKUP(C149,'Vakantie-Feestdagen'!$T:$T,1,0)   ),0)</f>
        <v>0</v>
      </c>
      <c r="J149" s="164">
        <f ca="1">IFERROR(MIN(1, VLOOKUP(C149,Aanvraagformulier!$B$86:$B$102,1,0)   ),0)</f>
        <v>0</v>
      </c>
      <c r="K149" s="164">
        <f ca="1">IFERROR(MIN(1, VLOOKUP(C149,Aanvraagformulier!$N$86:$N$102,1,0)   ),0)</f>
        <v>0</v>
      </c>
      <c r="L149" s="164">
        <f t="shared" ca="1" si="19"/>
        <v>0</v>
      </c>
      <c r="M149" s="164">
        <f t="shared" ca="1" si="20"/>
        <v>0</v>
      </c>
      <c r="N149" s="168">
        <f t="shared" ca="1" si="21"/>
        <v>0</v>
      </c>
      <c r="O149" s="167">
        <f t="shared" ca="1" si="22"/>
        <v>0</v>
      </c>
    </row>
    <row r="150" spans="2:15" x14ac:dyDescent="0.2">
      <c r="B150" s="169">
        <f t="shared" ca="1" si="16"/>
        <v>43456</v>
      </c>
      <c r="C150" s="165">
        <f t="shared" ca="1" si="23"/>
        <v>43456</v>
      </c>
      <c r="D150" s="164">
        <f t="shared" ca="1" si="17"/>
        <v>6</v>
      </c>
      <c r="E150" s="165">
        <f ca="1">VLOOKUP(C150,'Vakantie-Feestdagen'!B:B,1,1)</f>
        <v>43456</v>
      </c>
      <c r="F150" s="165">
        <f ca="1">INDEX('Vakantie-Feestdagen'!C:C,MATCH(E150,'Vakantie-Feestdagen'!B:B,0))</f>
        <v>43471</v>
      </c>
      <c r="G150" s="164" t="str">
        <f ca="1">INDEX('Vakantie-Feestdagen'!D:D,MATCH(E150,'Vakantie-Feestdagen'!B:B,0))</f>
        <v>Kerst</v>
      </c>
      <c r="H150" s="164">
        <f t="shared" ca="1" si="18"/>
        <v>1</v>
      </c>
      <c r="I150" s="164">
        <f ca="1">IFERROR(MIN(1, VLOOKUP(C150,'Vakantie-Feestdagen'!$T:$T,1,0)   ),0)</f>
        <v>0</v>
      </c>
      <c r="J150" s="164">
        <f ca="1">IFERROR(MIN(1, VLOOKUP(C150,Aanvraagformulier!$B$86:$B$102,1,0)   ),0)</f>
        <v>0</v>
      </c>
      <c r="K150" s="164">
        <f ca="1">IFERROR(MIN(1, VLOOKUP(C150,Aanvraagformulier!$N$86:$N$102,1,0)   ),0)</f>
        <v>0</v>
      </c>
      <c r="L150" s="164">
        <f t="shared" ca="1" si="19"/>
        <v>0</v>
      </c>
      <c r="M150" s="164">
        <f t="shared" ca="1" si="20"/>
        <v>0</v>
      </c>
      <c r="N150" s="168">
        <f t="shared" ca="1" si="21"/>
        <v>0</v>
      </c>
      <c r="O150" s="167">
        <f t="shared" ca="1" si="22"/>
        <v>0</v>
      </c>
    </row>
    <row r="151" spans="2:15" x14ac:dyDescent="0.2">
      <c r="B151" s="169">
        <f t="shared" ca="1" si="16"/>
        <v>43457</v>
      </c>
      <c r="C151" s="165">
        <f t="shared" ca="1" si="23"/>
        <v>43457</v>
      </c>
      <c r="D151" s="164">
        <f t="shared" ca="1" si="17"/>
        <v>7</v>
      </c>
      <c r="E151" s="165">
        <f ca="1">VLOOKUP(C151,'Vakantie-Feestdagen'!B:B,1,1)</f>
        <v>43456</v>
      </c>
      <c r="F151" s="165">
        <f ca="1">INDEX('Vakantie-Feestdagen'!C:C,MATCH(E151,'Vakantie-Feestdagen'!B:B,0))</f>
        <v>43471</v>
      </c>
      <c r="G151" s="164" t="str">
        <f ca="1">INDEX('Vakantie-Feestdagen'!D:D,MATCH(E151,'Vakantie-Feestdagen'!B:B,0))</f>
        <v>Kerst</v>
      </c>
      <c r="H151" s="164">
        <f t="shared" ca="1" si="18"/>
        <v>1</v>
      </c>
      <c r="I151" s="164">
        <f ca="1">IFERROR(MIN(1, VLOOKUP(C151,'Vakantie-Feestdagen'!$T:$T,1,0)   ),0)</f>
        <v>0</v>
      </c>
      <c r="J151" s="164">
        <f ca="1">IFERROR(MIN(1, VLOOKUP(C151,Aanvraagformulier!$B$86:$B$102,1,0)   ),0)</f>
        <v>0</v>
      </c>
      <c r="K151" s="164">
        <f ca="1">IFERROR(MIN(1, VLOOKUP(C151,Aanvraagformulier!$N$86:$N$102,1,0)   ),0)</f>
        <v>0</v>
      </c>
      <c r="L151" s="164">
        <f t="shared" ca="1" si="19"/>
        <v>0</v>
      </c>
      <c r="M151" s="164">
        <f t="shared" ca="1" si="20"/>
        <v>0</v>
      </c>
      <c r="N151" s="168">
        <f t="shared" ca="1" si="21"/>
        <v>0</v>
      </c>
      <c r="O151" s="167">
        <f t="shared" ca="1" si="22"/>
        <v>0</v>
      </c>
    </row>
    <row r="152" spans="2:15" x14ac:dyDescent="0.2">
      <c r="B152" s="169">
        <f t="shared" ca="1" si="16"/>
        <v>43458</v>
      </c>
      <c r="C152" s="165">
        <f t="shared" ca="1" si="23"/>
        <v>43458</v>
      </c>
      <c r="D152" s="164">
        <f t="shared" ca="1" si="17"/>
        <v>1</v>
      </c>
      <c r="E152" s="165">
        <f ca="1">VLOOKUP(C152,'Vakantie-Feestdagen'!B:B,1,1)</f>
        <v>43456</v>
      </c>
      <c r="F152" s="165">
        <f ca="1">INDEX('Vakantie-Feestdagen'!C:C,MATCH(E152,'Vakantie-Feestdagen'!B:B,0))</f>
        <v>43471</v>
      </c>
      <c r="G152" s="164" t="str">
        <f ca="1">INDEX('Vakantie-Feestdagen'!D:D,MATCH(E152,'Vakantie-Feestdagen'!B:B,0))</f>
        <v>Kerst</v>
      </c>
      <c r="H152" s="164">
        <f t="shared" ca="1" si="18"/>
        <v>1</v>
      </c>
      <c r="I152" s="164">
        <f ca="1">IFERROR(MIN(1, VLOOKUP(C152,'Vakantie-Feestdagen'!$T:$T,1,0)   ),0)</f>
        <v>0</v>
      </c>
      <c r="J152" s="164">
        <f ca="1">IFERROR(MIN(1, VLOOKUP(C152,Aanvraagformulier!$B$86:$B$102,1,0)   ),0)</f>
        <v>0</v>
      </c>
      <c r="K152" s="164">
        <f ca="1">IFERROR(MIN(1, VLOOKUP(C152,Aanvraagformulier!$N$86:$N$102,1,0)   ),0)</f>
        <v>0</v>
      </c>
      <c r="L152" s="164">
        <f t="shared" ca="1" si="19"/>
        <v>0</v>
      </c>
      <c r="M152" s="164">
        <f t="shared" ca="1" si="20"/>
        <v>0</v>
      </c>
      <c r="N152" s="168">
        <f t="shared" ca="1" si="21"/>
        <v>0</v>
      </c>
      <c r="O152" s="167">
        <f t="shared" ca="1" si="22"/>
        <v>0</v>
      </c>
    </row>
    <row r="153" spans="2:15" x14ac:dyDescent="0.2">
      <c r="B153" s="169">
        <f t="shared" ca="1" si="16"/>
        <v>43459</v>
      </c>
      <c r="C153" s="165">
        <f t="shared" ca="1" si="23"/>
        <v>43459</v>
      </c>
      <c r="D153" s="164">
        <f t="shared" ca="1" si="17"/>
        <v>2</v>
      </c>
      <c r="E153" s="165">
        <f ca="1">VLOOKUP(C153,'Vakantie-Feestdagen'!B:B,1,1)</f>
        <v>43456</v>
      </c>
      <c r="F153" s="165">
        <f ca="1">INDEX('Vakantie-Feestdagen'!C:C,MATCH(E153,'Vakantie-Feestdagen'!B:B,0))</f>
        <v>43471</v>
      </c>
      <c r="G153" s="164" t="str">
        <f ca="1">INDEX('Vakantie-Feestdagen'!D:D,MATCH(E153,'Vakantie-Feestdagen'!B:B,0))</f>
        <v>Kerst</v>
      </c>
      <c r="H153" s="164">
        <f t="shared" ca="1" si="18"/>
        <v>1</v>
      </c>
      <c r="I153" s="164">
        <f ca="1">IFERROR(MIN(1, VLOOKUP(C153,'Vakantie-Feestdagen'!$T:$T,1,0)   ),0)</f>
        <v>1</v>
      </c>
      <c r="J153" s="164">
        <f ca="1">IFERROR(MIN(1, VLOOKUP(C153,Aanvraagformulier!$B$86:$B$102,1,0)   ),0)</f>
        <v>0</v>
      </c>
      <c r="K153" s="164">
        <f ca="1">IFERROR(MIN(1, VLOOKUP(C153,Aanvraagformulier!$N$86:$N$102,1,0)   ),0)</f>
        <v>0</v>
      </c>
      <c r="L153" s="164">
        <f t="shared" ca="1" si="19"/>
        <v>0</v>
      </c>
      <c r="M153" s="164">
        <f t="shared" ca="1" si="20"/>
        <v>0</v>
      </c>
      <c r="N153" s="168">
        <f t="shared" ca="1" si="21"/>
        <v>0</v>
      </c>
      <c r="O153" s="167">
        <f t="shared" ca="1" si="22"/>
        <v>0</v>
      </c>
    </row>
    <row r="154" spans="2:15" x14ac:dyDescent="0.2">
      <c r="B154" s="169">
        <f t="shared" ca="1" si="16"/>
        <v>43460</v>
      </c>
      <c r="C154" s="165">
        <f t="shared" ca="1" si="23"/>
        <v>43460</v>
      </c>
      <c r="D154" s="164">
        <f t="shared" ca="1" si="17"/>
        <v>3</v>
      </c>
      <c r="E154" s="165">
        <f ca="1">VLOOKUP(C154,'Vakantie-Feestdagen'!B:B,1,1)</f>
        <v>43456</v>
      </c>
      <c r="F154" s="165">
        <f ca="1">INDEX('Vakantie-Feestdagen'!C:C,MATCH(E154,'Vakantie-Feestdagen'!B:B,0))</f>
        <v>43471</v>
      </c>
      <c r="G154" s="164" t="str">
        <f ca="1">INDEX('Vakantie-Feestdagen'!D:D,MATCH(E154,'Vakantie-Feestdagen'!B:B,0))</f>
        <v>Kerst</v>
      </c>
      <c r="H154" s="164">
        <f t="shared" ca="1" si="18"/>
        <v>1</v>
      </c>
      <c r="I154" s="164">
        <f ca="1">IFERROR(MIN(1, VLOOKUP(C154,'Vakantie-Feestdagen'!$T:$T,1,0)   ),0)</f>
        <v>1</v>
      </c>
      <c r="J154" s="164">
        <f ca="1">IFERROR(MIN(1, VLOOKUP(C154,Aanvraagformulier!$B$86:$B$102,1,0)   ),0)</f>
        <v>0</v>
      </c>
      <c r="K154" s="164">
        <f ca="1">IFERROR(MIN(1, VLOOKUP(C154,Aanvraagformulier!$N$86:$N$102,1,0)   ),0)</f>
        <v>0</v>
      </c>
      <c r="L154" s="164">
        <f t="shared" ca="1" si="19"/>
        <v>0</v>
      </c>
      <c r="M154" s="164">
        <f t="shared" ca="1" si="20"/>
        <v>0</v>
      </c>
      <c r="N154" s="168">
        <f t="shared" ca="1" si="21"/>
        <v>0</v>
      </c>
      <c r="O154" s="167">
        <f t="shared" ca="1" si="22"/>
        <v>0</v>
      </c>
    </row>
    <row r="155" spans="2:15" x14ac:dyDescent="0.2">
      <c r="B155" s="169">
        <f t="shared" ca="1" si="16"/>
        <v>43461</v>
      </c>
      <c r="C155" s="165">
        <f t="shared" ca="1" si="23"/>
        <v>43461</v>
      </c>
      <c r="D155" s="164">
        <f t="shared" ca="1" si="17"/>
        <v>4</v>
      </c>
      <c r="E155" s="165">
        <f ca="1">VLOOKUP(C155,'Vakantie-Feestdagen'!B:B,1,1)</f>
        <v>43456</v>
      </c>
      <c r="F155" s="165">
        <f ca="1">INDEX('Vakantie-Feestdagen'!C:C,MATCH(E155,'Vakantie-Feestdagen'!B:B,0))</f>
        <v>43471</v>
      </c>
      <c r="G155" s="164" t="str">
        <f ca="1">INDEX('Vakantie-Feestdagen'!D:D,MATCH(E155,'Vakantie-Feestdagen'!B:B,0))</f>
        <v>Kerst</v>
      </c>
      <c r="H155" s="164">
        <f t="shared" ca="1" si="18"/>
        <v>1</v>
      </c>
      <c r="I155" s="164">
        <f ca="1">IFERROR(MIN(1, VLOOKUP(C155,'Vakantie-Feestdagen'!$T:$T,1,0)   ),0)</f>
        <v>0</v>
      </c>
      <c r="J155" s="164">
        <f ca="1">IFERROR(MIN(1, VLOOKUP(C155,Aanvraagformulier!$B$86:$B$102,1,0)   ),0)</f>
        <v>0</v>
      </c>
      <c r="K155" s="164">
        <f ca="1">IFERROR(MIN(1, VLOOKUP(C155,Aanvraagformulier!$N$86:$N$102,1,0)   ),0)</f>
        <v>0</v>
      </c>
      <c r="L155" s="164">
        <f t="shared" ca="1" si="19"/>
        <v>0</v>
      </c>
      <c r="M155" s="164">
        <f t="shared" ca="1" si="20"/>
        <v>0</v>
      </c>
      <c r="N155" s="168">
        <f t="shared" ca="1" si="21"/>
        <v>0</v>
      </c>
      <c r="O155" s="167">
        <f t="shared" ca="1" si="22"/>
        <v>0</v>
      </c>
    </row>
    <row r="156" spans="2:15" x14ac:dyDescent="0.2">
      <c r="B156" s="169">
        <f t="shared" ca="1" si="16"/>
        <v>43462</v>
      </c>
      <c r="C156" s="165">
        <f t="shared" ca="1" si="23"/>
        <v>43462</v>
      </c>
      <c r="D156" s="164">
        <f t="shared" ca="1" si="17"/>
        <v>5</v>
      </c>
      <c r="E156" s="165">
        <f ca="1">VLOOKUP(C156,'Vakantie-Feestdagen'!B:B,1,1)</f>
        <v>43456</v>
      </c>
      <c r="F156" s="165">
        <f ca="1">INDEX('Vakantie-Feestdagen'!C:C,MATCH(E156,'Vakantie-Feestdagen'!B:B,0))</f>
        <v>43471</v>
      </c>
      <c r="G156" s="164" t="str">
        <f ca="1">INDEX('Vakantie-Feestdagen'!D:D,MATCH(E156,'Vakantie-Feestdagen'!B:B,0))</f>
        <v>Kerst</v>
      </c>
      <c r="H156" s="164">
        <f t="shared" ca="1" si="18"/>
        <v>1</v>
      </c>
      <c r="I156" s="164">
        <f ca="1">IFERROR(MIN(1, VLOOKUP(C156,'Vakantie-Feestdagen'!$T:$T,1,0)   ),0)</f>
        <v>0</v>
      </c>
      <c r="J156" s="164">
        <f ca="1">IFERROR(MIN(1, VLOOKUP(C156,Aanvraagformulier!$B$86:$B$102,1,0)   ),0)</f>
        <v>0</v>
      </c>
      <c r="K156" s="164">
        <f ca="1">IFERROR(MIN(1, VLOOKUP(C156,Aanvraagformulier!$N$86:$N$102,1,0)   ),0)</f>
        <v>0</v>
      </c>
      <c r="L156" s="164">
        <f t="shared" ca="1" si="19"/>
        <v>0</v>
      </c>
      <c r="M156" s="164">
        <f t="shared" ca="1" si="20"/>
        <v>0</v>
      </c>
      <c r="N156" s="168">
        <f t="shared" ca="1" si="21"/>
        <v>0</v>
      </c>
      <c r="O156" s="167">
        <f t="shared" ca="1" si="22"/>
        <v>0</v>
      </c>
    </row>
    <row r="157" spans="2:15" x14ac:dyDescent="0.2">
      <c r="B157" s="169">
        <f t="shared" ca="1" si="16"/>
        <v>43463</v>
      </c>
      <c r="C157" s="165">
        <f t="shared" ca="1" si="23"/>
        <v>43463</v>
      </c>
      <c r="D157" s="164">
        <f t="shared" ca="1" si="17"/>
        <v>6</v>
      </c>
      <c r="E157" s="165">
        <f ca="1">VLOOKUP(C157,'Vakantie-Feestdagen'!B:B,1,1)</f>
        <v>43456</v>
      </c>
      <c r="F157" s="165">
        <f ca="1">INDEX('Vakantie-Feestdagen'!C:C,MATCH(E157,'Vakantie-Feestdagen'!B:B,0))</f>
        <v>43471</v>
      </c>
      <c r="G157" s="164" t="str">
        <f ca="1">INDEX('Vakantie-Feestdagen'!D:D,MATCH(E157,'Vakantie-Feestdagen'!B:B,0))</f>
        <v>Kerst</v>
      </c>
      <c r="H157" s="164">
        <f t="shared" ca="1" si="18"/>
        <v>1</v>
      </c>
      <c r="I157" s="164">
        <f ca="1">IFERROR(MIN(1, VLOOKUP(C157,'Vakantie-Feestdagen'!$T:$T,1,0)   ),0)</f>
        <v>0</v>
      </c>
      <c r="J157" s="164">
        <f ca="1">IFERROR(MIN(1, VLOOKUP(C157,Aanvraagformulier!$B$86:$B$102,1,0)   ),0)</f>
        <v>0</v>
      </c>
      <c r="K157" s="164">
        <f ca="1">IFERROR(MIN(1, VLOOKUP(C157,Aanvraagformulier!$N$86:$N$102,1,0)   ),0)</f>
        <v>0</v>
      </c>
      <c r="L157" s="164">
        <f t="shared" ca="1" si="19"/>
        <v>0</v>
      </c>
      <c r="M157" s="164">
        <f t="shared" ca="1" si="20"/>
        <v>0</v>
      </c>
      <c r="N157" s="168">
        <f t="shared" ca="1" si="21"/>
        <v>0</v>
      </c>
      <c r="O157" s="167">
        <f t="shared" ca="1" si="22"/>
        <v>0</v>
      </c>
    </row>
    <row r="158" spans="2:15" x14ac:dyDescent="0.2">
      <c r="B158" s="169">
        <f t="shared" ca="1" si="16"/>
        <v>43464</v>
      </c>
      <c r="C158" s="165">
        <f t="shared" ca="1" si="23"/>
        <v>43464</v>
      </c>
      <c r="D158" s="164">
        <f t="shared" ca="1" si="17"/>
        <v>7</v>
      </c>
      <c r="E158" s="165">
        <f ca="1">VLOOKUP(C158,'Vakantie-Feestdagen'!B:B,1,1)</f>
        <v>43456</v>
      </c>
      <c r="F158" s="165">
        <f ca="1">INDEX('Vakantie-Feestdagen'!C:C,MATCH(E158,'Vakantie-Feestdagen'!B:B,0))</f>
        <v>43471</v>
      </c>
      <c r="G158" s="164" t="str">
        <f ca="1">INDEX('Vakantie-Feestdagen'!D:D,MATCH(E158,'Vakantie-Feestdagen'!B:B,0))</f>
        <v>Kerst</v>
      </c>
      <c r="H158" s="164">
        <f t="shared" ca="1" si="18"/>
        <v>1</v>
      </c>
      <c r="I158" s="164">
        <f ca="1">IFERROR(MIN(1, VLOOKUP(C158,'Vakantie-Feestdagen'!$T:$T,1,0)   ),0)</f>
        <v>0</v>
      </c>
      <c r="J158" s="164">
        <f ca="1">IFERROR(MIN(1, VLOOKUP(C158,Aanvraagformulier!$B$86:$B$102,1,0)   ),0)</f>
        <v>0</v>
      </c>
      <c r="K158" s="164">
        <f ca="1">IFERROR(MIN(1, VLOOKUP(C158,Aanvraagformulier!$N$86:$N$102,1,0)   ),0)</f>
        <v>0</v>
      </c>
      <c r="L158" s="164">
        <f t="shared" ca="1" si="19"/>
        <v>0</v>
      </c>
      <c r="M158" s="164">
        <f t="shared" ca="1" si="20"/>
        <v>0</v>
      </c>
      <c r="N158" s="168">
        <f t="shared" ca="1" si="21"/>
        <v>0</v>
      </c>
      <c r="O158" s="167">
        <f t="shared" ca="1" si="22"/>
        <v>0</v>
      </c>
    </row>
    <row r="159" spans="2:15" x14ac:dyDescent="0.2">
      <c r="B159" s="169">
        <f t="shared" ca="1" si="16"/>
        <v>43465</v>
      </c>
      <c r="C159" s="165">
        <f t="shared" ca="1" si="23"/>
        <v>43465</v>
      </c>
      <c r="D159" s="164">
        <f t="shared" ca="1" si="17"/>
        <v>1</v>
      </c>
      <c r="E159" s="165">
        <f ca="1">VLOOKUP(C159,'Vakantie-Feestdagen'!B:B,1,1)</f>
        <v>43456</v>
      </c>
      <c r="F159" s="165">
        <f ca="1">INDEX('Vakantie-Feestdagen'!C:C,MATCH(E159,'Vakantie-Feestdagen'!B:B,0))</f>
        <v>43471</v>
      </c>
      <c r="G159" s="164" t="str">
        <f ca="1">INDEX('Vakantie-Feestdagen'!D:D,MATCH(E159,'Vakantie-Feestdagen'!B:B,0))</f>
        <v>Kerst</v>
      </c>
      <c r="H159" s="164">
        <f t="shared" ca="1" si="18"/>
        <v>1</v>
      </c>
      <c r="I159" s="164">
        <f ca="1">IFERROR(MIN(1, VLOOKUP(C159,'Vakantie-Feestdagen'!$T:$T,1,0)   ),0)</f>
        <v>0</v>
      </c>
      <c r="J159" s="164">
        <f ca="1">IFERROR(MIN(1, VLOOKUP(C159,Aanvraagformulier!$B$86:$B$102,1,0)   ),0)</f>
        <v>0</v>
      </c>
      <c r="K159" s="164">
        <f ca="1">IFERROR(MIN(1, VLOOKUP(C159,Aanvraagformulier!$N$86:$N$102,1,0)   ),0)</f>
        <v>0</v>
      </c>
      <c r="L159" s="164">
        <f t="shared" ca="1" si="19"/>
        <v>0</v>
      </c>
      <c r="M159" s="164">
        <f t="shared" ca="1" si="20"/>
        <v>0</v>
      </c>
      <c r="N159" s="168">
        <f t="shared" ca="1" si="21"/>
        <v>0</v>
      </c>
      <c r="O159" s="167">
        <f t="shared" ca="1" si="22"/>
        <v>0</v>
      </c>
    </row>
    <row r="160" spans="2:15" x14ac:dyDescent="0.2">
      <c r="B160" s="169">
        <f t="shared" ca="1" si="16"/>
        <v>43466</v>
      </c>
      <c r="C160" s="165">
        <f t="shared" ca="1" si="23"/>
        <v>43466</v>
      </c>
      <c r="D160" s="164">
        <f t="shared" ca="1" si="17"/>
        <v>2</v>
      </c>
      <c r="E160" s="165">
        <f ca="1">VLOOKUP(C160,'Vakantie-Feestdagen'!B:B,1,1)</f>
        <v>43456</v>
      </c>
      <c r="F160" s="165">
        <f ca="1">INDEX('Vakantie-Feestdagen'!C:C,MATCH(E160,'Vakantie-Feestdagen'!B:B,0))</f>
        <v>43471</v>
      </c>
      <c r="G160" s="164" t="str">
        <f ca="1">INDEX('Vakantie-Feestdagen'!D:D,MATCH(E160,'Vakantie-Feestdagen'!B:B,0))</f>
        <v>Kerst</v>
      </c>
      <c r="H160" s="164">
        <f t="shared" ca="1" si="18"/>
        <v>1</v>
      </c>
      <c r="I160" s="164">
        <f ca="1">IFERROR(MIN(1, VLOOKUP(C160,'Vakantie-Feestdagen'!$T:$T,1,0)   ),0)</f>
        <v>1</v>
      </c>
      <c r="J160" s="164">
        <f ca="1">IFERROR(MIN(1, VLOOKUP(C160,Aanvraagformulier!$B$86:$B$102,1,0)   ),0)</f>
        <v>0</v>
      </c>
      <c r="K160" s="164">
        <f ca="1">IFERROR(MIN(1, VLOOKUP(C160,Aanvraagformulier!$N$86:$N$102,1,0)   ),0)</f>
        <v>0</v>
      </c>
      <c r="L160" s="164">
        <f t="shared" ca="1" si="19"/>
        <v>0</v>
      </c>
      <c r="M160" s="164">
        <f t="shared" ca="1" si="20"/>
        <v>0</v>
      </c>
      <c r="N160" s="168">
        <f t="shared" ca="1" si="21"/>
        <v>0</v>
      </c>
      <c r="O160" s="167">
        <f t="shared" ca="1" si="22"/>
        <v>0</v>
      </c>
    </row>
    <row r="161" spans="2:15" x14ac:dyDescent="0.2">
      <c r="B161" s="169">
        <f t="shared" ca="1" si="16"/>
        <v>43467</v>
      </c>
      <c r="C161" s="165">
        <f t="shared" ca="1" si="23"/>
        <v>43467</v>
      </c>
      <c r="D161" s="164">
        <f t="shared" ca="1" si="17"/>
        <v>3</v>
      </c>
      <c r="E161" s="165">
        <f ca="1">VLOOKUP(C161,'Vakantie-Feestdagen'!B:B,1,1)</f>
        <v>43456</v>
      </c>
      <c r="F161" s="165">
        <f ca="1">INDEX('Vakantie-Feestdagen'!C:C,MATCH(E161,'Vakantie-Feestdagen'!B:B,0))</f>
        <v>43471</v>
      </c>
      <c r="G161" s="164" t="str">
        <f ca="1">INDEX('Vakantie-Feestdagen'!D:D,MATCH(E161,'Vakantie-Feestdagen'!B:B,0))</f>
        <v>Kerst</v>
      </c>
      <c r="H161" s="164">
        <f t="shared" ca="1" si="18"/>
        <v>1</v>
      </c>
      <c r="I161" s="164">
        <f ca="1">IFERROR(MIN(1, VLOOKUP(C161,'Vakantie-Feestdagen'!$T:$T,1,0)   ),0)</f>
        <v>0</v>
      </c>
      <c r="J161" s="164">
        <f ca="1">IFERROR(MIN(1, VLOOKUP(C161,Aanvraagformulier!$B$86:$B$102,1,0)   ),0)</f>
        <v>0</v>
      </c>
      <c r="K161" s="164">
        <f ca="1">IFERROR(MIN(1, VLOOKUP(C161,Aanvraagformulier!$N$86:$N$102,1,0)   ),0)</f>
        <v>0</v>
      </c>
      <c r="L161" s="164">
        <f t="shared" ca="1" si="19"/>
        <v>0</v>
      </c>
      <c r="M161" s="164">
        <f t="shared" ca="1" si="20"/>
        <v>0</v>
      </c>
      <c r="N161" s="168">
        <f t="shared" ca="1" si="21"/>
        <v>0</v>
      </c>
      <c r="O161" s="167">
        <f t="shared" ca="1" si="22"/>
        <v>0</v>
      </c>
    </row>
    <row r="162" spans="2:15" x14ac:dyDescent="0.2">
      <c r="B162" s="169">
        <f t="shared" ca="1" si="16"/>
        <v>43468</v>
      </c>
      <c r="C162" s="165">
        <f t="shared" ca="1" si="23"/>
        <v>43468</v>
      </c>
      <c r="D162" s="164">
        <f t="shared" ca="1" si="17"/>
        <v>4</v>
      </c>
      <c r="E162" s="165">
        <f ca="1">VLOOKUP(C162,'Vakantie-Feestdagen'!B:B,1,1)</f>
        <v>43456</v>
      </c>
      <c r="F162" s="165">
        <f ca="1">INDEX('Vakantie-Feestdagen'!C:C,MATCH(E162,'Vakantie-Feestdagen'!B:B,0))</f>
        <v>43471</v>
      </c>
      <c r="G162" s="164" t="str">
        <f ca="1">INDEX('Vakantie-Feestdagen'!D:D,MATCH(E162,'Vakantie-Feestdagen'!B:B,0))</f>
        <v>Kerst</v>
      </c>
      <c r="H162" s="164">
        <f t="shared" ca="1" si="18"/>
        <v>1</v>
      </c>
      <c r="I162" s="164">
        <f ca="1">IFERROR(MIN(1, VLOOKUP(C162,'Vakantie-Feestdagen'!$T:$T,1,0)   ),0)</f>
        <v>0</v>
      </c>
      <c r="J162" s="164">
        <f ca="1">IFERROR(MIN(1, VLOOKUP(C162,Aanvraagformulier!$B$86:$B$102,1,0)   ),0)</f>
        <v>0</v>
      </c>
      <c r="K162" s="164">
        <f ca="1">IFERROR(MIN(1, VLOOKUP(C162,Aanvraagformulier!$N$86:$N$102,1,0)   ),0)</f>
        <v>0</v>
      </c>
      <c r="L162" s="164">
        <f t="shared" ca="1" si="19"/>
        <v>0</v>
      </c>
      <c r="M162" s="164">
        <f t="shared" ca="1" si="20"/>
        <v>0</v>
      </c>
      <c r="N162" s="168">
        <f t="shared" ca="1" si="21"/>
        <v>0</v>
      </c>
      <c r="O162" s="167">
        <f t="shared" ca="1" si="22"/>
        <v>0</v>
      </c>
    </row>
    <row r="163" spans="2:15" x14ac:dyDescent="0.2">
      <c r="B163" s="169">
        <f t="shared" ca="1" si="16"/>
        <v>43469</v>
      </c>
      <c r="C163" s="165">
        <f t="shared" ca="1" si="23"/>
        <v>43469</v>
      </c>
      <c r="D163" s="164">
        <f t="shared" ca="1" si="17"/>
        <v>5</v>
      </c>
      <c r="E163" s="165">
        <f ca="1">VLOOKUP(C163,'Vakantie-Feestdagen'!B:B,1,1)</f>
        <v>43456</v>
      </c>
      <c r="F163" s="165">
        <f ca="1">INDEX('Vakantie-Feestdagen'!C:C,MATCH(E163,'Vakantie-Feestdagen'!B:B,0))</f>
        <v>43471</v>
      </c>
      <c r="G163" s="164" t="str">
        <f ca="1">INDEX('Vakantie-Feestdagen'!D:D,MATCH(E163,'Vakantie-Feestdagen'!B:B,0))</f>
        <v>Kerst</v>
      </c>
      <c r="H163" s="164">
        <f t="shared" ca="1" si="18"/>
        <v>1</v>
      </c>
      <c r="I163" s="164">
        <f ca="1">IFERROR(MIN(1, VLOOKUP(C163,'Vakantie-Feestdagen'!$T:$T,1,0)   ),0)</f>
        <v>0</v>
      </c>
      <c r="J163" s="164">
        <f ca="1">IFERROR(MIN(1, VLOOKUP(C163,Aanvraagformulier!$B$86:$B$102,1,0)   ),0)</f>
        <v>0</v>
      </c>
      <c r="K163" s="164">
        <f ca="1">IFERROR(MIN(1, VLOOKUP(C163,Aanvraagformulier!$N$86:$N$102,1,0)   ),0)</f>
        <v>0</v>
      </c>
      <c r="L163" s="164">
        <f t="shared" ca="1" si="19"/>
        <v>0</v>
      </c>
      <c r="M163" s="164">
        <f t="shared" ca="1" si="20"/>
        <v>0</v>
      </c>
      <c r="N163" s="168">
        <f t="shared" ca="1" si="21"/>
        <v>0</v>
      </c>
      <c r="O163" s="167">
        <f t="shared" ca="1" si="22"/>
        <v>0</v>
      </c>
    </row>
    <row r="164" spans="2:15" x14ac:dyDescent="0.2">
      <c r="B164" s="169">
        <f t="shared" ca="1" si="16"/>
        <v>43470</v>
      </c>
      <c r="C164" s="165">
        <f t="shared" ca="1" si="23"/>
        <v>43470</v>
      </c>
      <c r="D164" s="164">
        <f t="shared" ca="1" si="17"/>
        <v>6</v>
      </c>
      <c r="E164" s="165">
        <f ca="1">VLOOKUP(C164,'Vakantie-Feestdagen'!B:B,1,1)</f>
        <v>43456</v>
      </c>
      <c r="F164" s="165">
        <f ca="1">INDEX('Vakantie-Feestdagen'!C:C,MATCH(E164,'Vakantie-Feestdagen'!B:B,0))</f>
        <v>43471</v>
      </c>
      <c r="G164" s="164" t="str">
        <f ca="1">INDEX('Vakantie-Feestdagen'!D:D,MATCH(E164,'Vakantie-Feestdagen'!B:B,0))</f>
        <v>Kerst</v>
      </c>
      <c r="H164" s="164">
        <f t="shared" ca="1" si="18"/>
        <v>1</v>
      </c>
      <c r="I164" s="164">
        <f ca="1">IFERROR(MIN(1, VLOOKUP(C164,'Vakantie-Feestdagen'!$T:$T,1,0)   ),0)</f>
        <v>0</v>
      </c>
      <c r="J164" s="164">
        <f ca="1">IFERROR(MIN(1, VLOOKUP(C164,Aanvraagformulier!$B$86:$B$102,1,0)   ),0)</f>
        <v>0</v>
      </c>
      <c r="K164" s="164">
        <f ca="1">IFERROR(MIN(1, VLOOKUP(C164,Aanvraagformulier!$N$86:$N$102,1,0)   ),0)</f>
        <v>0</v>
      </c>
      <c r="L164" s="164">
        <f t="shared" ca="1" si="19"/>
        <v>0</v>
      </c>
      <c r="M164" s="164">
        <f t="shared" ca="1" si="20"/>
        <v>0</v>
      </c>
      <c r="N164" s="168">
        <f t="shared" ca="1" si="21"/>
        <v>0</v>
      </c>
      <c r="O164" s="167">
        <f t="shared" ca="1" si="22"/>
        <v>0</v>
      </c>
    </row>
    <row r="165" spans="2:15" x14ac:dyDescent="0.2">
      <c r="B165" s="169">
        <f t="shared" ca="1" si="16"/>
        <v>43471</v>
      </c>
      <c r="C165" s="165">
        <f t="shared" ca="1" si="23"/>
        <v>43471</v>
      </c>
      <c r="D165" s="164">
        <f t="shared" ca="1" si="17"/>
        <v>7</v>
      </c>
      <c r="E165" s="165">
        <f ca="1">VLOOKUP(C165,'Vakantie-Feestdagen'!B:B,1,1)</f>
        <v>43456</v>
      </c>
      <c r="F165" s="165">
        <f ca="1">INDEX('Vakantie-Feestdagen'!C:C,MATCH(E165,'Vakantie-Feestdagen'!B:B,0))</f>
        <v>43471</v>
      </c>
      <c r="G165" s="164" t="str">
        <f ca="1">INDEX('Vakantie-Feestdagen'!D:D,MATCH(E165,'Vakantie-Feestdagen'!B:B,0))</f>
        <v>Kerst</v>
      </c>
      <c r="H165" s="164">
        <f t="shared" ca="1" si="18"/>
        <v>1</v>
      </c>
      <c r="I165" s="164">
        <f ca="1">IFERROR(MIN(1, VLOOKUP(C165,'Vakantie-Feestdagen'!$T:$T,1,0)   ),0)</f>
        <v>0</v>
      </c>
      <c r="J165" s="164">
        <f ca="1">IFERROR(MIN(1, VLOOKUP(C165,Aanvraagformulier!$B$86:$B$102,1,0)   ),0)</f>
        <v>0</v>
      </c>
      <c r="K165" s="164">
        <f ca="1">IFERROR(MIN(1, VLOOKUP(C165,Aanvraagformulier!$N$86:$N$102,1,0)   ),0)</f>
        <v>0</v>
      </c>
      <c r="L165" s="164">
        <f t="shared" ca="1" si="19"/>
        <v>0</v>
      </c>
      <c r="M165" s="164">
        <f t="shared" ca="1" si="20"/>
        <v>0</v>
      </c>
      <c r="N165" s="168">
        <f t="shared" ca="1" si="21"/>
        <v>0</v>
      </c>
      <c r="O165" s="167">
        <f t="shared" ca="1" si="22"/>
        <v>0</v>
      </c>
    </row>
    <row r="166" spans="2:15" x14ac:dyDescent="0.2">
      <c r="B166" s="169">
        <f t="shared" ca="1" si="16"/>
        <v>43472</v>
      </c>
      <c r="C166" s="165">
        <f t="shared" ca="1" si="23"/>
        <v>43472</v>
      </c>
      <c r="D166" s="164">
        <f t="shared" ca="1" si="17"/>
        <v>1</v>
      </c>
      <c r="E166" s="165">
        <f ca="1">VLOOKUP(C166,'Vakantie-Feestdagen'!B:B,1,1)</f>
        <v>43456</v>
      </c>
      <c r="F166" s="165">
        <f ca="1">INDEX('Vakantie-Feestdagen'!C:C,MATCH(E166,'Vakantie-Feestdagen'!B:B,0))</f>
        <v>43471</v>
      </c>
      <c r="G166" s="164" t="str">
        <f ca="1">INDEX('Vakantie-Feestdagen'!D:D,MATCH(E166,'Vakantie-Feestdagen'!B:B,0))</f>
        <v>Kerst</v>
      </c>
      <c r="H166" s="164">
        <f t="shared" ca="1" si="18"/>
        <v>0</v>
      </c>
      <c r="I166" s="164">
        <f ca="1">IFERROR(MIN(1, VLOOKUP(C166,'Vakantie-Feestdagen'!$T:$T,1,0)   ),0)</f>
        <v>0</v>
      </c>
      <c r="J166" s="164">
        <f ca="1">IFERROR(MIN(1, VLOOKUP(C166,Aanvraagformulier!$B$86:$B$102,1,0)   ),0)</f>
        <v>0</v>
      </c>
      <c r="K166" s="164">
        <f ca="1">IFERROR(MIN(1, VLOOKUP(C166,Aanvraagformulier!$N$86:$N$102,1,0)   ),0)</f>
        <v>0</v>
      </c>
      <c r="L166" s="164">
        <f t="shared" ca="1" si="19"/>
        <v>0</v>
      </c>
      <c r="M166" s="164">
        <f t="shared" ca="1" si="20"/>
        <v>0</v>
      </c>
      <c r="N166" s="168">
        <f t="shared" ca="1" si="21"/>
        <v>0</v>
      </c>
      <c r="O166" s="167">
        <f t="shared" ca="1" si="22"/>
        <v>0</v>
      </c>
    </row>
    <row r="167" spans="2:15" x14ac:dyDescent="0.2">
      <c r="B167" s="169">
        <f t="shared" ca="1" si="16"/>
        <v>43473</v>
      </c>
      <c r="C167" s="165">
        <f t="shared" ca="1" si="23"/>
        <v>43473</v>
      </c>
      <c r="D167" s="164">
        <f t="shared" ca="1" si="17"/>
        <v>2</v>
      </c>
      <c r="E167" s="165">
        <f ca="1">VLOOKUP(C167,'Vakantie-Feestdagen'!B:B,1,1)</f>
        <v>43456</v>
      </c>
      <c r="F167" s="165">
        <f ca="1">INDEX('Vakantie-Feestdagen'!C:C,MATCH(E167,'Vakantie-Feestdagen'!B:B,0))</f>
        <v>43471</v>
      </c>
      <c r="G167" s="164" t="str">
        <f ca="1">INDEX('Vakantie-Feestdagen'!D:D,MATCH(E167,'Vakantie-Feestdagen'!B:B,0))</f>
        <v>Kerst</v>
      </c>
      <c r="H167" s="164">
        <f t="shared" ca="1" si="18"/>
        <v>0</v>
      </c>
      <c r="I167" s="164">
        <f ca="1">IFERROR(MIN(1, VLOOKUP(C167,'Vakantie-Feestdagen'!$T:$T,1,0)   ),0)</f>
        <v>0</v>
      </c>
      <c r="J167" s="164">
        <f ca="1">IFERROR(MIN(1, VLOOKUP(C167,Aanvraagformulier!$B$86:$B$102,1,0)   ),0)</f>
        <v>0</v>
      </c>
      <c r="K167" s="164">
        <f ca="1">IFERROR(MIN(1, VLOOKUP(C167,Aanvraagformulier!$N$86:$N$102,1,0)   ),0)</f>
        <v>0</v>
      </c>
      <c r="L167" s="164">
        <f t="shared" ca="1" si="19"/>
        <v>0</v>
      </c>
      <c r="M167" s="164">
        <f t="shared" ca="1" si="20"/>
        <v>0</v>
      </c>
      <c r="N167" s="168">
        <f t="shared" ca="1" si="21"/>
        <v>0</v>
      </c>
      <c r="O167" s="167">
        <f t="shared" ca="1" si="22"/>
        <v>0</v>
      </c>
    </row>
    <row r="168" spans="2:15" x14ac:dyDescent="0.2">
      <c r="B168" s="169">
        <f t="shared" ca="1" si="16"/>
        <v>43474</v>
      </c>
      <c r="C168" s="165">
        <f t="shared" ca="1" si="23"/>
        <v>43474</v>
      </c>
      <c r="D168" s="164">
        <f t="shared" ca="1" si="17"/>
        <v>3</v>
      </c>
      <c r="E168" s="165">
        <f ca="1">VLOOKUP(C168,'Vakantie-Feestdagen'!B:B,1,1)</f>
        <v>43456</v>
      </c>
      <c r="F168" s="165">
        <f ca="1">INDEX('Vakantie-Feestdagen'!C:C,MATCH(E168,'Vakantie-Feestdagen'!B:B,0))</f>
        <v>43471</v>
      </c>
      <c r="G168" s="164" t="str">
        <f ca="1">INDEX('Vakantie-Feestdagen'!D:D,MATCH(E168,'Vakantie-Feestdagen'!B:B,0))</f>
        <v>Kerst</v>
      </c>
      <c r="H168" s="164">
        <f t="shared" ca="1" si="18"/>
        <v>0</v>
      </c>
      <c r="I168" s="164">
        <f ca="1">IFERROR(MIN(1, VLOOKUP(C168,'Vakantie-Feestdagen'!$T:$T,1,0)   ),0)</f>
        <v>0</v>
      </c>
      <c r="J168" s="164">
        <f ca="1">IFERROR(MIN(1, VLOOKUP(C168,Aanvraagformulier!$B$86:$B$102,1,0)   ),0)</f>
        <v>0</v>
      </c>
      <c r="K168" s="164">
        <f ca="1">IFERROR(MIN(1, VLOOKUP(C168,Aanvraagformulier!$N$86:$N$102,1,0)   ),0)</f>
        <v>0</v>
      </c>
      <c r="L168" s="164">
        <f t="shared" ca="1" si="19"/>
        <v>0</v>
      </c>
      <c r="M168" s="164">
        <f t="shared" ca="1" si="20"/>
        <v>0</v>
      </c>
      <c r="N168" s="168">
        <f t="shared" ca="1" si="21"/>
        <v>0</v>
      </c>
      <c r="O168" s="167">
        <f t="shared" ca="1" si="22"/>
        <v>0</v>
      </c>
    </row>
    <row r="169" spans="2:15" x14ac:dyDescent="0.2">
      <c r="B169" s="169">
        <f t="shared" ca="1" si="16"/>
        <v>43475</v>
      </c>
      <c r="C169" s="165">
        <f t="shared" ca="1" si="23"/>
        <v>43475</v>
      </c>
      <c r="D169" s="164">
        <f t="shared" ca="1" si="17"/>
        <v>4</v>
      </c>
      <c r="E169" s="165">
        <f ca="1">VLOOKUP(C169,'Vakantie-Feestdagen'!B:B,1,1)</f>
        <v>43456</v>
      </c>
      <c r="F169" s="165">
        <f ca="1">INDEX('Vakantie-Feestdagen'!C:C,MATCH(E169,'Vakantie-Feestdagen'!B:B,0))</f>
        <v>43471</v>
      </c>
      <c r="G169" s="164" t="str">
        <f ca="1">INDEX('Vakantie-Feestdagen'!D:D,MATCH(E169,'Vakantie-Feestdagen'!B:B,0))</f>
        <v>Kerst</v>
      </c>
      <c r="H169" s="164">
        <f t="shared" ca="1" si="18"/>
        <v>0</v>
      </c>
      <c r="I169" s="164">
        <f ca="1">IFERROR(MIN(1, VLOOKUP(C169,'Vakantie-Feestdagen'!$T:$T,1,0)   ),0)</f>
        <v>0</v>
      </c>
      <c r="J169" s="164">
        <f ca="1">IFERROR(MIN(1, VLOOKUP(C169,Aanvraagformulier!$B$86:$B$102,1,0)   ),0)</f>
        <v>0</v>
      </c>
      <c r="K169" s="164">
        <f ca="1">IFERROR(MIN(1, VLOOKUP(C169,Aanvraagformulier!$N$86:$N$102,1,0)   ),0)</f>
        <v>0</v>
      </c>
      <c r="L169" s="164">
        <f t="shared" ca="1" si="19"/>
        <v>0</v>
      </c>
      <c r="M169" s="164">
        <f t="shared" ca="1" si="20"/>
        <v>0</v>
      </c>
      <c r="N169" s="168">
        <f t="shared" ca="1" si="21"/>
        <v>0</v>
      </c>
      <c r="O169" s="167">
        <f t="shared" ca="1" si="22"/>
        <v>0</v>
      </c>
    </row>
    <row r="170" spans="2:15" x14ac:dyDescent="0.2">
      <c r="B170" s="169">
        <f t="shared" ca="1" si="16"/>
        <v>43476</v>
      </c>
      <c r="C170" s="165">
        <f t="shared" ca="1" si="23"/>
        <v>43476</v>
      </c>
      <c r="D170" s="164">
        <f t="shared" ca="1" si="17"/>
        <v>5</v>
      </c>
      <c r="E170" s="165">
        <f ca="1">VLOOKUP(C170,'Vakantie-Feestdagen'!B:B,1,1)</f>
        <v>43456</v>
      </c>
      <c r="F170" s="165">
        <f ca="1">INDEX('Vakantie-Feestdagen'!C:C,MATCH(E170,'Vakantie-Feestdagen'!B:B,0))</f>
        <v>43471</v>
      </c>
      <c r="G170" s="164" t="str">
        <f ca="1">INDEX('Vakantie-Feestdagen'!D:D,MATCH(E170,'Vakantie-Feestdagen'!B:B,0))</f>
        <v>Kerst</v>
      </c>
      <c r="H170" s="164">
        <f t="shared" ca="1" si="18"/>
        <v>0</v>
      </c>
      <c r="I170" s="164">
        <f ca="1">IFERROR(MIN(1, VLOOKUP(C170,'Vakantie-Feestdagen'!$T:$T,1,0)   ),0)</f>
        <v>0</v>
      </c>
      <c r="J170" s="164">
        <f ca="1">IFERROR(MIN(1, VLOOKUP(C170,Aanvraagformulier!$B$86:$B$102,1,0)   ),0)</f>
        <v>0</v>
      </c>
      <c r="K170" s="164">
        <f ca="1">IFERROR(MIN(1, VLOOKUP(C170,Aanvraagformulier!$N$86:$N$102,1,0)   ),0)</f>
        <v>0</v>
      </c>
      <c r="L170" s="164">
        <f t="shared" ca="1" si="19"/>
        <v>0</v>
      </c>
      <c r="M170" s="164">
        <f t="shared" ca="1" si="20"/>
        <v>0</v>
      </c>
      <c r="N170" s="168">
        <f t="shared" ca="1" si="21"/>
        <v>0</v>
      </c>
      <c r="O170" s="167">
        <f t="shared" ca="1" si="22"/>
        <v>0</v>
      </c>
    </row>
    <row r="171" spans="2:15" x14ac:dyDescent="0.2">
      <c r="B171" s="169">
        <f t="shared" ca="1" si="16"/>
        <v>43477</v>
      </c>
      <c r="C171" s="165">
        <f t="shared" ca="1" si="23"/>
        <v>43477</v>
      </c>
      <c r="D171" s="164">
        <f t="shared" ca="1" si="17"/>
        <v>6</v>
      </c>
      <c r="E171" s="165">
        <f ca="1">VLOOKUP(C171,'Vakantie-Feestdagen'!B:B,1,1)</f>
        <v>43456</v>
      </c>
      <c r="F171" s="165">
        <f ca="1">INDEX('Vakantie-Feestdagen'!C:C,MATCH(E171,'Vakantie-Feestdagen'!B:B,0))</f>
        <v>43471</v>
      </c>
      <c r="G171" s="164" t="str">
        <f ca="1">INDEX('Vakantie-Feestdagen'!D:D,MATCH(E171,'Vakantie-Feestdagen'!B:B,0))</f>
        <v>Kerst</v>
      </c>
      <c r="H171" s="164">
        <f t="shared" ca="1" si="18"/>
        <v>0</v>
      </c>
      <c r="I171" s="164">
        <f ca="1">IFERROR(MIN(1, VLOOKUP(C171,'Vakantie-Feestdagen'!$T:$T,1,0)   ),0)</f>
        <v>0</v>
      </c>
      <c r="J171" s="164">
        <f ca="1">IFERROR(MIN(1, VLOOKUP(C171,Aanvraagformulier!$B$86:$B$102,1,0)   ),0)</f>
        <v>0</v>
      </c>
      <c r="K171" s="164">
        <f ca="1">IFERROR(MIN(1, VLOOKUP(C171,Aanvraagformulier!$N$86:$N$102,1,0)   ),0)</f>
        <v>0</v>
      </c>
      <c r="L171" s="164">
        <f t="shared" ca="1" si="19"/>
        <v>0</v>
      </c>
      <c r="M171" s="164">
        <f t="shared" ca="1" si="20"/>
        <v>0</v>
      </c>
      <c r="N171" s="168">
        <f t="shared" ca="1" si="21"/>
        <v>0</v>
      </c>
      <c r="O171" s="167">
        <f t="shared" ca="1" si="22"/>
        <v>0</v>
      </c>
    </row>
    <row r="172" spans="2:15" x14ac:dyDescent="0.2">
      <c r="B172" s="169">
        <f t="shared" ca="1" si="16"/>
        <v>43478</v>
      </c>
      <c r="C172" s="165">
        <f t="shared" ca="1" si="23"/>
        <v>43478</v>
      </c>
      <c r="D172" s="164">
        <f t="shared" ca="1" si="17"/>
        <v>7</v>
      </c>
      <c r="E172" s="165">
        <f ca="1">VLOOKUP(C172,'Vakantie-Feestdagen'!B:B,1,1)</f>
        <v>43456</v>
      </c>
      <c r="F172" s="165">
        <f ca="1">INDEX('Vakantie-Feestdagen'!C:C,MATCH(E172,'Vakantie-Feestdagen'!B:B,0))</f>
        <v>43471</v>
      </c>
      <c r="G172" s="164" t="str">
        <f ca="1">INDEX('Vakantie-Feestdagen'!D:D,MATCH(E172,'Vakantie-Feestdagen'!B:B,0))</f>
        <v>Kerst</v>
      </c>
      <c r="H172" s="164">
        <f t="shared" ca="1" si="18"/>
        <v>0</v>
      </c>
      <c r="I172" s="164">
        <f ca="1">IFERROR(MIN(1, VLOOKUP(C172,'Vakantie-Feestdagen'!$T:$T,1,0)   ),0)</f>
        <v>0</v>
      </c>
      <c r="J172" s="164">
        <f ca="1">IFERROR(MIN(1, VLOOKUP(C172,Aanvraagformulier!$B$86:$B$102,1,0)   ),0)</f>
        <v>0</v>
      </c>
      <c r="K172" s="164">
        <f ca="1">IFERROR(MIN(1, VLOOKUP(C172,Aanvraagformulier!$N$86:$N$102,1,0)   ),0)</f>
        <v>0</v>
      </c>
      <c r="L172" s="164">
        <f t="shared" ca="1" si="19"/>
        <v>0</v>
      </c>
      <c r="M172" s="164">
        <f t="shared" ca="1" si="20"/>
        <v>0</v>
      </c>
      <c r="N172" s="168">
        <f t="shared" ca="1" si="21"/>
        <v>0</v>
      </c>
      <c r="O172" s="167">
        <f t="shared" ca="1" si="22"/>
        <v>0</v>
      </c>
    </row>
    <row r="173" spans="2:15" x14ac:dyDescent="0.2">
      <c r="B173" s="169">
        <f t="shared" ca="1" si="16"/>
        <v>43479</v>
      </c>
      <c r="C173" s="165">
        <f t="shared" ca="1" si="23"/>
        <v>43479</v>
      </c>
      <c r="D173" s="164">
        <f t="shared" ca="1" si="17"/>
        <v>1</v>
      </c>
      <c r="E173" s="165">
        <f ca="1">VLOOKUP(C173,'Vakantie-Feestdagen'!B:B,1,1)</f>
        <v>43456</v>
      </c>
      <c r="F173" s="165">
        <f ca="1">INDEX('Vakantie-Feestdagen'!C:C,MATCH(E173,'Vakantie-Feestdagen'!B:B,0))</f>
        <v>43471</v>
      </c>
      <c r="G173" s="164" t="str">
        <f ca="1">INDEX('Vakantie-Feestdagen'!D:D,MATCH(E173,'Vakantie-Feestdagen'!B:B,0))</f>
        <v>Kerst</v>
      </c>
      <c r="H173" s="164">
        <f t="shared" ca="1" si="18"/>
        <v>0</v>
      </c>
      <c r="I173" s="164">
        <f ca="1">IFERROR(MIN(1, VLOOKUP(C173,'Vakantie-Feestdagen'!$T:$T,1,0)   ),0)</f>
        <v>0</v>
      </c>
      <c r="J173" s="164">
        <f ca="1">IFERROR(MIN(1, VLOOKUP(C173,Aanvraagformulier!$B$86:$B$102,1,0)   ),0)</f>
        <v>0</v>
      </c>
      <c r="K173" s="164">
        <f ca="1">IFERROR(MIN(1, VLOOKUP(C173,Aanvraagformulier!$N$86:$N$102,1,0)   ),0)</f>
        <v>0</v>
      </c>
      <c r="L173" s="164">
        <f t="shared" ca="1" si="19"/>
        <v>0</v>
      </c>
      <c r="M173" s="164">
        <f t="shared" ca="1" si="20"/>
        <v>0</v>
      </c>
      <c r="N173" s="168">
        <f t="shared" ca="1" si="21"/>
        <v>0</v>
      </c>
      <c r="O173" s="167">
        <f t="shared" ca="1" si="22"/>
        <v>0</v>
      </c>
    </row>
    <row r="174" spans="2:15" x14ac:dyDescent="0.2">
      <c r="B174" s="169">
        <f t="shared" ca="1" si="16"/>
        <v>43480</v>
      </c>
      <c r="C174" s="165">
        <f t="shared" ca="1" si="23"/>
        <v>43480</v>
      </c>
      <c r="D174" s="164">
        <f t="shared" ca="1" si="17"/>
        <v>2</v>
      </c>
      <c r="E174" s="165">
        <f ca="1">VLOOKUP(C174,'Vakantie-Feestdagen'!B:B,1,1)</f>
        <v>43456</v>
      </c>
      <c r="F174" s="165">
        <f ca="1">INDEX('Vakantie-Feestdagen'!C:C,MATCH(E174,'Vakantie-Feestdagen'!B:B,0))</f>
        <v>43471</v>
      </c>
      <c r="G174" s="164" t="str">
        <f ca="1">INDEX('Vakantie-Feestdagen'!D:D,MATCH(E174,'Vakantie-Feestdagen'!B:B,0))</f>
        <v>Kerst</v>
      </c>
      <c r="H174" s="164">
        <f t="shared" ca="1" si="18"/>
        <v>0</v>
      </c>
      <c r="I174" s="164">
        <f ca="1">IFERROR(MIN(1, VLOOKUP(C174,'Vakantie-Feestdagen'!$T:$T,1,0)   ),0)</f>
        <v>0</v>
      </c>
      <c r="J174" s="164">
        <f ca="1">IFERROR(MIN(1, VLOOKUP(C174,Aanvraagformulier!$B$86:$B$102,1,0)   ),0)</f>
        <v>0</v>
      </c>
      <c r="K174" s="164">
        <f ca="1">IFERROR(MIN(1, VLOOKUP(C174,Aanvraagformulier!$N$86:$N$102,1,0)   ),0)</f>
        <v>0</v>
      </c>
      <c r="L174" s="164">
        <f t="shared" ca="1" si="19"/>
        <v>0</v>
      </c>
      <c r="M174" s="164">
        <f t="shared" ca="1" si="20"/>
        <v>0</v>
      </c>
      <c r="N174" s="168">
        <f t="shared" ca="1" si="21"/>
        <v>0</v>
      </c>
      <c r="O174" s="167">
        <f t="shared" ca="1" si="22"/>
        <v>0</v>
      </c>
    </row>
    <row r="175" spans="2:15" x14ac:dyDescent="0.2">
      <c r="B175" s="169">
        <f t="shared" ca="1" si="16"/>
        <v>43481</v>
      </c>
      <c r="C175" s="165">
        <f t="shared" ca="1" si="23"/>
        <v>43481</v>
      </c>
      <c r="D175" s="164">
        <f t="shared" ca="1" si="17"/>
        <v>3</v>
      </c>
      <c r="E175" s="165">
        <f ca="1">VLOOKUP(C175,'Vakantie-Feestdagen'!B:B,1,1)</f>
        <v>43456</v>
      </c>
      <c r="F175" s="165">
        <f ca="1">INDEX('Vakantie-Feestdagen'!C:C,MATCH(E175,'Vakantie-Feestdagen'!B:B,0))</f>
        <v>43471</v>
      </c>
      <c r="G175" s="164" t="str">
        <f ca="1">INDEX('Vakantie-Feestdagen'!D:D,MATCH(E175,'Vakantie-Feestdagen'!B:B,0))</f>
        <v>Kerst</v>
      </c>
      <c r="H175" s="164">
        <f t="shared" ca="1" si="18"/>
        <v>0</v>
      </c>
      <c r="I175" s="164">
        <f ca="1">IFERROR(MIN(1, VLOOKUP(C175,'Vakantie-Feestdagen'!$T:$T,1,0)   ),0)</f>
        <v>0</v>
      </c>
      <c r="J175" s="164">
        <f ca="1">IFERROR(MIN(1, VLOOKUP(C175,Aanvraagformulier!$B$86:$B$102,1,0)   ),0)</f>
        <v>0</v>
      </c>
      <c r="K175" s="164">
        <f ca="1">IFERROR(MIN(1, VLOOKUP(C175,Aanvraagformulier!$N$86:$N$102,1,0)   ),0)</f>
        <v>0</v>
      </c>
      <c r="L175" s="164">
        <f t="shared" ca="1" si="19"/>
        <v>0</v>
      </c>
      <c r="M175" s="164">
        <f t="shared" ca="1" si="20"/>
        <v>0</v>
      </c>
      <c r="N175" s="168">
        <f t="shared" ca="1" si="21"/>
        <v>0</v>
      </c>
      <c r="O175" s="167">
        <f t="shared" ca="1" si="22"/>
        <v>0</v>
      </c>
    </row>
    <row r="176" spans="2:15" x14ac:dyDescent="0.2">
      <c r="B176" s="169">
        <f t="shared" ca="1" si="16"/>
        <v>43482</v>
      </c>
      <c r="C176" s="165">
        <f t="shared" ca="1" si="23"/>
        <v>43482</v>
      </c>
      <c r="D176" s="164">
        <f t="shared" ca="1" si="17"/>
        <v>4</v>
      </c>
      <c r="E176" s="165">
        <f ca="1">VLOOKUP(C176,'Vakantie-Feestdagen'!B:B,1,1)</f>
        <v>43456</v>
      </c>
      <c r="F176" s="165">
        <f ca="1">INDEX('Vakantie-Feestdagen'!C:C,MATCH(E176,'Vakantie-Feestdagen'!B:B,0))</f>
        <v>43471</v>
      </c>
      <c r="G176" s="164" t="str">
        <f ca="1">INDEX('Vakantie-Feestdagen'!D:D,MATCH(E176,'Vakantie-Feestdagen'!B:B,0))</f>
        <v>Kerst</v>
      </c>
      <c r="H176" s="164">
        <f t="shared" ca="1" si="18"/>
        <v>0</v>
      </c>
      <c r="I176" s="164">
        <f ca="1">IFERROR(MIN(1, VLOOKUP(C176,'Vakantie-Feestdagen'!$T:$T,1,0)   ),0)</f>
        <v>0</v>
      </c>
      <c r="J176" s="164">
        <f ca="1">IFERROR(MIN(1, VLOOKUP(C176,Aanvraagformulier!$B$86:$B$102,1,0)   ),0)</f>
        <v>0</v>
      </c>
      <c r="K176" s="164">
        <f ca="1">IFERROR(MIN(1, VLOOKUP(C176,Aanvraagformulier!$N$86:$N$102,1,0)   ),0)</f>
        <v>0</v>
      </c>
      <c r="L176" s="164">
        <f t="shared" ca="1" si="19"/>
        <v>0</v>
      </c>
      <c r="M176" s="164">
        <f t="shared" ca="1" si="20"/>
        <v>0</v>
      </c>
      <c r="N176" s="168">
        <f t="shared" ca="1" si="21"/>
        <v>0</v>
      </c>
      <c r="O176" s="167">
        <f t="shared" ca="1" si="22"/>
        <v>0</v>
      </c>
    </row>
    <row r="177" spans="2:15" x14ac:dyDescent="0.2">
      <c r="B177" s="169">
        <f t="shared" ca="1" si="16"/>
        <v>43483</v>
      </c>
      <c r="C177" s="165">
        <f t="shared" ca="1" si="23"/>
        <v>43483</v>
      </c>
      <c r="D177" s="164">
        <f t="shared" ca="1" si="17"/>
        <v>5</v>
      </c>
      <c r="E177" s="165">
        <f ca="1">VLOOKUP(C177,'Vakantie-Feestdagen'!B:B,1,1)</f>
        <v>43456</v>
      </c>
      <c r="F177" s="165">
        <f ca="1">INDEX('Vakantie-Feestdagen'!C:C,MATCH(E177,'Vakantie-Feestdagen'!B:B,0))</f>
        <v>43471</v>
      </c>
      <c r="G177" s="164" t="str">
        <f ca="1">INDEX('Vakantie-Feestdagen'!D:D,MATCH(E177,'Vakantie-Feestdagen'!B:B,0))</f>
        <v>Kerst</v>
      </c>
      <c r="H177" s="164">
        <f t="shared" ca="1" si="18"/>
        <v>0</v>
      </c>
      <c r="I177" s="164">
        <f ca="1">IFERROR(MIN(1, VLOOKUP(C177,'Vakantie-Feestdagen'!$T:$T,1,0)   ),0)</f>
        <v>0</v>
      </c>
      <c r="J177" s="164">
        <f ca="1">IFERROR(MIN(1, VLOOKUP(C177,Aanvraagformulier!$B$86:$B$102,1,0)   ),0)</f>
        <v>0</v>
      </c>
      <c r="K177" s="164">
        <f ca="1">IFERROR(MIN(1, VLOOKUP(C177,Aanvraagformulier!$N$86:$N$102,1,0)   ),0)</f>
        <v>0</v>
      </c>
      <c r="L177" s="164">
        <f t="shared" ca="1" si="19"/>
        <v>0</v>
      </c>
      <c r="M177" s="164">
        <f t="shared" ca="1" si="20"/>
        <v>0</v>
      </c>
      <c r="N177" s="168">
        <f t="shared" ca="1" si="21"/>
        <v>0</v>
      </c>
      <c r="O177" s="167">
        <f t="shared" ca="1" si="22"/>
        <v>0</v>
      </c>
    </row>
    <row r="178" spans="2:15" x14ac:dyDescent="0.2">
      <c r="B178" s="169">
        <f t="shared" ca="1" si="16"/>
        <v>43484</v>
      </c>
      <c r="C178" s="165">
        <f t="shared" ca="1" si="23"/>
        <v>43484</v>
      </c>
      <c r="D178" s="164">
        <f t="shared" ca="1" si="17"/>
        <v>6</v>
      </c>
      <c r="E178" s="165">
        <f ca="1">VLOOKUP(C178,'Vakantie-Feestdagen'!B:B,1,1)</f>
        <v>43456</v>
      </c>
      <c r="F178" s="165">
        <f ca="1">INDEX('Vakantie-Feestdagen'!C:C,MATCH(E178,'Vakantie-Feestdagen'!B:B,0))</f>
        <v>43471</v>
      </c>
      <c r="G178" s="164" t="str">
        <f ca="1">INDEX('Vakantie-Feestdagen'!D:D,MATCH(E178,'Vakantie-Feestdagen'!B:B,0))</f>
        <v>Kerst</v>
      </c>
      <c r="H178" s="164">
        <f t="shared" ca="1" si="18"/>
        <v>0</v>
      </c>
      <c r="I178" s="164">
        <f ca="1">IFERROR(MIN(1, VLOOKUP(C178,'Vakantie-Feestdagen'!$T:$T,1,0)   ),0)</f>
        <v>0</v>
      </c>
      <c r="J178" s="164">
        <f ca="1">IFERROR(MIN(1, VLOOKUP(C178,Aanvraagformulier!$B$86:$B$102,1,0)   ),0)</f>
        <v>0</v>
      </c>
      <c r="K178" s="164">
        <f ca="1">IFERROR(MIN(1, VLOOKUP(C178,Aanvraagformulier!$N$86:$N$102,1,0)   ),0)</f>
        <v>0</v>
      </c>
      <c r="L178" s="164">
        <f t="shared" ca="1" si="19"/>
        <v>0</v>
      </c>
      <c r="M178" s="164">
        <f t="shared" ca="1" si="20"/>
        <v>0</v>
      </c>
      <c r="N178" s="168">
        <f t="shared" ca="1" si="21"/>
        <v>0</v>
      </c>
      <c r="O178" s="167">
        <f t="shared" ca="1" si="22"/>
        <v>0</v>
      </c>
    </row>
    <row r="179" spans="2:15" x14ac:dyDescent="0.2">
      <c r="B179" s="169">
        <f t="shared" ca="1" si="16"/>
        <v>43485</v>
      </c>
      <c r="C179" s="165">
        <f t="shared" ca="1" si="23"/>
        <v>43485</v>
      </c>
      <c r="D179" s="164">
        <f t="shared" ca="1" si="17"/>
        <v>7</v>
      </c>
      <c r="E179" s="165">
        <f ca="1">VLOOKUP(C179,'Vakantie-Feestdagen'!B:B,1,1)</f>
        <v>43456</v>
      </c>
      <c r="F179" s="165">
        <f ca="1">INDEX('Vakantie-Feestdagen'!C:C,MATCH(E179,'Vakantie-Feestdagen'!B:B,0))</f>
        <v>43471</v>
      </c>
      <c r="G179" s="164" t="str">
        <f ca="1">INDEX('Vakantie-Feestdagen'!D:D,MATCH(E179,'Vakantie-Feestdagen'!B:B,0))</f>
        <v>Kerst</v>
      </c>
      <c r="H179" s="164">
        <f t="shared" ca="1" si="18"/>
        <v>0</v>
      </c>
      <c r="I179" s="164">
        <f ca="1">IFERROR(MIN(1, VLOOKUP(C179,'Vakantie-Feestdagen'!$T:$T,1,0)   ),0)</f>
        <v>0</v>
      </c>
      <c r="J179" s="164">
        <f ca="1">IFERROR(MIN(1, VLOOKUP(C179,Aanvraagformulier!$B$86:$B$102,1,0)   ),0)</f>
        <v>0</v>
      </c>
      <c r="K179" s="164">
        <f ca="1">IFERROR(MIN(1, VLOOKUP(C179,Aanvraagformulier!$N$86:$N$102,1,0)   ),0)</f>
        <v>0</v>
      </c>
      <c r="L179" s="164">
        <f t="shared" ca="1" si="19"/>
        <v>0</v>
      </c>
      <c r="M179" s="164">
        <f t="shared" ca="1" si="20"/>
        <v>0</v>
      </c>
      <c r="N179" s="168">
        <f t="shared" ca="1" si="21"/>
        <v>0</v>
      </c>
      <c r="O179" s="167">
        <f t="shared" ca="1" si="22"/>
        <v>0</v>
      </c>
    </row>
    <row r="180" spans="2:15" x14ac:dyDescent="0.2">
      <c r="B180" s="169">
        <f t="shared" ca="1" si="16"/>
        <v>43486</v>
      </c>
      <c r="C180" s="165">
        <f t="shared" ca="1" si="23"/>
        <v>43486</v>
      </c>
      <c r="D180" s="164">
        <f t="shared" ca="1" si="17"/>
        <v>1</v>
      </c>
      <c r="E180" s="165">
        <f ca="1">VLOOKUP(C180,'Vakantie-Feestdagen'!B:B,1,1)</f>
        <v>43456</v>
      </c>
      <c r="F180" s="165">
        <f ca="1">INDEX('Vakantie-Feestdagen'!C:C,MATCH(E180,'Vakantie-Feestdagen'!B:B,0))</f>
        <v>43471</v>
      </c>
      <c r="G180" s="164" t="str">
        <f ca="1">INDEX('Vakantie-Feestdagen'!D:D,MATCH(E180,'Vakantie-Feestdagen'!B:B,0))</f>
        <v>Kerst</v>
      </c>
      <c r="H180" s="164">
        <f t="shared" ca="1" si="18"/>
        <v>0</v>
      </c>
      <c r="I180" s="164">
        <f ca="1">IFERROR(MIN(1, VLOOKUP(C180,'Vakantie-Feestdagen'!$T:$T,1,0)   ),0)</f>
        <v>0</v>
      </c>
      <c r="J180" s="164">
        <f ca="1">IFERROR(MIN(1, VLOOKUP(C180,Aanvraagformulier!$B$86:$B$102,1,0)   ),0)</f>
        <v>0</v>
      </c>
      <c r="K180" s="164">
        <f ca="1">IFERROR(MIN(1, VLOOKUP(C180,Aanvraagformulier!$N$86:$N$102,1,0)   ),0)</f>
        <v>0</v>
      </c>
      <c r="L180" s="164">
        <f t="shared" ca="1" si="19"/>
        <v>0</v>
      </c>
      <c r="M180" s="164">
        <f t="shared" ca="1" si="20"/>
        <v>0</v>
      </c>
      <c r="N180" s="168">
        <f t="shared" ca="1" si="21"/>
        <v>0</v>
      </c>
      <c r="O180" s="167">
        <f t="shared" ca="1" si="22"/>
        <v>0</v>
      </c>
    </row>
    <row r="181" spans="2:15" x14ac:dyDescent="0.2">
      <c r="B181" s="169">
        <f t="shared" ca="1" si="16"/>
        <v>43487</v>
      </c>
      <c r="C181" s="165">
        <f t="shared" ca="1" si="23"/>
        <v>43487</v>
      </c>
      <c r="D181" s="164">
        <f t="shared" ca="1" si="17"/>
        <v>2</v>
      </c>
      <c r="E181" s="165">
        <f ca="1">VLOOKUP(C181,'Vakantie-Feestdagen'!B:B,1,1)</f>
        <v>43456</v>
      </c>
      <c r="F181" s="165">
        <f ca="1">INDEX('Vakantie-Feestdagen'!C:C,MATCH(E181,'Vakantie-Feestdagen'!B:B,0))</f>
        <v>43471</v>
      </c>
      <c r="G181" s="164" t="str">
        <f ca="1">INDEX('Vakantie-Feestdagen'!D:D,MATCH(E181,'Vakantie-Feestdagen'!B:B,0))</f>
        <v>Kerst</v>
      </c>
      <c r="H181" s="164">
        <f t="shared" ca="1" si="18"/>
        <v>0</v>
      </c>
      <c r="I181" s="164">
        <f ca="1">IFERROR(MIN(1, VLOOKUP(C181,'Vakantie-Feestdagen'!$T:$T,1,0)   ),0)</f>
        <v>0</v>
      </c>
      <c r="J181" s="164">
        <f ca="1">IFERROR(MIN(1, VLOOKUP(C181,Aanvraagformulier!$B$86:$B$102,1,0)   ),0)</f>
        <v>0</v>
      </c>
      <c r="K181" s="164">
        <f ca="1">IFERROR(MIN(1, VLOOKUP(C181,Aanvraagformulier!$N$86:$N$102,1,0)   ),0)</f>
        <v>0</v>
      </c>
      <c r="L181" s="164">
        <f t="shared" ca="1" si="19"/>
        <v>0</v>
      </c>
      <c r="M181" s="164">
        <f t="shared" ca="1" si="20"/>
        <v>0</v>
      </c>
      <c r="N181" s="168">
        <f t="shared" ca="1" si="21"/>
        <v>0</v>
      </c>
      <c r="O181" s="167">
        <f t="shared" ca="1" si="22"/>
        <v>0</v>
      </c>
    </row>
    <row r="182" spans="2:15" x14ac:dyDescent="0.2">
      <c r="B182" s="169">
        <f t="shared" ca="1" si="16"/>
        <v>43488</v>
      </c>
      <c r="C182" s="165">
        <f t="shared" ca="1" si="23"/>
        <v>43488</v>
      </c>
      <c r="D182" s="164">
        <f t="shared" ca="1" si="17"/>
        <v>3</v>
      </c>
      <c r="E182" s="165">
        <f ca="1">VLOOKUP(C182,'Vakantie-Feestdagen'!B:B,1,1)</f>
        <v>43456</v>
      </c>
      <c r="F182" s="165">
        <f ca="1">INDEX('Vakantie-Feestdagen'!C:C,MATCH(E182,'Vakantie-Feestdagen'!B:B,0))</f>
        <v>43471</v>
      </c>
      <c r="G182" s="164" t="str">
        <f ca="1">INDEX('Vakantie-Feestdagen'!D:D,MATCH(E182,'Vakantie-Feestdagen'!B:B,0))</f>
        <v>Kerst</v>
      </c>
      <c r="H182" s="164">
        <f t="shared" ca="1" si="18"/>
        <v>0</v>
      </c>
      <c r="I182" s="164">
        <f ca="1">IFERROR(MIN(1, VLOOKUP(C182,'Vakantie-Feestdagen'!$T:$T,1,0)   ),0)</f>
        <v>0</v>
      </c>
      <c r="J182" s="164">
        <f ca="1">IFERROR(MIN(1, VLOOKUP(C182,Aanvraagformulier!$B$86:$B$102,1,0)   ),0)</f>
        <v>0</v>
      </c>
      <c r="K182" s="164">
        <f ca="1">IFERROR(MIN(1, VLOOKUP(C182,Aanvraagformulier!$N$86:$N$102,1,0)   ),0)</f>
        <v>0</v>
      </c>
      <c r="L182" s="164">
        <f t="shared" ca="1" si="19"/>
        <v>0</v>
      </c>
      <c r="M182" s="164">
        <f t="shared" ca="1" si="20"/>
        <v>0</v>
      </c>
      <c r="N182" s="168">
        <f t="shared" ca="1" si="21"/>
        <v>0</v>
      </c>
      <c r="O182" s="167">
        <f t="shared" ca="1" si="22"/>
        <v>0</v>
      </c>
    </row>
    <row r="183" spans="2:15" x14ac:dyDescent="0.2">
      <c r="B183" s="169">
        <f t="shared" ca="1" si="16"/>
        <v>43489</v>
      </c>
      <c r="C183" s="165">
        <f t="shared" ca="1" si="23"/>
        <v>43489</v>
      </c>
      <c r="D183" s="164">
        <f t="shared" ca="1" si="17"/>
        <v>4</v>
      </c>
      <c r="E183" s="165">
        <f ca="1">VLOOKUP(C183,'Vakantie-Feestdagen'!B:B,1,1)</f>
        <v>43456</v>
      </c>
      <c r="F183" s="165">
        <f ca="1">INDEX('Vakantie-Feestdagen'!C:C,MATCH(E183,'Vakantie-Feestdagen'!B:B,0))</f>
        <v>43471</v>
      </c>
      <c r="G183" s="164" t="str">
        <f ca="1">INDEX('Vakantie-Feestdagen'!D:D,MATCH(E183,'Vakantie-Feestdagen'!B:B,0))</f>
        <v>Kerst</v>
      </c>
      <c r="H183" s="164">
        <f t="shared" ca="1" si="18"/>
        <v>0</v>
      </c>
      <c r="I183" s="164">
        <f ca="1">IFERROR(MIN(1, VLOOKUP(C183,'Vakantie-Feestdagen'!$T:$T,1,0)   ),0)</f>
        <v>0</v>
      </c>
      <c r="J183" s="164">
        <f ca="1">IFERROR(MIN(1, VLOOKUP(C183,Aanvraagformulier!$B$86:$B$102,1,0)   ),0)</f>
        <v>0</v>
      </c>
      <c r="K183" s="164">
        <f ca="1">IFERROR(MIN(1, VLOOKUP(C183,Aanvraagformulier!$N$86:$N$102,1,0)   ),0)</f>
        <v>0</v>
      </c>
      <c r="L183" s="164">
        <f t="shared" ca="1" si="19"/>
        <v>0</v>
      </c>
      <c r="M183" s="164">
        <f t="shared" ca="1" si="20"/>
        <v>0</v>
      </c>
      <c r="N183" s="168">
        <f t="shared" ca="1" si="21"/>
        <v>0</v>
      </c>
      <c r="O183" s="167">
        <f t="shared" ca="1" si="22"/>
        <v>0</v>
      </c>
    </row>
    <row r="184" spans="2:15" x14ac:dyDescent="0.2">
      <c r="B184" s="169">
        <f t="shared" ca="1" si="16"/>
        <v>43490</v>
      </c>
      <c r="C184" s="165">
        <f t="shared" ca="1" si="23"/>
        <v>43490</v>
      </c>
      <c r="D184" s="164">
        <f t="shared" ca="1" si="17"/>
        <v>5</v>
      </c>
      <c r="E184" s="165">
        <f ca="1">VLOOKUP(C184,'Vakantie-Feestdagen'!B:B,1,1)</f>
        <v>43456</v>
      </c>
      <c r="F184" s="165">
        <f ca="1">INDEX('Vakantie-Feestdagen'!C:C,MATCH(E184,'Vakantie-Feestdagen'!B:B,0))</f>
        <v>43471</v>
      </c>
      <c r="G184" s="164" t="str">
        <f ca="1">INDEX('Vakantie-Feestdagen'!D:D,MATCH(E184,'Vakantie-Feestdagen'!B:B,0))</f>
        <v>Kerst</v>
      </c>
      <c r="H184" s="164">
        <f t="shared" ca="1" si="18"/>
        <v>0</v>
      </c>
      <c r="I184" s="164">
        <f ca="1">IFERROR(MIN(1, VLOOKUP(C184,'Vakantie-Feestdagen'!$T:$T,1,0)   ),0)</f>
        <v>0</v>
      </c>
      <c r="J184" s="164">
        <f ca="1">IFERROR(MIN(1, VLOOKUP(C184,Aanvraagformulier!$B$86:$B$102,1,0)   ),0)</f>
        <v>0</v>
      </c>
      <c r="K184" s="164">
        <f ca="1">IFERROR(MIN(1, VLOOKUP(C184,Aanvraagformulier!$N$86:$N$102,1,0)   ),0)</f>
        <v>0</v>
      </c>
      <c r="L184" s="164">
        <f t="shared" ca="1" si="19"/>
        <v>0</v>
      </c>
      <c r="M184" s="164">
        <f t="shared" ca="1" si="20"/>
        <v>0</v>
      </c>
      <c r="N184" s="168">
        <f t="shared" ca="1" si="21"/>
        <v>0</v>
      </c>
      <c r="O184" s="167">
        <f t="shared" ca="1" si="22"/>
        <v>0</v>
      </c>
    </row>
    <row r="185" spans="2:15" x14ac:dyDescent="0.2">
      <c r="B185" s="169">
        <f t="shared" ca="1" si="16"/>
        <v>43491</v>
      </c>
      <c r="C185" s="165">
        <f t="shared" ca="1" si="23"/>
        <v>43491</v>
      </c>
      <c r="D185" s="164">
        <f t="shared" ca="1" si="17"/>
        <v>6</v>
      </c>
      <c r="E185" s="165">
        <f ca="1">VLOOKUP(C185,'Vakantie-Feestdagen'!B:B,1,1)</f>
        <v>43456</v>
      </c>
      <c r="F185" s="165">
        <f ca="1">INDEX('Vakantie-Feestdagen'!C:C,MATCH(E185,'Vakantie-Feestdagen'!B:B,0))</f>
        <v>43471</v>
      </c>
      <c r="G185" s="164" t="str">
        <f ca="1">INDEX('Vakantie-Feestdagen'!D:D,MATCH(E185,'Vakantie-Feestdagen'!B:B,0))</f>
        <v>Kerst</v>
      </c>
      <c r="H185" s="164">
        <f t="shared" ca="1" si="18"/>
        <v>0</v>
      </c>
      <c r="I185" s="164">
        <f ca="1">IFERROR(MIN(1, VLOOKUP(C185,'Vakantie-Feestdagen'!$T:$T,1,0)   ),0)</f>
        <v>0</v>
      </c>
      <c r="J185" s="164">
        <f ca="1">IFERROR(MIN(1, VLOOKUP(C185,Aanvraagformulier!$B$86:$B$102,1,0)   ),0)</f>
        <v>0</v>
      </c>
      <c r="K185" s="164">
        <f ca="1">IFERROR(MIN(1, VLOOKUP(C185,Aanvraagformulier!$N$86:$N$102,1,0)   ),0)</f>
        <v>0</v>
      </c>
      <c r="L185" s="164">
        <f t="shared" ca="1" si="19"/>
        <v>0</v>
      </c>
      <c r="M185" s="164">
        <f t="shared" ca="1" si="20"/>
        <v>0</v>
      </c>
      <c r="N185" s="168">
        <f t="shared" ca="1" si="21"/>
        <v>0</v>
      </c>
      <c r="O185" s="167">
        <f t="shared" ca="1" si="22"/>
        <v>0</v>
      </c>
    </row>
    <row r="186" spans="2:15" x14ac:dyDescent="0.2">
      <c r="B186" s="169">
        <f t="shared" ca="1" si="16"/>
        <v>43492</v>
      </c>
      <c r="C186" s="165">
        <f t="shared" ca="1" si="23"/>
        <v>43492</v>
      </c>
      <c r="D186" s="164">
        <f t="shared" ca="1" si="17"/>
        <v>7</v>
      </c>
      <c r="E186" s="165">
        <f ca="1">VLOOKUP(C186,'Vakantie-Feestdagen'!B:B,1,1)</f>
        <v>43456</v>
      </c>
      <c r="F186" s="165">
        <f ca="1">INDEX('Vakantie-Feestdagen'!C:C,MATCH(E186,'Vakantie-Feestdagen'!B:B,0))</f>
        <v>43471</v>
      </c>
      <c r="G186" s="164" t="str">
        <f ca="1">INDEX('Vakantie-Feestdagen'!D:D,MATCH(E186,'Vakantie-Feestdagen'!B:B,0))</f>
        <v>Kerst</v>
      </c>
      <c r="H186" s="164">
        <f t="shared" ca="1" si="18"/>
        <v>0</v>
      </c>
      <c r="I186" s="164">
        <f ca="1">IFERROR(MIN(1, VLOOKUP(C186,'Vakantie-Feestdagen'!$T:$T,1,0)   ),0)</f>
        <v>0</v>
      </c>
      <c r="J186" s="164">
        <f ca="1">IFERROR(MIN(1, VLOOKUP(C186,Aanvraagformulier!$B$86:$B$102,1,0)   ),0)</f>
        <v>0</v>
      </c>
      <c r="K186" s="164">
        <f ca="1">IFERROR(MIN(1, VLOOKUP(C186,Aanvraagformulier!$N$86:$N$102,1,0)   ),0)</f>
        <v>0</v>
      </c>
      <c r="L186" s="164">
        <f t="shared" ca="1" si="19"/>
        <v>0</v>
      </c>
      <c r="M186" s="164">
        <f t="shared" ca="1" si="20"/>
        <v>0</v>
      </c>
      <c r="N186" s="168">
        <f t="shared" ca="1" si="21"/>
        <v>0</v>
      </c>
      <c r="O186" s="167">
        <f t="shared" ca="1" si="22"/>
        <v>0</v>
      </c>
    </row>
    <row r="187" spans="2:15" x14ac:dyDescent="0.2">
      <c r="B187" s="169">
        <f t="shared" ca="1" si="16"/>
        <v>43493</v>
      </c>
      <c r="C187" s="165">
        <f t="shared" ca="1" si="23"/>
        <v>43493</v>
      </c>
      <c r="D187" s="164">
        <f t="shared" ca="1" si="17"/>
        <v>1</v>
      </c>
      <c r="E187" s="165">
        <f ca="1">VLOOKUP(C187,'Vakantie-Feestdagen'!B:B,1,1)</f>
        <v>43456</v>
      </c>
      <c r="F187" s="165">
        <f ca="1">INDEX('Vakantie-Feestdagen'!C:C,MATCH(E187,'Vakantie-Feestdagen'!B:B,0))</f>
        <v>43471</v>
      </c>
      <c r="G187" s="164" t="str">
        <f ca="1">INDEX('Vakantie-Feestdagen'!D:D,MATCH(E187,'Vakantie-Feestdagen'!B:B,0))</f>
        <v>Kerst</v>
      </c>
      <c r="H187" s="164">
        <f t="shared" ca="1" si="18"/>
        <v>0</v>
      </c>
      <c r="I187" s="164">
        <f ca="1">IFERROR(MIN(1, VLOOKUP(C187,'Vakantie-Feestdagen'!$T:$T,1,0)   ),0)</f>
        <v>0</v>
      </c>
      <c r="J187" s="164">
        <f ca="1">IFERROR(MIN(1, VLOOKUP(C187,Aanvraagformulier!$B$86:$B$102,1,0)   ),0)</f>
        <v>0</v>
      </c>
      <c r="K187" s="164">
        <f ca="1">IFERROR(MIN(1, VLOOKUP(C187,Aanvraagformulier!$N$86:$N$102,1,0)   ),0)</f>
        <v>0</v>
      </c>
      <c r="L187" s="164">
        <f t="shared" ca="1" si="19"/>
        <v>0</v>
      </c>
      <c r="M187" s="164">
        <f t="shared" ca="1" si="20"/>
        <v>0</v>
      </c>
      <c r="N187" s="168">
        <f t="shared" ca="1" si="21"/>
        <v>0</v>
      </c>
      <c r="O187" s="167">
        <f t="shared" ca="1" si="22"/>
        <v>0</v>
      </c>
    </row>
    <row r="188" spans="2:15" x14ac:dyDescent="0.2">
      <c r="B188" s="169">
        <f t="shared" ca="1" si="16"/>
        <v>43494</v>
      </c>
      <c r="C188" s="165">
        <f t="shared" ca="1" si="23"/>
        <v>43494</v>
      </c>
      <c r="D188" s="164">
        <f t="shared" ca="1" si="17"/>
        <v>2</v>
      </c>
      <c r="E188" s="165">
        <f ca="1">VLOOKUP(C188,'Vakantie-Feestdagen'!B:B,1,1)</f>
        <v>43456</v>
      </c>
      <c r="F188" s="165">
        <f ca="1">INDEX('Vakantie-Feestdagen'!C:C,MATCH(E188,'Vakantie-Feestdagen'!B:B,0))</f>
        <v>43471</v>
      </c>
      <c r="G188" s="164" t="str">
        <f ca="1">INDEX('Vakantie-Feestdagen'!D:D,MATCH(E188,'Vakantie-Feestdagen'!B:B,0))</f>
        <v>Kerst</v>
      </c>
      <c r="H188" s="164">
        <f t="shared" ca="1" si="18"/>
        <v>0</v>
      </c>
      <c r="I188" s="164">
        <f ca="1">IFERROR(MIN(1, VLOOKUP(C188,'Vakantie-Feestdagen'!$T:$T,1,0)   ),0)</f>
        <v>0</v>
      </c>
      <c r="J188" s="164">
        <f ca="1">IFERROR(MIN(1, VLOOKUP(C188,Aanvraagformulier!$B$86:$B$102,1,0)   ),0)</f>
        <v>0</v>
      </c>
      <c r="K188" s="164">
        <f ca="1">IFERROR(MIN(1, VLOOKUP(C188,Aanvraagformulier!$N$86:$N$102,1,0)   ),0)</f>
        <v>0</v>
      </c>
      <c r="L188" s="164">
        <f t="shared" ca="1" si="19"/>
        <v>0</v>
      </c>
      <c r="M188" s="164">
        <f t="shared" ca="1" si="20"/>
        <v>0</v>
      </c>
      <c r="N188" s="168">
        <f t="shared" ca="1" si="21"/>
        <v>0</v>
      </c>
      <c r="O188" s="167">
        <f t="shared" ca="1" si="22"/>
        <v>0</v>
      </c>
    </row>
    <row r="189" spans="2:15" x14ac:dyDescent="0.2">
      <c r="B189" s="169">
        <f t="shared" ca="1" si="16"/>
        <v>43495</v>
      </c>
      <c r="C189" s="165">
        <f t="shared" ca="1" si="23"/>
        <v>43495</v>
      </c>
      <c r="D189" s="164">
        <f t="shared" ca="1" si="17"/>
        <v>3</v>
      </c>
      <c r="E189" s="165">
        <f ca="1">VLOOKUP(C189,'Vakantie-Feestdagen'!B:B,1,1)</f>
        <v>43456</v>
      </c>
      <c r="F189" s="165">
        <f ca="1">INDEX('Vakantie-Feestdagen'!C:C,MATCH(E189,'Vakantie-Feestdagen'!B:B,0))</f>
        <v>43471</v>
      </c>
      <c r="G189" s="164" t="str">
        <f ca="1">INDEX('Vakantie-Feestdagen'!D:D,MATCH(E189,'Vakantie-Feestdagen'!B:B,0))</f>
        <v>Kerst</v>
      </c>
      <c r="H189" s="164">
        <f t="shared" ca="1" si="18"/>
        <v>0</v>
      </c>
      <c r="I189" s="164">
        <f ca="1">IFERROR(MIN(1, VLOOKUP(C189,'Vakantie-Feestdagen'!$T:$T,1,0)   ),0)</f>
        <v>0</v>
      </c>
      <c r="J189" s="164">
        <f ca="1">IFERROR(MIN(1, VLOOKUP(C189,Aanvraagformulier!$B$86:$B$102,1,0)   ),0)</f>
        <v>0</v>
      </c>
      <c r="K189" s="164">
        <f ca="1">IFERROR(MIN(1, VLOOKUP(C189,Aanvraagformulier!$N$86:$N$102,1,0)   ),0)</f>
        <v>0</v>
      </c>
      <c r="L189" s="164">
        <f t="shared" ca="1" si="19"/>
        <v>0</v>
      </c>
      <c r="M189" s="164">
        <f t="shared" ca="1" si="20"/>
        <v>0</v>
      </c>
      <c r="N189" s="168">
        <f t="shared" ca="1" si="21"/>
        <v>0</v>
      </c>
      <c r="O189" s="167">
        <f t="shared" ca="1" si="22"/>
        <v>0</v>
      </c>
    </row>
    <row r="190" spans="2:15" x14ac:dyDescent="0.2">
      <c r="B190" s="169">
        <f t="shared" ca="1" si="16"/>
        <v>43496</v>
      </c>
      <c r="C190" s="165">
        <f t="shared" ca="1" si="23"/>
        <v>43496</v>
      </c>
      <c r="D190" s="164">
        <f t="shared" ca="1" si="17"/>
        <v>4</v>
      </c>
      <c r="E190" s="165">
        <f ca="1">VLOOKUP(C190,'Vakantie-Feestdagen'!B:B,1,1)</f>
        <v>43456</v>
      </c>
      <c r="F190" s="165">
        <f ca="1">INDEX('Vakantie-Feestdagen'!C:C,MATCH(E190,'Vakantie-Feestdagen'!B:B,0))</f>
        <v>43471</v>
      </c>
      <c r="G190" s="164" t="str">
        <f ca="1">INDEX('Vakantie-Feestdagen'!D:D,MATCH(E190,'Vakantie-Feestdagen'!B:B,0))</f>
        <v>Kerst</v>
      </c>
      <c r="H190" s="164">
        <f t="shared" ca="1" si="18"/>
        <v>0</v>
      </c>
      <c r="I190" s="164">
        <f ca="1">IFERROR(MIN(1, VLOOKUP(C190,'Vakantie-Feestdagen'!$T:$T,1,0)   ),0)</f>
        <v>0</v>
      </c>
      <c r="J190" s="164">
        <f ca="1">IFERROR(MIN(1, VLOOKUP(C190,Aanvraagformulier!$B$86:$B$102,1,0)   ),0)</f>
        <v>0</v>
      </c>
      <c r="K190" s="164">
        <f ca="1">IFERROR(MIN(1, VLOOKUP(C190,Aanvraagformulier!$N$86:$N$102,1,0)   ),0)</f>
        <v>0</v>
      </c>
      <c r="L190" s="164">
        <f t="shared" ca="1" si="19"/>
        <v>0</v>
      </c>
      <c r="M190" s="164">
        <f t="shared" ca="1" si="20"/>
        <v>0</v>
      </c>
      <c r="N190" s="168">
        <f t="shared" ca="1" si="21"/>
        <v>0</v>
      </c>
      <c r="O190" s="167">
        <f t="shared" ca="1" si="22"/>
        <v>0</v>
      </c>
    </row>
    <row r="191" spans="2:15" x14ac:dyDescent="0.2">
      <c r="B191" s="169">
        <f t="shared" ca="1" si="16"/>
        <v>43497</v>
      </c>
      <c r="C191" s="165">
        <f t="shared" ca="1" si="23"/>
        <v>43497</v>
      </c>
      <c r="D191" s="164">
        <f t="shared" ca="1" si="17"/>
        <v>5</v>
      </c>
      <c r="E191" s="165">
        <f ca="1">VLOOKUP(C191,'Vakantie-Feestdagen'!B:B,1,1)</f>
        <v>43456</v>
      </c>
      <c r="F191" s="165">
        <f ca="1">INDEX('Vakantie-Feestdagen'!C:C,MATCH(E191,'Vakantie-Feestdagen'!B:B,0))</f>
        <v>43471</v>
      </c>
      <c r="G191" s="164" t="str">
        <f ca="1">INDEX('Vakantie-Feestdagen'!D:D,MATCH(E191,'Vakantie-Feestdagen'!B:B,0))</f>
        <v>Kerst</v>
      </c>
      <c r="H191" s="164">
        <f t="shared" ca="1" si="18"/>
        <v>0</v>
      </c>
      <c r="I191" s="164">
        <f ca="1">IFERROR(MIN(1, VLOOKUP(C191,'Vakantie-Feestdagen'!$T:$T,1,0)   ),0)</f>
        <v>0</v>
      </c>
      <c r="J191" s="164">
        <f ca="1">IFERROR(MIN(1, VLOOKUP(C191,Aanvraagformulier!$B$86:$B$102,1,0)   ),0)</f>
        <v>0</v>
      </c>
      <c r="K191" s="164">
        <f ca="1">IFERROR(MIN(1, VLOOKUP(C191,Aanvraagformulier!$N$86:$N$102,1,0)   ),0)</f>
        <v>0</v>
      </c>
      <c r="L191" s="164">
        <f t="shared" ca="1" si="19"/>
        <v>0</v>
      </c>
      <c r="M191" s="164">
        <f t="shared" ca="1" si="20"/>
        <v>0</v>
      </c>
      <c r="N191" s="168">
        <f t="shared" ca="1" si="21"/>
        <v>0</v>
      </c>
      <c r="O191" s="167">
        <f t="shared" ca="1" si="22"/>
        <v>0</v>
      </c>
    </row>
    <row r="192" spans="2:15" x14ac:dyDescent="0.2">
      <c r="B192" s="169">
        <f t="shared" ca="1" si="16"/>
        <v>43498</v>
      </c>
      <c r="C192" s="165">
        <f t="shared" ca="1" si="23"/>
        <v>43498</v>
      </c>
      <c r="D192" s="164">
        <f t="shared" ca="1" si="17"/>
        <v>6</v>
      </c>
      <c r="E192" s="165">
        <f ca="1">VLOOKUP(C192,'Vakantie-Feestdagen'!B:B,1,1)</f>
        <v>43456</v>
      </c>
      <c r="F192" s="165">
        <f ca="1">INDEX('Vakantie-Feestdagen'!C:C,MATCH(E192,'Vakantie-Feestdagen'!B:B,0))</f>
        <v>43471</v>
      </c>
      <c r="G192" s="164" t="str">
        <f ca="1">INDEX('Vakantie-Feestdagen'!D:D,MATCH(E192,'Vakantie-Feestdagen'!B:B,0))</f>
        <v>Kerst</v>
      </c>
      <c r="H192" s="164">
        <f t="shared" ca="1" si="18"/>
        <v>0</v>
      </c>
      <c r="I192" s="164">
        <f ca="1">IFERROR(MIN(1, VLOOKUP(C192,'Vakantie-Feestdagen'!$T:$T,1,0)   ),0)</f>
        <v>0</v>
      </c>
      <c r="J192" s="164">
        <f ca="1">IFERROR(MIN(1, VLOOKUP(C192,Aanvraagformulier!$B$86:$B$102,1,0)   ),0)</f>
        <v>0</v>
      </c>
      <c r="K192" s="164">
        <f ca="1">IFERROR(MIN(1, VLOOKUP(C192,Aanvraagformulier!$N$86:$N$102,1,0)   ),0)</f>
        <v>0</v>
      </c>
      <c r="L192" s="164">
        <f t="shared" ca="1" si="19"/>
        <v>0</v>
      </c>
      <c r="M192" s="164">
        <f t="shared" ca="1" si="20"/>
        <v>0</v>
      </c>
      <c r="N192" s="168">
        <f t="shared" ca="1" si="21"/>
        <v>0</v>
      </c>
      <c r="O192" s="167">
        <f t="shared" ca="1" si="22"/>
        <v>0</v>
      </c>
    </row>
    <row r="193" spans="2:15" x14ac:dyDescent="0.2">
      <c r="B193" s="169">
        <f t="shared" ca="1" si="16"/>
        <v>43499</v>
      </c>
      <c r="C193" s="165">
        <f t="shared" ca="1" si="23"/>
        <v>43499</v>
      </c>
      <c r="D193" s="164">
        <f t="shared" ca="1" si="17"/>
        <v>7</v>
      </c>
      <c r="E193" s="165">
        <f ca="1">VLOOKUP(C193,'Vakantie-Feestdagen'!B:B,1,1)</f>
        <v>43456</v>
      </c>
      <c r="F193" s="165">
        <f ca="1">INDEX('Vakantie-Feestdagen'!C:C,MATCH(E193,'Vakantie-Feestdagen'!B:B,0))</f>
        <v>43471</v>
      </c>
      <c r="G193" s="164" t="str">
        <f ca="1">INDEX('Vakantie-Feestdagen'!D:D,MATCH(E193,'Vakantie-Feestdagen'!B:B,0))</f>
        <v>Kerst</v>
      </c>
      <c r="H193" s="164">
        <f t="shared" ca="1" si="18"/>
        <v>0</v>
      </c>
      <c r="I193" s="164">
        <f ca="1">IFERROR(MIN(1, VLOOKUP(C193,'Vakantie-Feestdagen'!$T:$T,1,0)   ),0)</f>
        <v>0</v>
      </c>
      <c r="J193" s="164">
        <f ca="1">IFERROR(MIN(1, VLOOKUP(C193,Aanvraagformulier!$B$86:$B$102,1,0)   ),0)</f>
        <v>0</v>
      </c>
      <c r="K193" s="164">
        <f ca="1">IFERROR(MIN(1, VLOOKUP(C193,Aanvraagformulier!$N$86:$N$102,1,0)   ),0)</f>
        <v>0</v>
      </c>
      <c r="L193" s="164">
        <f t="shared" ca="1" si="19"/>
        <v>0</v>
      </c>
      <c r="M193" s="164">
        <f t="shared" ca="1" si="20"/>
        <v>0</v>
      </c>
      <c r="N193" s="168">
        <f t="shared" ca="1" si="21"/>
        <v>0</v>
      </c>
      <c r="O193" s="167">
        <f t="shared" ca="1" si="22"/>
        <v>0</v>
      </c>
    </row>
    <row r="194" spans="2:15" x14ac:dyDescent="0.2">
      <c r="B194" s="169">
        <f t="shared" ca="1" si="16"/>
        <v>43500</v>
      </c>
      <c r="C194" s="165">
        <f t="shared" ca="1" si="23"/>
        <v>43500</v>
      </c>
      <c r="D194" s="164">
        <f t="shared" ca="1" si="17"/>
        <v>1</v>
      </c>
      <c r="E194" s="165">
        <f ca="1">VLOOKUP(C194,'Vakantie-Feestdagen'!B:B,1,1)</f>
        <v>43456</v>
      </c>
      <c r="F194" s="165">
        <f ca="1">INDEX('Vakantie-Feestdagen'!C:C,MATCH(E194,'Vakantie-Feestdagen'!B:B,0))</f>
        <v>43471</v>
      </c>
      <c r="G194" s="164" t="str">
        <f ca="1">INDEX('Vakantie-Feestdagen'!D:D,MATCH(E194,'Vakantie-Feestdagen'!B:B,0))</f>
        <v>Kerst</v>
      </c>
      <c r="H194" s="164">
        <f t="shared" ca="1" si="18"/>
        <v>0</v>
      </c>
      <c r="I194" s="164">
        <f ca="1">IFERROR(MIN(1, VLOOKUP(C194,'Vakantie-Feestdagen'!$T:$T,1,0)   ),0)</f>
        <v>0</v>
      </c>
      <c r="J194" s="164">
        <f ca="1">IFERROR(MIN(1, VLOOKUP(C194,Aanvraagformulier!$B$86:$B$102,1,0)   ),0)</f>
        <v>0</v>
      </c>
      <c r="K194" s="164">
        <f ca="1">IFERROR(MIN(1, VLOOKUP(C194,Aanvraagformulier!$N$86:$N$102,1,0)   ),0)</f>
        <v>0</v>
      </c>
      <c r="L194" s="164">
        <f t="shared" ca="1" si="19"/>
        <v>0</v>
      </c>
      <c r="M194" s="164">
        <f t="shared" ca="1" si="20"/>
        <v>0</v>
      </c>
      <c r="N194" s="168">
        <f t="shared" ca="1" si="21"/>
        <v>0</v>
      </c>
      <c r="O194" s="167">
        <f t="shared" ca="1" si="22"/>
        <v>0</v>
      </c>
    </row>
    <row r="195" spans="2:15" x14ac:dyDescent="0.2">
      <c r="B195" s="169">
        <f t="shared" ca="1" si="16"/>
        <v>43501</v>
      </c>
      <c r="C195" s="165">
        <f t="shared" ca="1" si="23"/>
        <v>43501</v>
      </c>
      <c r="D195" s="164">
        <f t="shared" ca="1" si="17"/>
        <v>2</v>
      </c>
      <c r="E195" s="165">
        <f ca="1">VLOOKUP(C195,'Vakantie-Feestdagen'!B:B,1,1)</f>
        <v>43456</v>
      </c>
      <c r="F195" s="165">
        <f ca="1">INDEX('Vakantie-Feestdagen'!C:C,MATCH(E195,'Vakantie-Feestdagen'!B:B,0))</f>
        <v>43471</v>
      </c>
      <c r="G195" s="164" t="str">
        <f ca="1">INDEX('Vakantie-Feestdagen'!D:D,MATCH(E195,'Vakantie-Feestdagen'!B:B,0))</f>
        <v>Kerst</v>
      </c>
      <c r="H195" s="164">
        <f t="shared" ca="1" si="18"/>
        <v>0</v>
      </c>
      <c r="I195" s="164">
        <f ca="1">IFERROR(MIN(1, VLOOKUP(C195,'Vakantie-Feestdagen'!$T:$T,1,0)   ),0)</f>
        <v>0</v>
      </c>
      <c r="J195" s="164">
        <f ca="1">IFERROR(MIN(1, VLOOKUP(C195,Aanvraagformulier!$B$86:$B$102,1,0)   ),0)</f>
        <v>0</v>
      </c>
      <c r="K195" s="164">
        <f ca="1">IFERROR(MIN(1, VLOOKUP(C195,Aanvraagformulier!$N$86:$N$102,1,0)   ),0)</f>
        <v>0</v>
      </c>
      <c r="L195" s="164">
        <f t="shared" ca="1" si="19"/>
        <v>0</v>
      </c>
      <c r="M195" s="164">
        <f t="shared" ca="1" si="20"/>
        <v>0</v>
      </c>
      <c r="N195" s="168">
        <f t="shared" ca="1" si="21"/>
        <v>0</v>
      </c>
      <c r="O195" s="167">
        <f t="shared" ca="1" si="22"/>
        <v>0</v>
      </c>
    </row>
    <row r="196" spans="2:15" x14ac:dyDescent="0.2">
      <c r="B196" s="169">
        <f t="shared" ca="1" si="16"/>
        <v>43502</v>
      </c>
      <c r="C196" s="165">
        <f t="shared" ca="1" si="23"/>
        <v>43502</v>
      </c>
      <c r="D196" s="164">
        <f t="shared" ca="1" si="17"/>
        <v>3</v>
      </c>
      <c r="E196" s="165">
        <f ca="1">VLOOKUP(C196,'Vakantie-Feestdagen'!B:B,1,1)</f>
        <v>43456</v>
      </c>
      <c r="F196" s="165">
        <f ca="1">INDEX('Vakantie-Feestdagen'!C:C,MATCH(E196,'Vakantie-Feestdagen'!B:B,0))</f>
        <v>43471</v>
      </c>
      <c r="G196" s="164" t="str">
        <f ca="1">INDEX('Vakantie-Feestdagen'!D:D,MATCH(E196,'Vakantie-Feestdagen'!B:B,0))</f>
        <v>Kerst</v>
      </c>
      <c r="H196" s="164">
        <f t="shared" ca="1" si="18"/>
        <v>0</v>
      </c>
      <c r="I196" s="164">
        <f ca="1">IFERROR(MIN(1, VLOOKUP(C196,'Vakantie-Feestdagen'!$T:$T,1,0)   ),0)</f>
        <v>0</v>
      </c>
      <c r="J196" s="164">
        <f ca="1">IFERROR(MIN(1, VLOOKUP(C196,Aanvraagformulier!$B$86:$B$102,1,0)   ),0)</f>
        <v>0</v>
      </c>
      <c r="K196" s="164">
        <f ca="1">IFERROR(MIN(1, VLOOKUP(C196,Aanvraagformulier!$N$86:$N$102,1,0)   ),0)</f>
        <v>0</v>
      </c>
      <c r="L196" s="164">
        <f t="shared" ca="1" si="19"/>
        <v>0</v>
      </c>
      <c r="M196" s="164">
        <f t="shared" ca="1" si="20"/>
        <v>0</v>
      </c>
      <c r="N196" s="168">
        <f t="shared" ca="1" si="21"/>
        <v>0</v>
      </c>
      <c r="O196" s="167">
        <f t="shared" ca="1" si="22"/>
        <v>0</v>
      </c>
    </row>
    <row r="197" spans="2:15" x14ac:dyDescent="0.2">
      <c r="B197" s="169">
        <f t="shared" ca="1" si="16"/>
        <v>43503</v>
      </c>
      <c r="C197" s="165">
        <f t="shared" ca="1" si="23"/>
        <v>43503</v>
      </c>
      <c r="D197" s="164">
        <f t="shared" ca="1" si="17"/>
        <v>4</v>
      </c>
      <c r="E197" s="165">
        <f ca="1">VLOOKUP(C197,'Vakantie-Feestdagen'!B:B,1,1)</f>
        <v>43456</v>
      </c>
      <c r="F197" s="165">
        <f ca="1">INDEX('Vakantie-Feestdagen'!C:C,MATCH(E197,'Vakantie-Feestdagen'!B:B,0))</f>
        <v>43471</v>
      </c>
      <c r="G197" s="164" t="str">
        <f ca="1">INDEX('Vakantie-Feestdagen'!D:D,MATCH(E197,'Vakantie-Feestdagen'!B:B,0))</f>
        <v>Kerst</v>
      </c>
      <c r="H197" s="164">
        <f t="shared" ca="1" si="18"/>
        <v>0</v>
      </c>
      <c r="I197" s="164">
        <f ca="1">IFERROR(MIN(1, VLOOKUP(C197,'Vakantie-Feestdagen'!$T:$T,1,0)   ),0)</f>
        <v>0</v>
      </c>
      <c r="J197" s="164">
        <f ca="1">IFERROR(MIN(1, VLOOKUP(C197,Aanvraagformulier!$B$86:$B$102,1,0)   ),0)</f>
        <v>0</v>
      </c>
      <c r="K197" s="164">
        <f ca="1">IFERROR(MIN(1, VLOOKUP(C197,Aanvraagformulier!$N$86:$N$102,1,0)   ),0)</f>
        <v>0</v>
      </c>
      <c r="L197" s="164">
        <f t="shared" ca="1" si="19"/>
        <v>0</v>
      </c>
      <c r="M197" s="164">
        <f t="shared" ca="1" si="20"/>
        <v>0</v>
      </c>
      <c r="N197" s="168">
        <f t="shared" ca="1" si="21"/>
        <v>0</v>
      </c>
      <c r="O197" s="167">
        <f t="shared" ca="1" si="22"/>
        <v>0</v>
      </c>
    </row>
    <row r="198" spans="2:15" x14ac:dyDescent="0.2">
      <c r="B198" s="169">
        <f t="shared" ca="1" si="16"/>
        <v>43504</v>
      </c>
      <c r="C198" s="165">
        <f t="shared" ca="1" si="23"/>
        <v>43504</v>
      </c>
      <c r="D198" s="164">
        <f t="shared" ca="1" si="17"/>
        <v>5</v>
      </c>
      <c r="E198" s="165">
        <f ca="1">VLOOKUP(C198,'Vakantie-Feestdagen'!B:B,1,1)</f>
        <v>43456</v>
      </c>
      <c r="F198" s="165">
        <f ca="1">INDEX('Vakantie-Feestdagen'!C:C,MATCH(E198,'Vakantie-Feestdagen'!B:B,0))</f>
        <v>43471</v>
      </c>
      <c r="G198" s="164" t="str">
        <f ca="1">INDEX('Vakantie-Feestdagen'!D:D,MATCH(E198,'Vakantie-Feestdagen'!B:B,0))</f>
        <v>Kerst</v>
      </c>
      <c r="H198" s="164">
        <f t="shared" ca="1" si="18"/>
        <v>0</v>
      </c>
      <c r="I198" s="164">
        <f ca="1">IFERROR(MIN(1, VLOOKUP(C198,'Vakantie-Feestdagen'!$T:$T,1,0)   ),0)</f>
        <v>0</v>
      </c>
      <c r="J198" s="164">
        <f ca="1">IFERROR(MIN(1, VLOOKUP(C198,Aanvraagformulier!$B$86:$B$102,1,0)   ),0)</f>
        <v>0</v>
      </c>
      <c r="K198" s="164">
        <f ca="1">IFERROR(MIN(1, VLOOKUP(C198,Aanvraagformulier!$N$86:$N$102,1,0)   ),0)</f>
        <v>0</v>
      </c>
      <c r="L198" s="164">
        <f t="shared" ca="1" si="19"/>
        <v>0</v>
      </c>
      <c r="M198" s="164">
        <f t="shared" ca="1" si="20"/>
        <v>0</v>
      </c>
      <c r="N198" s="168">
        <f t="shared" ca="1" si="21"/>
        <v>0</v>
      </c>
      <c r="O198" s="167">
        <f t="shared" ca="1" si="22"/>
        <v>0</v>
      </c>
    </row>
    <row r="199" spans="2:15" x14ac:dyDescent="0.2">
      <c r="B199" s="169">
        <f t="shared" ref="B199:B262" ca="1" si="24">C199</f>
        <v>43505</v>
      </c>
      <c r="C199" s="165">
        <f t="shared" ca="1" si="23"/>
        <v>43505</v>
      </c>
      <c r="D199" s="164">
        <f t="shared" ref="D199:D262" ca="1" si="25">WEEKDAY(C199,11)</f>
        <v>6</v>
      </c>
      <c r="E199" s="165">
        <f ca="1">VLOOKUP(C199,'Vakantie-Feestdagen'!B:B,1,1)</f>
        <v>43456</v>
      </c>
      <c r="F199" s="165">
        <f ca="1">INDEX('Vakantie-Feestdagen'!C:C,MATCH(E199,'Vakantie-Feestdagen'!B:B,0))</f>
        <v>43471</v>
      </c>
      <c r="G199" s="164" t="str">
        <f ca="1">INDEX('Vakantie-Feestdagen'!D:D,MATCH(E199,'Vakantie-Feestdagen'!B:B,0))</f>
        <v>Kerst</v>
      </c>
      <c r="H199" s="164">
        <f t="shared" ref="H199:H262" ca="1" si="26">IF(AND(C199&gt;=E199,C199&lt;=F199),1,0)</f>
        <v>0</v>
      </c>
      <c r="I199" s="164">
        <f ca="1">IFERROR(MIN(1, VLOOKUP(C199,'Vakantie-Feestdagen'!$T:$T,1,0)   ),0)</f>
        <v>0</v>
      </c>
      <c r="J199" s="164">
        <f ca="1">IFERROR(MIN(1, VLOOKUP(C199,Aanvraagformulier!$B$86:$B$102,1,0)   ),0)</f>
        <v>0</v>
      </c>
      <c r="K199" s="164">
        <f ca="1">IFERROR(MIN(1, VLOOKUP(C199,Aanvraagformulier!$N$86:$N$102,1,0)   ),0)</f>
        <v>0</v>
      </c>
      <c r="L199" s="164">
        <f t="shared" ref="L199:L262" ca="1" si="27">IF(AND($C199&gt;=AP$8,$C199&lt;=AQ$8),1,0)</f>
        <v>0</v>
      </c>
      <c r="M199" s="164">
        <f t="shared" ref="M199:M262" ca="1" si="28">IF(AND($C199&gt;=AP$9,$C199&lt;=AQ$9),1,0)</f>
        <v>0</v>
      </c>
      <c r="N199" s="168">
        <f t="shared" ref="N199:N262" ca="1" si="29">IF(K199=1,1,(H199=0)*(I199=0)*(J199=0))*L199*INDEX($AI$8:$AO$8,1,D199)</f>
        <v>0</v>
      </c>
      <c r="O199" s="167">
        <f t="shared" ref="O199:O262" ca="1" si="30">IF(K199=1,1,(H199=0)*(I199=0)*(J199=0))*M199*INDEX($AI$9:$AO$9,1,D199)</f>
        <v>0</v>
      </c>
    </row>
    <row r="200" spans="2:15" x14ac:dyDescent="0.2">
      <c r="B200" s="169">
        <f t="shared" ca="1" si="24"/>
        <v>43506</v>
      </c>
      <c r="C200" s="165">
        <f t="shared" ref="C200:C263" ca="1" si="31">C199+1</f>
        <v>43506</v>
      </c>
      <c r="D200" s="164">
        <f t="shared" ca="1" si="25"/>
        <v>7</v>
      </c>
      <c r="E200" s="165">
        <f ca="1">VLOOKUP(C200,'Vakantie-Feestdagen'!B:B,1,1)</f>
        <v>43456</v>
      </c>
      <c r="F200" s="165">
        <f ca="1">INDEX('Vakantie-Feestdagen'!C:C,MATCH(E200,'Vakantie-Feestdagen'!B:B,0))</f>
        <v>43471</v>
      </c>
      <c r="G200" s="164" t="str">
        <f ca="1">INDEX('Vakantie-Feestdagen'!D:D,MATCH(E200,'Vakantie-Feestdagen'!B:B,0))</f>
        <v>Kerst</v>
      </c>
      <c r="H200" s="164">
        <f t="shared" ca="1" si="26"/>
        <v>0</v>
      </c>
      <c r="I200" s="164">
        <f ca="1">IFERROR(MIN(1, VLOOKUP(C200,'Vakantie-Feestdagen'!$T:$T,1,0)   ),0)</f>
        <v>0</v>
      </c>
      <c r="J200" s="164">
        <f ca="1">IFERROR(MIN(1, VLOOKUP(C200,Aanvraagformulier!$B$86:$B$102,1,0)   ),0)</f>
        <v>0</v>
      </c>
      <c r="K200" s="164">
        <f ca="1">IFERROR(MIN(1, VLOOKUP(C200,Aanvraagformulier!$N$86:$N$102,1,0)   ),0)</f>
        <v>0</v>
      </c>
      <c r="L200" s="164">
        <f t="shared" ca="1" si="27"/>
        <v>0</v>
      </c>
      <c r="M200" s="164">
        <f t="shared" ca="1" si="28"/>
        <v>0</v>
      </c>
      <c r="N200" s="168">
        <f t="shared" ca="1" si="29"/>
        <v>0</v>
      </c>
      <c r="O200" s="167">
        <f t="shared" ca="1" si="30"/>
        <v>0</v>
      </c>
    </row>
    <row r="201" spans="2:15" x14ac:dyDescent="0.2">
      <c r="B201" s="169">
        <f t="shared" ca="1" si="24"/>
        <v>43507</v>
      </c>
      <c r="C201" s="165">
        <f t="shared" ca="1" si="31"/>
        <v>43507</v>
      </c>
      <c r="D201" s="164">
        <f t="shared" ca="1" si="25"/>
        <v>1</v>
      </c>
      <c r="E201" s="165">
        <f ca="1">VLOOKUP(C201,'Vakantie-Feestdagen'!B:B,1,1)</f>
        <v>43456</v>
      </c>
      <c r="F201" s="165">
        <f ca="1">INDEX('Vakantie-Feestdagen'!C:C,MATCH(E201,'Vakantie-Feestdagen'!B:B,0))</f>
        <v>43471</v>
      </c>
      <c r="G201" s="164" t="str">
        <f ca="1">INDEX('Vakantie-Feestdagen'!D:D,MATCH(E201,'Vakantie-Feestdagen'!B:B,0))</f>
        <v>Kerst</v>
      </c>
      <c r="H201" s="164">
        <f t="shared" ca="1" si="26"/>
        <v>0</v>
      </c>
      <c r="I201" s="164">
        <f ca="1">IFERROR(MIN(1, VLOOKUP(C201,'Vakantie-Feestdagen'!$T:$T,1,0)   ),0)</f>
        <v>0</v>
      </c>
      <c r="J201" s="164">
        <f ca="1">IFERROR(MIN(1, VLOOKUP(C201,Aanvraagformulier!$B$86:$B$102,1,0)   ),0)</f>
        <v>0</v>
      </c>
      <c r="K201" s="164">
        <f ca="1">IFERROR(MIN(1, VLOOKUP(C201,Aanvraagformulier!$N$86:$N$102,1,0)   ),0)</f>
        <v>0</v>
      </c>
      <c r="L201" s="164">
        <f t="shared" ca="1" si="27"/>
        <v>0</v>
      </c>
      <c r="M201" s="164">
        <f t="shared" ca="1" si="28"/>
        <v>0</v>
      </c>
      <c r="N201" s="168">
        <f t="shared" ca="1" si="29"/>
        <v>0</v>
      </c>
      <c r="O201" s="167">
        <f t="shared" ca="1" si="30"/>
        <v>0</v>
      </c>
    </row>
    <row r="202" spans="2:15" x14ac:dyDescent="0.2">
      <c r="B202" s="169">
        <f t="shared" ca="1" si="24"/>
        <v>43508</v>
      </c>
      <c r="C202" s="165">
        <f t="shared" ca="1" si="31"/>
        <v>43508</v>
      </c>
      <c r="D202" s="164">
        <f t="shared" ca="1" si="25"/>
        <v>2</v>
      </c>
      <c r="E202" s="165">
        <f ca="1">VLOOKUP(C202,'Vakantie-Feestdagen'!B:B,1,1)</f>
        <v>43456</v>
      </c>
      <c r="F202" s="165">
        <f ca="1">INDEX('Vakantie-Feestdagen'!C:C,MATCH(E202,'Vakantie-Feestdagen'!B:B,0))</f>
        <v>43471</v>
      </c>
      <c r="G202" s="164" t="str">
        <f ca="1">INDEX('Vakantie-Feestdagen'!D:D,MATCH(E202,'Vakantie-Feestdagen'!B:B,0))</f>
        <v>Kerst</v>
      </c>
      <c r="H202" s="164">
        <f t="shared" ca="1" si="26"/>
        <v>0</v>
      </c>
      <c r="I202" s="164">
        <f ca="1">IFERROR(MIN(1, VLOOKUP(C202,'Vakantie-Feestdagen'!$T:$T,1,0)   ),0)</f>
        <v>0</v>
      </c>
      <c r="J202" s="164">
        <f ca="1">IFERROR(MIN(1, VLOOKUP(C202,Aanvraagformulier!$B$86:$B$102,1,0)   ),0)</f>
        <v>0</v>
      </c>
      <c r="K202" s="164">
        <f ca="1">IFERROR(MIN(1, VLOOKUP(C202,Aanvraagformulier!$N$86:$N$102,1,0)   ),0)</f>
        <v>0</v>
      </c>
      <c r="L202" s="164">
        <f t="shared" ca="1" si="27"/>
        <v>0</v>
      </c>
      <c r="M202" s="164">
        <f t="shared" ca="1" si="28"/>
        <v>0</v>
      </c>
      <c r="N202" s="168">
        <f t="shared" ca="1" si="29"/>
        <v>0</v>
      </c>
      <c r="O202" s="167">
        <f t="shared" ca="1" si="30"/>
        <v>0</v>
      </c>
    </row>
    <row r="203" spans="2:15" x14ac:dyDescent="0.2">
      <c r="B203" s="169">
        <f t="shared" ca="1" si="24"/>
        <v>43509</v>
      </c>
      <c r="C203" s="165">
        <f t="shared" ca="1" si="31"/>
        <v>43509</v>
      </c>
      <c r="D203" s="164">
        <f t="shared" ca="1" si="25"/>
        <v>3</v>
      </c>
      <c r="E203" s="165">
        <f ca="1">VLOOKUP(C203,'Vakantie-Feestdagen'!B:B,1,1)</f>
        <v>43456</v>
      </c>
      <c r="F203" s="165">
        <f ca="1">INDEX('Vakantie-Feestdagen'!C:C,MATCH(E203,'Vakantie-Feestdagen'!B:B,0))</f>
        <v>43471</v>
      </c>
      <c r="G203" s="164" t="str">
        <f ca="1">INDEX('Vakantie-Feestdagen'!D:D,MATCH(E203,'Vakantie-Feestdagen'!B:B,0))</f>
        <v>Kerst</v>
      </c>
      <c r="H203" s="164">
        <f t="shared" ca="1" si="26"/>
        <v>0</v>
      </c>
      <c r="I203" s="164">
        <f ca="1">IFERROR(MIN(1, VLOOKUP(C203,'Vakantie-Feestdagen'!$T:$T,1,0)   ),0)</f>
        <v>0</v>
      </c>
      <c r="J203" s="164">
        <f ca="1">IFERROR(MIN(1, VLOOKUP(C203,Aanvraagformulier!$B$86:$B$102,1,0)   ),0)</f>
        <v>0</v>
      </c>
      <c r="K203" s="164">
        <f ca="1">IFERROR(MIN(1, VLOOKUP(C203,Aanvraagformulier!$N$86:$N$102,1,0)   ),0)</f>
        <v>0</v>
      </c>
      <c r="L203" s="164">
        <f t="shared" ca="1" si="27"/>
        <v>0</v>
      </c>
      <c r="M203" s="164">
        <f t="shared" ca="1" si="28"/>
        <v>0</v>
      </c>
      <c r="N203" s="168">
        <f t="shared" ca="1" si="29"/>
        <v>0</v>
      </c>
      <c r="O203" s="167">
        <f t="shared" ca="1" si="30"/>
        <v>0</v>
      </c>
    </row>
    <row r="204" spans="2:15" x14ac:dyDescent="0.2">
      <c r="B204" s="169">
        <f t="shared" ca="1" si="24"/>
        <v>43510</v>
      </c>
      <c r="C204" s="165">
        <f t="shared" ca="1" si="31"/>
        <v>43510</v>
      </c>
      <c r="D204" s="164">
        <f t="shared" ca="1" si="25"/>
        <v>4</v>
      </c>
      <c r="E204" s="165">
        <f ca="1">VLOOKUP(C204,'Vakantie-Feestdagen'!B:B,1,1)</f>
        <v>43456</v>
      </c>
      <c r="F204" s="165">
        <f ca="1">INDEX('Vakantie-Feestdagen'!C:C,MATCH(E204,'Vakantie-Feestdagen'!B:B,0))</f>
        <v>43471</v>
      </c>
      <c r="G204" s="164" t="str">
        <f ca="1">INDEX('Vakantie-Feestdagen'!D:D,MATCH(E204,'Vakantie-Feestdagen'!B:B,0))</f>
        <v>Kerst</v>
      </c>
      <c r="H204" s="164">
        <f t="shared" ca="1" si="26"/>
        <v>0</v>
      </c>
      <c r="I204" s="164">
        <f ca="1">IFERROR(MIN(1, VLOOKUP(C204,'Vakantie-Feestdagen'!$T:$T,1,0)   ),0)</f>
        <v>0</v>
      </c>
      <c r="J204" s="164">
        <f ca="1">IFERROR(MIN(1, VLOOKUP(C204,Aanvraagformulier!$B$86:$B$102,1,0)   ),0)</f>
        <v>0</v>
      </c>
      <c r="K204" s="164">
        <f ca="1">IFERROR(MIN(1, VLOOKUP(C204,Aanvraagformulier!$N$86:$N$102,1,0)   ),0)</f>
        <v>0</v>
      </c>
      <c r="L204" s="164">
        <f t="shared" ca="1" si="27"/>
        <v>0</v>
      </c>
      <c r="M204" s="164">
        <f t="shared" ca="1" si="28"/>
        <v>0</v>
      </c>
      <c r="N204" s="168">
        <f t="shared" ca="1" si="29"/>
        <v>0</v>
      </c>
      <c r="O204" s="167">
        <f t="shared" ca="1" si="30"/>
        <v>0</v>
      </c>
    </row>
    <row r="205" spans="2:15" x14ac:dyDescent="0.2">
      <c r="B205" s="169">
        <f t="shared" ca="1" si="24"/>
        <v>43511</v>
      </c>
      <c r="C205" s="165">
        <f t="shared" ca="1" si="31"/>
        <v>43511</v>
      </c>
      <c r="D205" s="164">
        <f t="shared" ca="1" si="25"/>
        <v>5</v>
      </c>
      <c r="E205" s="165">
        <f ca="1">VLOOKUP(C205,'Vakantie-Feestdagen'!B:B,1,1)</f>
        <v>43456</v>
      </c>
      <c r="F205" s="165">
        <f ca="1">INDEX('Vakantie-Feestdagen'!C:C,MATCH(E205,'Vakantie-Feestdagen'!B:B,0))</f>
        <v>43471</v>
      </c>
      <c r="G205" s="164" t="str">
        <f ca="1">INDEX('Vakantie-Feestdagen'!D:D,MATCH(E205,'Vakantie-Feestdagen'!B:B,0))</f>
        <v>Kerst</v>
      </c>
      <c r="H205" s="164">
        <f t="shared" ca="1" si="26"/>
        <v>0</v>
      </c>
      <c r="I205" s="164">
        <f ca="1">IFERROR(MIN(1, VLOOKUP(C205,'Vakantie-Feestdagen'!$T:$T,1,0)   ),0)</f>
        <v>0</v>
      </c>
      <c r="J205" s="164">
        <f ca="1">IFERROR(MIN(1, VLOOKUP(C205,Aanvraagformulier!$B$86:$B$102,1,0)   ),0)</f>
        <v>0</v>
      </c>
      <c r="K205" s="164">
        <f ca="1">IFERROR(MIN(1, VLOOKUP(C205,Aanvraagformulier!$N$86:$N$102,1,0)   ),0)</f>
        <v>0</v>
      </c>
      <c r="L205" s="164">
        <f t="shared" ca="1" si="27"/>
        <v>0</v>
      </c>
      <c r="M205" s="164">
        <f t="shared" ca="1" si="28"/>
        <v>0</v>
      </c>
      <c r="N205" s="168">
        <f t="shared" ca="1" si="29"/>
        <v>0</v>
      </c>
      <c r="O205" s="167">
        <f t="shared" ca="1" si="30"/>
        <v>0</v>
      </c>
    </row>
    <row r="206" spans="2:15" x14ac:dyDescent="0.2">
      <c r="B206" s="169">
        <f t="shared" ca="1" si="24"/>
        <v>43512</v>
      </c>
      <c r="C206" s="165">
        <f t="shared" ca="1" si="31"/>
        <v>43512</v>
      </c>
      <c r="D206" s="164">
        <f t="shared" ca="1" si="25"/>
        <v>6</v>
      </c>
      <c r="E206" s="165">
        <f ca="1">VLOOKUP(C206,'Vakantie-Feestdagen'!B:B,1,1)</f>
        <v>43456</v>
      </c>
      <c r="F206" s="165">
        <f ca="1">INDEX('Vakantie-Feestdagen'!C:C,MATCH(E206,'Vakantie-Feestdagen'!B:B,0))</f>
        <v>43471</v>
      </c>
      <c r="G206" s="164" t="str">
        <f ca="1">INDEX('Vakantie-Feestdagen'!D:D,MATCH(E206,'Vakantie-Feestdagen'!B:B,0))</f>
        <v>Kerst</v>
      </c>
      <c r="H206" s="164">
        <f t="shared" ca="1" si="26"/>
        <v>0</v>
      </c>
      <c r="I206" s="164">
        <f ca="1">IFERROR(MIN(1, VLOOKUP(C206,'Vakantie-Feestdagen'!$T:$T,1,0)   ),0)</f>
        <v>0</v>
      </c>
      <c r="J206" s="164">
        <f ca="1">IFERROR(MIN(1, VLOOKUP(C206,Aanvraagformulier!$B$86:$B$102,1,0)   ),0)</f>
        <v>0</v>
      </c>
      <c r="K206" s="164">
        <f ca="1">IFERROR(MIN(1, VLOOKUP(C206,Aanvraagformulier!$N$86:$N$102,1,0)   ),0)</f>
        <v>0</v>
      </c>
      <c r="L206" s="164">
        <f t="shared" ca="1" si="27"/>
        <v>0</v>
      </c>
      <c r="M206" s="164">
        <f t="shared" ca="1" si="28"/>
        <v>0</v>
      </c>
      <c r="N206" s="168">
        <f t="shared" ca="1" si="29"/>
        <v>0</v>
      </c>
      <c r="O206" s="167">
        <f t="shared" ca="1" si="30"/>
        <v>0</v>
      </c>
    </row>
    <row r="207" spans="2:15" x14ac:dyDescent="0.2">
      <c r="B207" s="169">
        <f t="shared" ca="1" si="24"/>
        <v>43513</v>
      </c>
      <c r="C207" s="165">
        <f t="shared" ca="1" si="31"/>
        <v>43513</v>
      </c>
      <c r="D207" s="164">
        <f t="shared" ca="1" si="25"/>
        <v>7</v>
      </c>
      <c r="E207" s="165">
        <f ca="1">VLOOKUP(C207,'Vakantie-Feestdagen'!B:B,1,1)</f>
        <v>43456</v>
      </c>
      <c r="F207" s="165">
        <f ca="1">INDEX('Vakantie-Feestdagen'!C:C,MATCH(E207,'Vakantie-Feestdagen'!B:B,0))</f>
        <v>43471</v>
      </c>
      <c r="G207" s="164" t="str">
        <f ca="1">INDEX('Vakantie-Feestdagen'!D:D,MATCH(E207,'Vakantie-Feestdagen'!B:B,0))</f>
        <v>Kerst</v>
      </c>
      <c r="H207" s="164">
        <f t="shared" ca="1" si="26"/>
        <v>0</v>
      </c>
      <c r="I207" s="164">
        <f ca="1">IFERROR(MIN(1, VLOOKUP(C207,'Vakantie-Feestdagen'!$T:$T,1,0)   ),0)</f>
        <v>0</v>
      </c>
      <c r="J207" s="164">
        <f ca="1">IFERROR(MIN(1, VLOOKUP(C207,Aanvraagformulier!$B$86:$B$102,1,0)   ),0)</f>
        <v>0</v>
      </c>
      <c r="K207" s="164">
        <f ca="1">IFERROR(MIN(1, VLOOKUP(C207,Aanvraagformulier!$N$86:$N$102,1,0)   ),0)</f>
        <v>0</v>
      </c>
      <c r="L207" s="164">
        <f t="shared" ca="1" si="27"/>
        <v>0</v>
      </c>
      <c r="M207" s="164">
        <f t="shared" ca="1" si="28"/>
        <v>0</v>
      </c>
      <c r="N207" s="168">
        <f t="shared" ca="1" si="29"/>
        <v>0</v>
      </c>
      <c r="O207" s="167">
        <f t="shared" ca="1" si="30"/>
        <v>0</v>
      </c>
    </row>
    <row r="208" spans="2:15" x14ac:dyDescent="0.2">
      <c r="B208" s="169">
        <f t="shared" ca="1" si="24"/>
        <v>43514</v>
      </c>
      <c r="C208" s="165">
        <f t="shared" ca="1" si="31"/>
        <v>43514</v>
      </c>
      <c r="D208" s="164">
        <f t="shared" ca="1" si="25"/>
        <v>1</v>
      </c>
      <c r="E208" s="165">
        <f ca="1">VLOOKUP(C208,'Vakantie-Feestdagen'!B:B,1,1)</f>
        <v>43456</v>
      </c>
      <c r="F208" s="165">
        <f ca="1">INDEX('Vakantie-Feestdagen'!C:C,MATCH(E208,'Vakantie-Feestdagen'!B:B,0))</f>
        <v>43471</v>
      </c>
      <c r="G208" s="164" t="str">
        <f ca="1">INDEX('Vakantie-Feestdagen'!D:D,MATCH(E208,'Vakantie-Feestdagen'!B:B,0))</f>
        <v>Kerst</v>
      </c>
      <c r="H208" s="164">
        <f t="shared" ca="1" si="26"/>
        <v>0</v>
      </c>
      <c r="I208" s="164">
        <f ca="1">IFERROR(MIN(1, VLOOKUP(C208,'Vakantie-Feestdagen'!$T:$T,1,0)   ),0)</f>
        <v>0</v>
      </c>
      <c r="J208" s="164">
        <f ca="1">IFERROR(MIN(1, VLOOKUP(C208,Aanvraagformulier!$B$86:$B$102,1,0)   ),0)</f>
        <v>0</v>
      </c>
      <c r="K208" s="164">
        <f ca="1">IFERROR(MIN(1, VLOOKUP(C208,Aanvraagformulier!$N$86:$N$102,1,0)   ),0)</f>
        <v>0</v>
      </c>
      <c r="L208" s="164">
        <f t="shared" ca="1" si="27"/>
        <v>0</v>
      </c>
      <c r="M208" s="164">
        <f t="shared" ca="1" si="28"/>
        <v>0</v>
      </c>
      <c r="N208" s="168">
        <f t="shared" ca="1" si="29"/>
        <v>0</v>
      </c>
      <c r="O208" s="167">
        <f t="shared" ca="1" si="30"/>
        <v>0</v>
      </c>
    </row>
    <row r="209" spans="2:15" x14ac:dyDescent="0.2">
      <c r="B209" s="169">
        <f t="shared" ca="1" si="24"/>
        <v>43515</v>
      </c>
      <c r="C209" s="165">
        <f t="shared" ca="1" si="31"/>
        <v>43515</v>
      </c>
      <c r="D209" s="164">
        <f t="shared" ca="1" si="25"/>
        <v>2</v>
      </c>
      <c r="E209" s="165">
        <f ca="1">VLOOKUP(C209,'Vakantie-Feestdagen'!B:B,1,1)</f>
        <v>43456</v>
      </c>
      <c r="F209" s="165">
        <f ca="1">INDEX('Vakantie-Feestdagen'!C:C,MATCH(E209,'Vakantie-Feestdagen'!B:B,0))</f>
        <v>43471</v>
      </c>
      <c r="G209" s="164" t="str">
        <f ca="1">INDEX('Vakantie-Feestdagen'!D:D,MATCH(E209,'Vakantie-Feestdagen'!B:B,0))</f>
        <v>Kerst</v>
      </c>
      <c r="H209" s="164">
        <f t="shared" ca="1" si="26"/>
        <v>0</v>
      </c>
      <c r="I209" s="164">
        <f ca="1">IFERROR(MIN(1, VLOOKUP(C209,'Vakantie-Feestdagen'!$T:$T,1,0)   ),0)</f>
        <v>0</v>
      </c>
      <c r="J209" s="164">
        <f ca="1">IFERROR(MIN(1, VLOOKUP(C209,Aanvraagformulier!$B$86:$B$102,1,0)   ),0)</f>
        <v>0</v>
      </c>
      <c r="K209" s="164">
        <f ca="1">IFERROR(MIN(1, VLOOKUP(C209,Aanvraagformulier!$N$86:$N$102,1,0)   ),0)</f>
        <v>0</v>
      </c>
      <c r="L209" s="164">
        <f t="shared" ca="1" si="27"/>
        <v>0</v>
      </c>
      <c r="M209" s="164">
        <f t="shared" ca="1" si="28"/>
        <v>0</v>
      </c>
      <c r="N209" s="168">
        <f t="shared" ca="1" si="29"/>
        <v>0</v>
      </c>
      <c r="O209" s="167">
        <f t="shared" ca="1" si="30"/>
        <v>0</v>
      </c>
    </row>
    <row r="210" spans="2:15" x14ac:dyDescent="0.2">
      <c r="B210" s="169">
        <f t="shared" ca="1" si="24"/>
        <v>43516</v>
      </c>
      <c r="C210" s="165">
        <f t="shared" ca="1" si="31"/>
        <v>43516</v>
      </c>
      <c r="D210" s="164">
        <f t="shared" ca="1" si="25"/>
        <v>3</v>
      </c>
      <c r="E210" s="165">
        <f ca="1">VLOOKUP(C210,'Vakantie-Feestdagen'!B:B,1,1)</f>
        <v>43456</v>
      </c>
      <c r="F210" s="165">
        <f ca="1">INDEX('Vakantie-Feestdagen'!C:C,MATCH(E210,'Vakantie-Feestdagen'!B:B,0))</f>
        <v>43471</v>
      </c>
      <c r="G210" s="164" t="str">
        <f ca="1">INDEX('Vakantie-Feestdagen'!D:D,MATCH(E210,'Vakantie-Feestdagen'!B:B,0))</f>
        <v>Kerst</v>
      </c>
      <c r="H210" s="164">
        <f t="shared" ca="1" si="26"/>
        <v>0</v>
      </c>
      <c r="I210" s="164">
        <f ca="1">IFERROR(MIN(1, VLOOKUP(C210,'Vakantie-Feestdagen'!$T:$T,1,0)   ),0)</f>
        <v>0</v>
      </c>
      <c r="J210" s="164">
        <f ca="1">IFERROR(MIN(1, VLOOKUP(C210,Aanvraagformulier!$B$86:$B$102,1,0)   ),0)</f>
        <v>0</v>
      </c>
      <c r="K210" s="164">
        <f ca="1">IFERROR(MIN(1, VLOOKUP(C210,Aanvraagformulier!$N$86:$N$102,1,0)   ),0)</f>
        <v>0</v>
      </c>
      <c r="L210" s="164">
        <f t="shared" ca="1" si="27"/>
        <v>0</v>
      </c>
      <c r="M210" s="164">
        <f t="shared" ca="1" si="28"/>
        <v>0</v>
      </c>
      <c r="N210" s="168">
        <f t="shared" ca="1" si="29"/>
        <v>0</v>
      </c>
      <c r="O210" s="167">
        <f t="shared" ca="1" si="30"/>
        <v>0</v>
      </c>
    </row>
    <row r="211" spans="2:15" x14ac:dyDescent="0.2">
      <c r="B211" s="169">
        <f t="shared" ca="1" si="24"/>
        <v>43517</v>
      </c>
      <c r="C211" s="165">
        <f t="shared" ca="1" si="31"/>
        <v>43517</v>
      </c>
      <c r="D211" s="164">
        <f t="shared" ca="1" si="25"/>
        <v>4</v>
      </c>
      <c r="E211" s="165">
        <f ca="1">VLOOKUP(C211,'Vakantie-Feestdagen'!B:B,1,1)</f>
        <v>43456</v>
      </c>
      <c r="F211" s="165">
        <f ca="1">INDEX('Vakantie-Feestdagen'!C:C,MATCH(E211,'Vakantie-Feestdagen'!B:B,0))</f>
        <v>43471</v>
      </c>
      <c r="G211" s="164" t="str">
        <f ca="1">INDEX('Vakantie-Feestdagen'!D:D,MATCH(E211,'Vakantie-Feestdagen'!B:B,0))</f>
        <v>Kerst</v>
      </c>
      <c r="H211" s="164">
        <f t="shared" ca="1" si="26"/>
        <v>0</v>
      </c>
      <c r="I211" s="164">
        <f ca="1">IFERROR(MIN(1, VLOOKUP(C211,'Vakantie-Feestdagen'!$T:$T,1,0)   ),0)</f>
        <v>0</v>
      </c>
      <c r="J211" s="164">
        <f ca="1">IFERROR(MIN(1, VLOOKUP(C211,Aanvraagformulier!$B$86:$B$102,1,0)   ),0)</f>
        <v>0</v>
      </c>
      <c r="K211" s="164">
        <f ca="1">IFERROR(MIN(1, VLOOKUP(C211,Aanvraagformulier!$N$86:$N$102,1,0)   ),0)</f>
        <v>0</v>
      </c>
      <c r="L211" s="164">
        <f t="shared" ca="1" si="27"/>
        <v>0</v>
      </c>
      <c r="M211" s="164">
        <f t="shared" ca="1" si="28"/>
        <v>0</v>
      </c>
      <c r="N211" s="168">
        <f t="shared" ca="1" si="29"/>
        <v>0</v>
      </c>
      <c r="O211" s="167">
        <f t="shared" ca="1" si="30"/>
        <v>0</v>
      </c>
    </row>
    <row r="212" spans="2:15" x14ac:dyDescent="0.2">
      <c r="B212" s="169">
        <f t="shared" ca="1" si="24"/>
        <v>43518</v>
      </c>
      <c r="C212" s="165">
        <f t="shared" ca="1" si="31"/>
        <v>43518</v>
      </c>
      <c r="D212" s="164">
        <f t="shared" ca="1" si="25"/>
        <v>5</v>
      </c>
      <c r="E212" s="165">
        <f ca="1">VLOOKUP(C212,'Vakantie-Feestdagen'!B:B,1,1)</f>
        <v>43456</v>
      </c>
      <c r="F212" s="165">
        <f ca="1">INDEX('Vakantie-Feestdagen'!C:C,MATCH(E212,'Vakantie-Feestdagen'!B:B,0))</f>
        <v>43471</v>
      </c>
      <c r="G212" s="164" t="str">
        <f ca="1">INDEX('Vakantie-Feestdagen'!D:D,MATCH(E212,'Vakantie-Feestdagen'!B:B,0))</f>
        <v>Kerst</v>
      </c>
      <c r="H212" s="164">
        <f t="shared" ca="1" si="26"/>
        <v>0</v>
      </c>
      <c r="I212" s="164">
        <f ca="1">IFERROR(MIN(1, VLOOKUP(C212,'Vakantie-Feestdagen'!$T:$T,1,0)   ),0)</f>
        <v>0</v>
      </c>
      <c r="J212" s="164">
        <f ca="1">IFERROR(MIN(1, VLOOKUP(C212,Aanvraagformulier!$B$86:$B$102,1,0)   ),0)</f>
        <v>0</v>
      </c>
      <c r="K212" s="164">
        <f ca="1">IFERROR(MIN(1, VLOOKUP(C212,Aanvraagformulier!$N$86:$N$102,1,0)   ),0)</f>
        <v>0</v>
      </c>
      <c r="L212" s="164">
        <f t="shared" ca="1" si="27"/>
        <v>0</v>
      </c>
      <c r="M212" s="164">
        <f t="shared" ca="1" si="28"/>
        <v>0</v>
      </c>
      <c r="N212" s="168">
        <f t="shared" ca="1" si="29"/>
        <v>0</v>
      </c>
      <c r="O212" s="167">
        <f t="shared" ca="1" si="30"/>
        <v>0</v>
      </c>
    </row>
    <row r="213" spans="2:15" x14ac:dyDescent="0.2">
      <c r="B213" s="169">
        <f t="shared" ca="1" si="24"/>
        <v>43519</v>
      </c>
      <c r="C213" s="165">
        <f t="shared" ca="1" si="31"/>
        <v>43519</v>
      </c>
      <c r="D213" s="164">
        <f t="shared" ca="1" si="25"/>
        <v>6</v>
      </c>
      <c r="E213" s="165">
        <f ca="1">VLOOKUP(C213,'Vakantie-Feestdagen'!B:B,1,1)</f>
        <v>43456</v>
      </c>
      <c r="F213" s="165">
        <f ca="1">INDEX('Vakantie-Feestdagen'!C:C,MATCH(E213,'Vakantie-Feestdagen'!B:B,0))</f>
        <v>43471</v>
      </c>
      <c r="G213" s="164" t="str">
        <f ca="1">INDEX('Vakantie-Feestdagen'!D:D,MATCH(E213,'Vakantie-Feestdagen'!B:B,0))</f>
        <v>Kerst</v>
      </c>
      <c r="H213" s="164">
        <f t="shared" ca="1" si="26"/>
        <v>0</v>
      </c>
      <c r="I213" s="164">
        <f ca="1">IFERROR(MIN(1, VLOOKUP(C213,'Vakantie-Feestdagen'!$T:$T,1,0)   ),0)</f>
        <v>0</v>
      </c>
      <c r="J213" s="164">
        <f ca="1">IFERROR(MIN(1, VLOOKUP(C213,Aanvraagformulier!$B$86:$B$102,1,0)   ),0)</f>
        <v>0</v>
      </c>
      <c r="K213" s="164">
        <f ca="1">IFERROR(MIN(1, VLOOKUP(C213,Aanvraagformulier!$N$86:$N$102,1,0)   ),0)</f>
        <v>0</v>
      </c>
      <c r="L213" s="164">
        <f t="shared" ca="1" si="27"/>
        <v>0</v>
      </c>
      <c r="M213" s="164">
        <f t="shared" ca="1" si="28"/>
        <v>0</v>
      </c>
      <c r="N213" s="168">
        <f t="shared" ca="1" si="29"/>
        <v>0</v>
      </c>
      <c r="O213" s="167">
        <f t="shared" ca="1" si="30"/>
        <v>0</v>
      </c>
    </row>
    <row r="214" spans="2:15" x14ac:dyDescent="0.2">
      <c r="B214" s="169">
        <f t="shared" ca="1" si="24"/>
        <v>43520</v>
      </c>
      <c r="C214" s="165">
        <f t="shared" ca="1" si="31"/>
        <v>43520</v>
      </c>
      <c r="D214" s="164">
        <f t="shared" ca="1" si="25"/>
        <v>7</v>
      </c>
      <c r="E214" s="165">
        <f ca="1">VLOOKUP(C214,'Vakantie-Feestdagen'!B:B,1,1)</f>
        <v>43456</v>
      </c>
      <c r="F214" s="165">
        <f ca="1">INDEX('Vakantie-Feestdagen'!C:C,MATCH(E214,'Vakantie-Feestdagen'!B:B,0))</f>
        <v>43471</v>
      </c>
      <c r="G214" s="164" t="str">
        <f ca="1">INDEX('Vakantie-Feestdagen'!D:D,MATCH(E214,'Vakantie-Feestdagen'!B:B,0))</f>
        <v>Kerst</v>
      </c>
      <c r="H214" s="164">
        <f t="shared" ca="1" si="26"/>
        <v>0</v>
      </c>
      <c r="I214" s="164">
        <f ca="1">IFERROR(MIN(1, VLOOKUP(C214,'Vakantie-Feestdagen'!$T:$T,1,0)   ),0)</f>
        <v>0</v>
      </c>
      <c r="J214" s="164">
        <f ca="1">IFERROR(MIN(1, VLOOKUP(C214,Aanvraagformulier!$B$86:$B$102,1,0)   ),0)</f>
        <v>0</v>
      </c>
      <c r="K214" s="164">
        <f ca="1">IFERROR(MIN(1, VLOOKUP(C214,Aanvraagformulier!$N$86:$N$102,1,0)   ),0)</f>
        <v>0</v>
      </c>
      <c r="L214" s="164">
        <f t="shared" ca="1" si="27"/>
        <v>0</v>
      </c>
      <c r="M214" s="164">
        <f t="shared" ca="1" si="28"/>
        <v>0</v>
      </c>
      <c r="N214" s="168">
        <f t="shared" ca="1" si="29"/>
        <v>0</v>
      </c>
      <c r="O214" s="167">
        <f t="shared" ca="1" si="30"/>
        <v>0</v>
      </c>
    </row>
    <row r="215" spans="2:15" x14ac:dyDescent="0.2">
      <c r="B215" s="169">
        <f t="shared" ca="1" si="24"/>
        <v>43521</v>
      </c>
      <c r="C215" s="165">
        <f t="shared" ca="1" si="31"/>
        <v>43521</v>
      </c>
      <c r="D215" s="164">
        <f t="shared" ca="1" si="25"/>
        <v>1</v>
      </c>
      <c r="E215" s="165">
        <f ca="1">VLOOKUP(C215,'Vakantie-Feestdagen'!B:B,1,1)</f>
        <v>43456</v>
      </c>
      <c r="F215" s="165">
        <f ca="1">INDEX('Vakantie-Feestdagen'!C:C,MATCH(E215,'Vakantie-Feestdagen'!B:B,0))</f>
        <v>43471</v>
      </c>
      <c r="G215" s="164" t="str">
        <f ca="1">INDEX('Vakantie-Feestdagen'!D:D,MATCH(E215,'Vakantie-Feestdagen'!B:B,0))</f>
        <v>Kerst</v>
      </c>
      <c r="H215" s="164">
        <f t="shared" ca="1" si="26"/>
        <v>0</v>
      </c>
      <c r="I215" s="164">
        <f ca="1">IFERROR(MIN(1, VLOOKUP(C215,'Vakantie-Feestdagen'!$T:$T,1,0)   ),0)</f>
        <v>0</v>
      </c>
      <c r="J215" s="164">
        <f ca="1">IFERROR(MIN(1, VLOOKUP(C215,Aanvraagformulier!$B$86:$B$102,1,0)   ),0)</f>
        <v>0</v>
      </c>
      <c r="K215" s="164">
        <f ca="1">IFERROR(MIN(1, VLOOKUP(C215,Aanvraagformulier!$N$86:$N$102,1,0)   ),0)</f>
        <v>0</v>
      </c>
      <c r="L215" s="164">
        <f t="shared" ca="1" si="27"/>
        <v>0</v>
      </c>
      <c r="M215" s="164">
        <f t="shared" ca="1" si="28"/>
        <v>0</v>
      </c>
      <c r="N215" s="168">
        <f t="shared" ca="1" si="29"/>
        <v>0</v>
      </c>
      <c r="O215" s="167">
        <f t="shared" ca="1" si="30"/>
        <v>0</v>
      </c>
    </row>
    <row r="216" spans="2:15" x14ac:dyDescent="0.2">
      <c r="B216" s="169">
        <f t="shared" ca="1" si="24"/>
        <v>43522</v>
      </c>
      <c r="C216" s="165">
        <f t="shared" ca="1" si="31"/>
        <v>43522</v>
      </c>
      <c r="D216" s="164">
        <f t="shared" ca="1" si="25"/>
        <v>2</v>
      </c>
      <c r="E216" s="165">
        <f ca="1">VLOOKUP(C216,'Vakantie-Feestdagen'!B:B,1,1)</f>
        <v>43456</v>
      </c>
      <c r="F216" s="165">
        <f ca="1">INDEX('Vakantie-Feestdagen'!C:C,MATCH(E216,'Vakantie-Feestdagen'!B:B,0))</f>
        <v>43471</v>
      </c>
      <c r="G216" s="164" t="str">
        <f ca="1">INDEX('Vakantie-Feestdagen'!D:D,MATCH(E216,'Vakantie-Feestdagen'!B:B,0))</f>
        <v>Kerst</v>
      </c>
      <c r="H216" s="164">
        <f t="shared" ca="1" si="26"/>
        <v>0</v>
      </c>
      <c r="I216" s="164">
        <f ca="1">IFERROR(MIN(1, VLOOKUP(C216,'Vakantie-Feestdagen'!$T:$T,1,0)   ),0)</f>
        <v>0</v>
      </c>
      <c r="J216" s="164">
        <f ca="1">IFERROR(MIN(1, VLOOKUP(C216,Aanvraagformulier!$B$86:$B$102,1,0)   ),0)</f>
        <v>0</v>
      </c>
      <c r="K216" s="164">
        <f ca="1">IFERROR(MIN(1, VLOOKUP(C216,Aanvraagformulier!$N$86:$N$102,1,0)   ),0)</f>
        <v>0</v>
      </c>
      <c r="L216" s="164">
        <f t="shared" ca="1" si="27"/>
        <v>0</v>
      </c>
      <c r="M216" s="164">
        <f t="shared" ca="1" si="28"/>
        <v>0</v>
      </c>
      <c r="N216" s="168">
        <f t="shared" ca="1" si="29"/>
        <v>0</v>
      </c>
      <c r="O216" s="167">
        <f t="shared" ca="1" si="30"/>
        <v>0</v>
      </c>
    </row>
    <row r="217" spans="2:15" x14ac:dyDescent="0.2">
      <c r="B217" s="169">
        <f t="shared" ca="1" si="24"/>
        <v>43523</v>
      </c>
      <c r="C217" s="165">
        <f t="shared" ca="1" si="31"/>
        <v>43523</v>
      </c>
      <c r="D217" s="164">
        <f t="shared" ca="1" si="25"/>
        <v>3</v>
      </c>
      <c r="E217" s="165">
        <f ca="1">VLOOKUP(C217,'Vakantie-Feestdagen'!B:B,1,1)</f>
        <v>43456</v>
      </c>
      <c r="F217" s="165">
        <f ca="1">INDEX('Vakantie-Feestdagen'!C:C,MATCH(E217,'Vakantie-Feestdagen'!B:B,0))</f>
        <v>43471</v>
      </c>
      <c r="G217" s="164" t="str">
        <f ca="1">INDEX('Vakantie-Feestdagen'!D:D,MATCH(E217,'Vakantie-Feestdagen'!B:B,0))</f>
        <v>Kerst</v>
      </c>
      <c r="H217" s="164">
        <f t="shared" ca="1" si="26"/>
        <v>0</v>
      </c>
      <c r="I217" s="164">
        <f ca="1">IFERROR(MIN(1, VLOOKUP(C217,'Vakantie-Feestdagen'!$T:$T,1,0)   ),0)</f>
        <v>0</v>
      </c>
      <c r="J217" s="164">
        <f ca="1">IFERROR(MIN(1, VLOOKUP(C217,Aanvraagformulier!$B$86:$B$102,1,0)   ),0)</f>
        <v>0</v>
      </c>
      <c r="K217" s="164">
        <f ca="1">IFERROR(MIN(1, VLOOKUP(C217,Aanvraagformulier!$N$86:$N$102,1,0)   ),0)</f>
        <v>0</v>
      </c>
      <c r="L217" s="164">
        <f t="shared" ca="1" si="27"/>
        <v>0</v>
      </c>
      <c r="M217" s="164">
        <f t="shared" ca="1" si="28"/>
        <v>0</v>
      </c>
      <c r="N217" s="168">
        <f t="shared" ca="1" si="29"/>
        <v>0</v>
      </c>
      <c r="O217" s="167">
        <f t="shared" ca="1" si="30"/>
        <v>0</v>
      </c>
    </row>
    <row r="218" spans="2:15" x14ac:dyDescent="0.2">
      <c r="B218" s="169">
        <f t="shared" ca="1" si="24"/>
        <v>43524</v>
      </c>
      <c r="C218" s="165">
        <f t="shared" ca="1" si="31"/>
        <v>43524</v>
      </c>
      <c r="D218" s="164">
        <f t="shared" ca="1" si="25"/>
        <v>4</v>
      </c>
      <c r="E218" s="165">
        <f ca="1">VLOOKUP(C218,'Vakantie-Feestdagen'!B:B,1,1)</f>
        <v>43456</v>
      </c>
      <c r="F218" s="165">
        <f ca="1">INDEX('Vakantie-Feestdagen'!C:C,MATCH(E218,'Vakantie-Feestdagen'!B:B,0))</f>
        <v>43471</v>
      </c>
      <c r="G218" s="164" t="str">
        <f ca="1">INDEX('Vakantie-Feestdagen'!D:D,MATCH(E218,'Vakantie-Feestdagen'!B:B,0))</f>
        <v>Kerst</v>
      </c>
      <c r="H218" s="164">
        <f t="shared" ca="1" si="26"/>
        <v>0</v>
      </c>
      <c r="I218" s="164">
        <f ca="1">IFERROR(MIN(1, VLOOKUP(C218,'Vakantie-Feestdagen'!$T:$T,1,0)   ),0)</f>
        <v>0</v>
      </c>
      <c r="J218" s="164">
        <f ca="1">IFERROR(MIN(1, VLOOKUP(C218,Aanvraagformulier!$B$86:$B$102,1,0)   ),0)</f>
        <v>0</v>
      </c>
      <c r="K218" s="164">
        <f ca="1">IFERROR(MIN(1, VLOOKUP(C218,Aanvraagformulier!$N$86:$N$102,1,0)   ),0)</f>
        <v>0</v>
      </c>
      <c r="L218" s="164">
        <f t="shared" ca="1" si="27"/>
        <v>0</v>
      </c>
      <c r="M218" s="164">
        <f t="shared" ca="1" si="28"/>
        <v>0</v>
      </c>
      <c r="N218" s="168">
        <f t="shared" ca="1" si="29"/>
        <v>0</v>
      </c>
      <c r="O218" s="167">
        <f t="shared" ca="1" si="30"/>
        <v>0</v>
      </c>
    </row>
    <row r="219" spans="2:15" x14ac:dyDescent="0.2">
      <c r="B219" s="169">
        <f t="shared" ca="1" si="24"/>
        <v>43525</v>
      </c>
      <c r="C219" s="165">
        <f t="shared" ca="1" si="31"/>
        <v>43525</v>
      </c>
      <c r="D219" s="164">
        <f t="shared" ca="1" si="25"/>
        <v>5</v>
      </c>
      <c r="E219" s="165">
        <f ca="1">VLOOKUP(C219,'Vakantie-Feestdagen'!B:B,1,1)</f>
        <v>43456</v>
      </c>
      <c r="F219" s="165">
        <f ca="1">INDEX('Vakantie-Feestdagen'!C:C,MATCH(E219,'Vakantie-Feestdagen'!B:B,0))</f>
        <v>43471</v>
      </c>
      <c r="G219" s="164" t="str">
        <f ca="1">INDEX('Vakantie-Feestdagen'!D:D,MATCH(E219,'Vakantie-Feestdagen'!B:B,0))</f>
        <v>Kerst</v>
      </c>
      <c r="H219" s="164">
        <f t="shared" ca="1" si="26"/>
        <v>0</v>
      </c>
      <c r="I219" s="164">
        <f ca="1">IFERROR(MIN(1, VLOOKUP(C219,'Vakantie-Feestdagen'!$T:$T,1,0)   ),0)</f>
        <v>0</v>
      </c>
      <c r="J219" s="164">
        <f ca="1">IFERROR(MIN(1, VLOOKUP(C219,Aanvraagformulier!$B$86:$B$102,1,0)   ),0)</f>
        <v>0</v>
      </c>
      <c r="K219" s="164">
        <f ca="1">IFERROR(MIN(1, VLOOKUP(C219,Aanvraagformulier!$N$86:$N$102,1,0)   ),0)</f>
        <v>0</v>
      </c>
      <c r="L219" s="164">
        <f t="shared" ca="1" si="27"/>
        <v>0</v>
      </c>
      <c r="M219" s="164">
        <f t="shared" ca="1" si="28"/>
        <v>0</v>
      </c>
      <c r="N219" s="168">
        <f t="shared" ca="1" si="29"/>
        <v>0</v>
      </c>
      <c r="O219" s="167">
        <f t="shared" ca="1" si="30"/>
        <v>0</v>
      </c>
    </row>
    <row r="220" spans="2:15" x14ac:dyDescent="0.2">
      <c r="B220" s="169">
        <f t="shared" ca="1" si="24"/>
        <v>43526</v>
      </c>
      <c r="C220" s="165">
        <f t="shared" ca="1" si="31"/>
        <v>43526</v>
      </c>
      <c r="D220" s="164">
        <f t="shared" ca="1" si="25"/>
        <v>6</v>
      </c>
      <c r="E220" s="165">
        <f ca="1">VLOOKUP(C220,'Vakantie-Feestdagen'!B:B,1,1)</f>
        <v>43526</v>
      </c>
      <c r="F220" s="165">
        <f ca="1">INDEX('Vakantie-Feestdagen'!C:C,MATCH(E220,'Vakantie-Feestdagen'!B:B,0))</f>
        <v>43534</v>
      </c>
      <c r="G220" s="164" t="str">
        <f ca="1">INDEX('Vakantie-Feestdagen'!D:D,MATCH(E220,'Vakantie-Feestdagen'!B:B,0))</f>
        <v>Voorjaar</v>
      </c>
      <c r="H220" s="164">
        <f t="shared" ca="1" si="26"/>
        <v>1</v>
      </c>
      <c r="I220" s="164">
        <f ca="1">IFERROR(MIN(1, VLOOKUP(C220,'Vakantie-Feestdagen'!$T:$T,1,0)   ),0)</f>
        <v>0</v>
      </c>
      <c r="J220" s="164">
        <f ca="1">IFERROR(MIN(1, VLOOKUP(C220,Aanvraagformulier!$B$86:$B$102,1,0)   ),0)</f>
        <v>0</v>
      </c>
      <c r="K220" s="164">
        <f ca="1">IFERROR(MIN(1, VLOOKUP(C220,Aanvraagformulier!$N$86:$N$102,1,0)   ),0)</f>
        <v>0</v>
      </c>
      <c r="L220" s="164">
        <f t="shared" ca="1" si="27"/>
        <v>0</v>
      </c>
      <c r="M220" s="164">
        <f t="shared" ca="1" si="28"/>
        <v>0</v>
      </c>
      <c r="N220" s="168">
        <f t="shared" ca="1" si="29"/>
        <v>0</v>
      </c>
      <c r="O220" s="167">
        <f t="shared" ca="1" si="30"/>
        <v>0</v>
      </c>
    </row>
    <row r="221" spans="2:15" x14ac:dyDescent="0.2">
      <c r="B221" s="169">
        <f t="shared" ca="1" si="24"/>
        <v>43527</v>
      </c>
      <c r="C221" s="165">
        <f t="shared" ca="1" si="31"/>
        <v>43527</v>
      </c>
      <c r="D221" s="164">
        <f t="shared" ca="1" si="25"/>
        <v>7</v>
      </c>
      <c r="E221" s="165">
        <f ca="1">VLOOKUP(C221,'Vakantie-Feestdagen'!B:B,1,1)</f>
        <v>43526</v>
      </c>
      <c r="F221" s="165">
        <f ca="1">INDEX('Vakantie-Feestdagen'!C:C,MATCH(E221,'Vakantie-Feestdagen'!B:B,0))</f>
        <v>43534</v>
      </c>
      <c r="G221" s="164" t="str">
        <f ca="1">INDEX('Vakantie-Feestdagen'!D:D,MATCH(E221,'Vakantie-Feestdagen'!B:B,0))</f>
        <v>Voorjaar</v>
      </c>
      <c r="H221" s="164">
        <f t="shared" ca="1" si="26"/>
        <v>1</v>
      </c>
      <c r="I221" s="164">
        <f ca="1">IFERROR(MIN(1, VLOOKUP(C221,'Vakantie-Feestdagen'!$T:$T,1,0)   ),0)</f>
        <v>0</v>
      </c>
      <c r="J221" s="164">
        <f ca="1">IFERROR(MIN(1, VLOOKUP(C221,Aanvraagformulier!$B$86:$B$102,1,0)   ),0)</f>
        <v>0</v>
      </c>
      <c r="K221" s="164">
        <f ca="1">IFERROR(MIN(1, VLOOKUP(C221,Aanvraagformulier!$N$86:$N$102,1,0)   ),0)</f>
        <v>0</v>
      </c>
      <c r="L221" s="164">
        <f t="shared" ca="1" si="27"/>
        <v>0</v>
      </c>
      <c r="M221" s="164">
        <f t="shared" ca="1" si="28"/>
        <v>0</v>
      </c>
      <c r="N221" s="168">
        <f t="shared" ca="1" si="29"/>
        <v>0</v>
      </c>
      <c r="O221" s="167">
        <f t="shared" ca="1" si="30"/>
        <v>0</v>
      </c>
    </row>
    <row r="222" spans="2:15" x14ac:dyDescent="0.2">
      <c r="B222" s="169">
        <f t="shared" ca="1" si="24"/>
        <v>43528</v>
      </c>
      <c r="C222" s="165">
        <f t="shared" ca="1" si="31"/>
        <v>43528</v>
      </c>
      <c r="D222" s="164">
        <f t="shared" ca="1" si="25"/>
        <v>1</v>
      </c>
      <c r="E222" s="165">
        <f ca="1">VLOOKUP(C222,'Vakantie-Feestdagen'!B:B,1,1)</f>
        <v>43526</v>
      </c>
      <c r="F222" s="165">
        <f ca="1">INDEX('Vakantie-Feestdagen'!C:C,MATCH(E222,'Vakantie-Feestdagen'!B:B,0))</f>
        <v>43534</v>
      </c>
      <c r="G222" s="164" t="str">
        <f ca="1">INDEX('Vakantie-Feestdagen'!D:D,MATCH(E222,'Vakantie-Feestdagen'!B:B,0))</f>
        <v>Voorjaar</v>
      </c>
      <c r="H222" s="164">
        <f t="shared" ca="1" si="26"/>
        <v>1</v>
      </c>
      <c r="I222" s="164">
        <f ca="1">IFERROR(MIN(1, VLOOKUP(C222,'Vakantie-Feestdagen'!$T:$T,1,0)   ),0)</f>
        <v>0</v>
      </c>
      <c r="J222" s="164">
        <f ca="1">IFERROR(MIN(1, VLOOKUP(C222,Aanvraagformulier!$B$86:$B$102,1,0)   ),0)</f>
        <v>0</v>
      </c>
      <c r="K222" s="164">
        <f ca="1">IFERROR(MIN(1, VLOOKUP(C222,Aanvraagformulier!$N$86:$N$102,1,0)   ),0)</f>
        <v>0</v>
      </c>
      <c r="L222" s="164">
        <f t="shared" ca="1" si="27"/>
        <v>0</v>
      </c>
      <c r="M222" s="164">
        <f t="shared" ca="1" si="28"/>
        <v>0</v>
      </c>
      <c r="N222" s="168">
        <f t="shared" ca="1" si="29"/>
        <v>0</v>
      </c>
      <c r="O222" s="167">
        <f t="shared" ca="1" si="30"/>
        <v>0</v>
      </c>
    </row>
    <row r="223" spans="2:15" x14ac:dyDescent="0.2">
      <c r="B223" s="169">
        <f t="shared" ca="1" si="24"/>
        <v>43529</v>
      </c>
      <c r="C223" s="165">
        <f t="shared" ca="1" si="31"/>
        <v>43529</v>
      </c>
      <c r="D223" s="164">
        <f t="shared" ca="1" si="25"/>
        <v>2</v>
      </c>
      <c r="E223" s="165">
        <f ca="1">VLOOKUP(C223,'Vakantie-Feestdagen'!B:B,1,1)</f>
        <v>43526</v>
      </c>
      <c r="F223" s="165">
        <f ca="1">INDEX('Vakantie-Feestdagen'!C:C,MATCH(E223,'Vakantie-Feestdagen'!B:B,0))</f>
        <v>43534</v>
      </c>
      <c r="G223" s="164" t="str">
        <f ca="1">INDEX('Vakantie-Feestdagen'!D:D,MATCH(E223,'Vakantie-Feestdagen'!B:B,0))</f>
        <v>Voorjaar</v>
      </c>
      <c r="H223" s="164">
        <f t="shared" ca="1" si="26"/>
        <v>1</v>
      </c>
      <c r="I223" s="164">
        <f ca="1">IFERROR(MIN(1, VLOOKUP(C223,'Vakantie-Feestdagen'!$T:$T,1,0)   ),0)</f>
        <v>0</v>
      </c>
      <c r="J223" s="164">
        <f ca="1">IFERROR(MIN(1, VLOOKUP(C223,Aanvraagformulier!$B$86:$B$102,1,0)   ),0)</f>
        <v>0</v>
      </c>
      <c r="K223" s="164">
        <f ca="1">IFERROR(MIN(1, VLOOKUP(C223,Aanvraagformulier!$N$86:$N$102,1,0)   ),0)</f>
        <v>0</v>
      </c>
      <c r="L223" s="164">
        <f t="shared" ca="1" si="27"/>
        <v>0</v>
      </c>
      <c r="M223" s="164">
        <f t="shared" ca="1" si="28"/>
        <v>0</v>
      </c>
      <c r="N223" s="168">
        <f t="shared" ca="1" si="29"/>
        <v>0</v>
      </c>
      <c r="O223" s="167">
        <f t="shared" ca="1" si="30"/>
        <v>0</v>
      </c>
    </row>
    <row r="224" spans="2:15" x14ac:dyDescent="0.2">
      <c r="B224" s="169">
        <f t="shared" ca="1" si="24"/>
        <v>43530</v>
      </c>
      <c r="C224" s="165">
        <f t="shared" ca="1" si="31"/>
        <v>43530</v>
      </c>
      <c r="D224" s="164">
        <f t="shared" ca="1" si="25"/>
        <v>3</v>
      </c>
      <c r="E224" s="165">
        <f ca="1">VLOOKUP(C224,'Vakantie-Feestdagen'!B:B,1,1)</f>
        <v>43526</v>
      </c>
      <c r="F224" s="165">
        <f ca="1">INDEX('Vakantie-Feestdagen'!C:C,MATCH(E224,'Vakantie-Feestdagen'!B:B,0))</f>
        <v>43534</v>
      </c>
      <c r="G224" s="164" t="str">
        <f ca="1">INDEX('Vakantie-Feestdagen'!D:D,MATCH(E224,'Vakantie-Feestdagen'!B:B,0))</f>
        <v>Voorjaar</v>
      </c>
      <c r="H224" s="164">
        <f t="shared" ca="1" si="26"/>
        <v>1</v>
      </c>
      <c r="I224" s="164">
        <f ca="1">IFERROR(MIN(1, VLOOKUP(C224,'Vakantie-Feestdagen'!$T:$T,1,0)   ),0)</f>
        <v>0</v>
      </c>
      <c r="J224" s="164">
        <f ca="1">IFERROR(MIN(1, VLOOKUP(C224,Aanvraagformulier!$B$86:$B$102,1,0)   ),0)</f>
        <v>0</v>
      </c>
      <c r="K224" s="164">
        <f ca="1">IFERROR(MIN(1, VLOOKUP(C224,Aanvraagformulier!$N$86:$N$102,1,0)   ),0)</f>
        <v>0</v>
      </c>
      <c r="L224" s="164">
        <f t="shared" ca="1" si="27"/>
        <v>0</v>
      </c>
      <c r="M224" s="164">
        <f t="shared" ca="1" si="28"/>
        <v>0</v>
      </c>
      <c r="N224" s="168">
        <f t="shared" ca="1" si="29"/>
        <v>0</v>
      </c>
      <c r="O224" s="167">
        <f t="shared" ca="1" si="30"/>
        <v>0</v>
      </c>
    </row>
    <row r="225" spans="2:15" x14ac:dyDescent="0.2">
      <c r="B225" s="169">
        <f t="shared" ca="1" si="24"/>
        <v>43531</v>
      </c>
      <c r="C225" s="165">
        <f t="shared" ca="1" si="31"/>
        <v>43531</v>
      </c>
      <c r="D225" s="164">
        <f t="shared" ca="1" si="25"/>
        <v>4</v>
      </c>
      <c r="E225" s="165">
        <f ca="1">VLOOKUP(C225,'Vakantie-Feestdagen'!B:B,1,1)</f>
        <v>43526</v>
      </c>
      <c r="F225" s="165">
        <f ca="1">INDEX('Vakantie-Feestdagen'!C:C,MATCH(E225,'Vakantie-Feestdagen'!B:B,0))</f>
        <v>43534</v>
      </c>
      <c r="G225" s="164" t="str">
        <f ca="1">INDEX('Vakantie-Feestdagen'!D:D,MATCH(E225,'Vakantie-Feestdagen'!B:B,0))</f>
        <v>Voorjaar</v>
      </c>
      <c r="H225" s="164">
        <f t="shared" ca="1" si="26"/>
        <v>1</v>
      </c>
      <c r="I225" s="164">
        <f ca="1">IFERROR(MIN(1, VLOOKUP(C225,'Vakantie-Feestdagen'!$T:$T,1,0)   ),0)</f>
        <v>0</v>
      </c>
      <c r="J225" s="164">
        <f ca="1">IFERROR(MIN(1, VLOOKUP(C225,Aanvraagformulier!$B$86:$B$102,1,0)   ),0)</f>
        <v>0</v>
      </c>
      <c r="K225" s="164">
        <f ca="1">IFERROR(MIN(1, VLOOKUP(C225,Aanvraagformulier!$N$86:$N$102,1,0)   ),0)</f>
        <v>0</v>
      </c>
      <c r="L225" s="164">
        <f t="shared" ca="1" si="27"/>
        <v>0</v>
      </c>
      <c r="M225" s="164">
        <f t="shared" ca="1" si="28"/>
        <v>0</v>
      </c>
      <c r="N225" s="168">
        <f t="shared" ca="1" si="29"/>
        <v>0</v>
      </c>
      <c r="O225" s="167">
        <f t="shared" ca="1" si="30"/>
        <v>0</v>
      </c>
    </row>
    <row r="226" spans="2:15" x14ac:dyDescent="0.2">
      <c r="B226" s="169">
        <f t="shared" ca="1" si="24"/>
        <v>43532</v>
      </c>
      <c r="C226" s="165">
        <f t="shared" ca="1" si="31"/>
        <v>43532</v>
      </c>
      <c r="D226" s="164">
        <f t="shared" ca="1" si="25"/>
        <v>5</v>
      </c>
      <c r="E226" s="165">
        <f ca="1">VLOOKUP(C226,'Vakantie-Feestdagen'!B:B,1,1)</f>
        <v>43526</v>
      </c>
      <c r="F226" s="165">
        <f ca="1">INDEX('Vakantie-Feestdagen'!C:C,MATCH(E226,'Vakantie-Feestdagen'!B:B,0))</f>
        <v>43534</v>
      </c>
      <c r="G226" s="164" t="str">
        <f ca="1">INDEX('Vakantie-Feestdagen'!D:D,MATCH(E226,'Vakantie-Feestdagen'!B:B,0))</f>
        <v>Voorjaar</v>
      </c>
      <c r="H226" s="164">
        <f t="shared" ca="1" si="26"/>
        <v>1</v>
      </c>
      <c r="I226" s="164">
        <f ca="1">IFERROR(MIN(1, VLOOKUP(C226,'Vakantie-Feestdagen'!$T:$T,1,0)   ),0)</f>
        <v>0</v>
      </c>
      <c r="J226" s="164">
        <f ca="1">IFERROR(MIN(1, VLOOKUP(C226,Aanvraagformulier!$B$86:$B$102,1,0)   ),0)</f>
        <v>0</v>
      </c>
      <c r="K226" s="164">
        <f ca="1">IFERROR(MIN(1, VLOOKUP(C226,Aanvraagformulier!$N$86:$N$102,1,0)   ),0)</f>
        <v>0</v>
      </c>
      <c r="L226" s="164">
        <f t="shared" ca="1" si="27"/>
        <v>0</v>
      </c>
      <c r="M226" s="164">
        <f t="shared" ca="1" si="28"/>
        <v>0</v>
      </c>
      <c r="N226" s="168">
        <f t="shared" ca="1" si="29"/>
        <v>0</v>
      </c>
      <c r="O226" s="167">
        <f t="shared" ca="1" si="30"/>
        <v>0</v>
      </c>
    </row>
    <row r="227" spans="2:15" x14ac:dyDescent="0.2">
      <c r="B227" s="169">
        <f t="shared" ca="1" si="24"/>
        <v>43533</v>
      </c>
      <c r="C227" s="165">
        <f t="shared" ca="1" si="31"/>
        <v>43533</v>
      </c>
      <c r="D227" s="164">
        <f t="shared" ca="1" si="25"/>
        <v>6</v>
      </c>
      <c r="E227" s="165">
        <f ca="1">VLOOKUP(C227,'Vakantie-Feestdagen'!B:B,1,1)</f>
        <v>43526</v>
      </c>
      <c r="F227" s="165">
        <f ca="1">INDEX('Vakantie-Feestdagen'!C:C,MATCH(E227,'Vakantie-Feestdagen'!B:B,0))</f>
        <v>43534</v>
      </c>
      <c r="G227" s="164" t="str">
        <f ca="1">INDEX('Vakantie-Feestdagen'!D:D,MATCH(E227,'Vakantie-Feestdagen'!B:B,0))</f>
        <v>Voorjaar</v>
      </c>
      <c r="H227" s="164">
        <f t="shared" ca="1" si="26"/>
        <v>1</v>
      </c>
      <c r="I227" s="164">
        <f ca="1">IFERROR(MIN(1, VLOOKUP(C227,'Vakantie-Feestdagen'!$T:$T,1,0)   ),0)</f>
        <v>0</v>
      </c>
      <c r="J227" s="164">
        <f ca="1">IFERROR(MIN(1, VLOOKUP(C227,Aanvraagformulier!$B$86:$B$102,1,0)   ),0)</f>
        <v>0</v>
      </c>
      <c r="K227" s="164">
        <f ca="1">IFERROR(MIN(1, VLOOKUP(C227,Aanvraagformulier!$N$86:$N$102,1,0)   ),0)</f>
        <v>0</v>
      </c>
      <c r="L227" s="164">
        <f t="shared" ca="1" si="27"/>
        <v>0</v>
      </c>
      <c r="M227" s="164">
        <f t="shared" ca="1" si="28"/>
        <v>0</v>
      </c>
      <c r="N227" s="168">
        <f t="shared" ca="1" si="29"/>
        <v>0</v>
      </c>
      <c r="O227" s="167">
        <f t="shared" ca="1" si="30"/>
        <v>0</v>
      </c>
    </row>
    <row r="228" spans="2:15" x14ac:dyDescent="0.2">
      <c r="B228" s="169">
        <f t="shared" ca="1" si="24"/>
        <v>43534</v>
      </c>
      <c r="C228" s="165">
        <f t="shared" ca="1" si="31"/>
        <v>43534</v>
      </c>
      <c r="D228" s="164">
        <f t="shared" ca="1" si="25"/>
        <v>7</v>
      </c>
      <c r="E228" s="165">
        <f ca="1">VLOOKUP(C228,'Vakantie-Feestdagen'!B:B,1,1)</f>
        <v>43526</v>
      </c>
      <c r="F228" s="165">
        <f ca="1">INDEX('Vakantie-Feestdagen'!C:C,MATCH(E228,'Vakantie-Feestdagen'!B:B,0))</f>
        <v>43534</v>
      </c>
      <c r="G228" s="164" t="str">
        <f ca="1">INDEX('Vakantie-Feestdagen'!D:D,MATCH(E228,'Vakantie-Feestdagen'!B:B,0))</f>
        <v>Voorjaar</v>
      </c>
      <c r="H228" s="164">
        <f t="shared" ca="1" si="26"/>
        <v>1</v>
      </c>
      <c r="I228" s="164">
        <f ca="1">IFERROR(MIN(1, VLOOKUP(C228,'Vakantie-Feestdagen'!$T:$T,1,0)   ),0)</f>
        <v>0</v>
      </c>
      <c r="J228" s="164">
        <f ca="1">IFERROR(MIN(1, VLOOKUP(C228,Aanvraagformulier!$B$86:$B$102,1,0)   ),0)</f>
        <v>0</v>
      </c>
      <c r="K228" s="164">
        <f ca="1">IFERROR(MIN(1, VLOOKUP(C228,Aanvraagformulier!$N$86:$N$102,1,0)   ),0)</f>
        <v>0</v>
      </c>
      <c r="L228" s="164">
        <f t="shared" ca="1" si="27"/>
        <v>0</v>
      </c>
      <c r="M228" s="164">
        <f t="shared" ca="1" si="28"/>
        <v>0</v>
      </c>
      <c r="N228" s="168">
        <f t="shared" ca="1" si="29"/>
        <v>0</v>
      </c>
      <c r="O228" s="167">
        <f t="shared" ca="1" si="30"/>
        <v>0</v>
      </c>
    </row>
    <row r="229" spans="2:15" x14ac:dyDescent="0.2">
      <c r="B229" s="169">
        <f t="shared" ca="1" si="24"/>
        <v>43535</v>
      </c>
      <c r="C229" s="165">
        <f t="shared" ca="1" si="31"/>
        <v>43535</v>
      </c>
      <c r="D229" s="164">
        <f t="shared" ca="1" si="25"/>
        <v>1</v>
      </c>
      <c r="E229" s="165">
        <f ca="1">VLOOKUP(C229,'Vakantie-Feestdagen'!B:B,1,1)</f>
        <v>43526</v>
      </c>
      <c r="F229" s="165">
        <f ca="1">INDEX('Vakantie-Feestdagen'!C:C,MATCH(E229,'Vakantie-Feestdagen'!B:B,0))</f>
        <v>43534</v>
      </c>
      <c r="G229" s="164" t="str">
        <f ca="1">INDEX('Vakantie-Feestdagen'!D:D,MATCH(E229,'Vakantie-Feestdagen'!B:B,0))</f>
        <v>Voorjaar</v>
      </c>
      <c r="H229" s="164">
        <f t="shared" ca="1" si="26"/>
        <v>0</v>
      </c>
      <c r="I229" s="164">
        <f ca="1">IFERROR(MIN(1, VLOOKUP(C229,'Vakantie-Feestdagen'!$T:$T,1,0)   ),0)</f>
        <v>0</v>
      </c>
      <c r="J229" s="164">
        <f ca="1">IFERROR(MIN(1, VLOOKUP(C229,Aanvraagformulier!$B$86:$B$102,1,0)   ),0)</f>
        <v>0</v>
      </c>
      <c r="K229" s="164">
        <f ca="1">IFERROR(MIN(1, VLOOKUP(C229,Aanvraagformulier!$N$86:$N$102,1,0)   ),0)</f>
        <v>0</v>
      </c>
      <c r="L229" s="164">
        <f t="shared" ca="1" si="27"/>
        <v>0</v>
      </c>
      <c r="M229" s="164">
        <f t="shared" ca="1" si="28"/>
        <v>0</v>
      </c>
      <c r="N229" s="168">
        <f t="shared" ca="1" si="29"/>
        <v>0</v>
      </c>
      <c r="O229" s="167">
        <f t="shared" ca="1" si="30"/>
        <v>0</v>
      </c>
    </row>
    <row r="230" spans="2:15" x14ac:dyDescent="0.2">
      <c r="B230" s="169">
        <f t="shared" ca="1" si="24"/>
        <v>43536</v>
      </c>
      <c r="C230" s="165">
        <f t="shared" ca="1" si="31"/>
        <v>43536</v>
      </c>
      <c r="D230" s="164">
        <f t="shared" ca="1" si="25"/>
        <v>2</v>
      </c>
      <c r="E230" s="165">
        <f ca="1">VLOOKUP(C230,'Vakantie-Feestdagen'!B:B,1,1)</f>
        <v>43526</v>
      </c>
      <c r="F230" s="165">
        <f ca="1">INDEX('Vakantie-Feestdagen'!C:C,MATCH(E230,'Vakantie-Feestdagen'!B:B,0))</f>
        <v>43534</v>
      </c>
      <c r="G230" s="164" t="str">
        <f ca="1">INDEX('Vakantie-Feestdagen'!D:D,MATCH(E230,'Vakantie-Feestdagen'!B:B,0))</f>
        <v>Voorjaar</v>
      </c>
      <c r="H230" s="164">
        <f t="shared" ca="1" si="26"/>
        <v>0</v>
      </c>
      <c r="I230" s="164">
        <f ca="1">IFERROR(MIN(1, VLOOKUP(C230,'Vakantie-Feestdagen'!$T:$T,1,0)   ),0)</f>
        <v>0</v>
      </c>
      <c r="J230" s="164">
        <f ca="1">IFERROR(MIN(1, VLOOKUP(C230,Aanvraagformulier!$B$86:$B$102,1,0)   ),0)</f>
        <v>0</v>
      </c>
      <c r="K230" s="164">
        <f ca="1">IFERROR(MIN(1, VLOOKUP(C230,Aanvraagformulier!$N$86:$N$102,1,0)   ),0)</f>
        <v>0</v>
      </c>
      <c r="L230" s="164">
        <f t="shared" ca="1" si="27"/>
        <v>0</v>
      </c>
      <c r="M230" s="164">
        <f t="shared" ca="1" si="28"/>
        <v>0</v>
      </c>
      <c r="N230" s="168">
        <f t="shared" ca="1" si="29"/>
        <v>0</v>
      </c>
      <c r="O230" s="167">
        <f t="shared" ca="1" si="30"/>
        <v>0</v>
      </c>
    </row>
    <row r="231" spans="2:15" x14ac:dyDescent="0.2">
      <c r="B231" s="169">
        <f t="shared" ca="1" si="24"/>
        <v>43537</v>
      </c>
      <c r="C231" s="165">
        <f t="shared" ca="1" si="31"/>
        <v>43537</v>
      </c>
      <c r="D231" s="164">
        <f t="shared" ca="1" si="25"/>
        <v>3</v>
      </c>
      <c r="E231" s="165">
        <f ca="1">VLOOKUP(C231,'Vakantie-Feestdagen'!B:B,1,1)</f>
        <v>43526</v>
      </c>
      <c r="F231" s="165">
        <f ca="1">INDEX('Vakantie-Feestdagen'!C:C,MATCH(E231,'Vakantie-Feestdagen'!B:B,0))</f>
        <v>43534</v>
      </c>
      <c r="G231" s="164" t="str">
        <f ca="1">INDEX('Vakantie-Feestdagen'!D:D,MATCH(E231,'Vakantie-Feestdagen'!B:B,0))</f>
        <v>Voorjaar</v>
      </c>
      <c r="H231" s="164">
        <f t="shared" ca="1" si="26"/>
        <v>0</v>
      </c>
      <c r="I231" s="164">
        <f ca="1">IFERROR(MIN(1, VLOOKUP(C231,'Vakantie-Feestdagen'!$T:$T,1,0)   ),0)</f>
        <v>0</v>
      </c>
      <c r="J231" s="164">
        <f ca="1">IFERROR(MIN(1, VLOOKUP(C231,Aanvraagformulier!$B$86:$B$102,1,0)   ),0)</f>
        <v>0</v>
      </c>
      <c r="K231" s="164">
        <f ca="1">IFERROR(MIN(1, VLOOKUP(C231,Aanvraagformulier!$N$86:$N$102,1,0)   ),0)</f>
        <v>0</v>
      </c>
      <c r="L231" s="164">
        <f t="shared" ca="1" si="27"/>
        <v>0</v>
      </c>
      <c r="M231" s="164">
        <f t="shared" ca="1" si="28"/>
        <v>0</v>
      </c>
      <c r="N231" s="168">
        <f t="shared" ca="1" si="29"/>
        <v>0</v>
      </c>
      <c r="O231" s="167">
        <f t="shared" ca="1" si="30"/>
        <v>0</v>
      </c>
    </row>
    <row r="232" spans="2:15" x14ac:dyDescent="0.2">
      <c r="B232" s="169">
        <f t="shared" ca="1" si="24"/>
        <v>43538</v>
      </c>
      <c r="C232" s="165">
        <f t="shared" ca="1" si="31"/>
        <v>43538</v>
      </c>
      <c r="D232" s="164">
        <f t="shared" ca="1" si="25"/>
        <v>4</v>
      </c>
      <c r="E232" s="165">
        <f ca="1">VLOOKUP(C232,'Vakantie-Feestdagen'!B:B,1,1)</f>
        <v>43526</v>
      </c>
      <c r="F232" s="165">
        <f ca="1">INDEX('Vakantie-Feestdagen'!C:C,MATCH(E232,'Vakantie-Feestdagen'!B:B,0))</f>
        <v>43534</v>
      </c>
      <c r="G232" s="164" t="str">
        <f ca="1">INDEX('Vakantie-Feestdagen'!D:D,MATCH(E232,'Vakantie-Feestdagen'!B:B,0))</f>
        <v>Voorjaar</v>
      </c>
      <c r="H232" s="164">
        <f t="shared" ca="1" si="26"/>
        <v>0</v>
      </c>
      <c r="I232" s="164">
        <f ca="1">IFERROR(MIN(1, VLOOKUP(C232,'Vakantie-Feestdagen'!$T:$T,1,0)   ),0)</f>
        <v>0</v>
      </c>
      <c r="J232" s="164">
        <f ca="1">IFERROR(MIN(1, VLOOKUP(C232,Aanvraagformulier!$B$86:$B$102,1,0)   ),0)</f>
        <v>0</v>
      </c>
      <c r="K232" s="164">
        <f ca="1">IFERROR(MIN(1, VLOOKUP(C232,Aanvraagformulier!$N$86:$N$102,1,0)   ),0)</f>
        <v>0</v>
      </c>
      <c r="L232" s="164">
        <f t="shared" ca="1" si="27"/>
        <v>0</v>
      </c>
      <c r="M232" s="164">
        <f t="shared" ca="1" si="28"/>
        <v>0</v>
      </c>
      <c r="N232" s="168">
        <f t="shared" ca="1" si="29"/>
        <v>0</v>
      </c>
      <c r="O232" s="167">
        <f t="shared" ca="1" si="30"/>
        <v>0</v>
      </c>
    </row>
    <row r="233" spans="2:15" x14ac:dyDescent="0.2">
      <c r="B233" s="169">
        <f t="shared" ca="1" si="24"/>
        <v>43539</v>
      </c>
      <c r="C233" s="165">
        <f t="shared" ca="1" si="31"/>
        <v>43539</v>
      </c>
      <c r="D233" s="164">
        <f t="shared" ca="1" si="25"/>
        <v>5</v>
      </c>
      <c r="E233" s="165">
        <f ca="1">VLOOKUP(C233,'Vakantie-Feestdagen'!B:B,1,1)</f>
        <v>43526</v>
      </c>
      <c r="F233" s="165">
        <f ca="1">INDEX('Vakantie-Feestdagen'!C:C,MATCH(E233,'Vakantie-Feestdagen'!B:B,0))</f>
        <v>43534</v>
      </c>
      <c r="G233" s="164" t="str">
        <f ca="1">INDEX('Vakantie-Feestdagen'!D:D,MATCH(E233,'Vakantie-Feestdagen'!B:B,0))</f>
        <v>Voorjaar</v>
      </c>
      <c r="H233" s="164">
        <f t="shared" ca="1" si="26"/>
        <v>0</v>
      </c>
      <c r="I233" s="164">
        <f ca="1">IFERROR(MIN(1, VLOOKUP(C233,'Vakantie-Feestdagen'!$T:$T,1,0)   ),0)</f>
        <v>0</v>
      </c>
      <c r="J233" s="164">
        <f ca="1">IFERROR(MIN(1, VLOOKUP(C233,Aanvraagformulier!$B$86:$B$102,1,0)   ),0)</f>
        <v>0</v>
      </c>
      <c r="K233" s="164">
        <f ca="1">IFERROR(MIN(1, VLOOKUP(C233,Aanvraagformulier!$N$86:$N$102,1,0)   ),0)</f>
        <v>0</v>
      </c>
      <c r="L233" s="164">
        <f t="shared" ca="1" si="27"/>
        <v>0</v>
      </c>
      <c r="M233" s="164">
        <f t="shared" ca="1" si="28"/>
        <v>0</v>
      </c>
      <c r="N233" s="168">
        <f t="shared" ca="1" si="29"/>
        <v>0</v>
      </c>
      <c r="O233" s="167">
        <f t="shared" ca="1" si="30"/>
        <v>0</v>
      </c>
    </row>
    <row r="234" spans="2:15" x14ac:dyDescent="0.2">
      <c r="B234" s="169">
        <f t="shared" ca="1" si="24"/>
        <v>43540</v>
      </c>
      <c r="C234" s="165">
        <f t="shared" ca="1" si="31"/>
        <v>43540</v>
      </c>
      <c r="D234" s="164">
        <f t="shared" ca="1" si="25"/>
        <v>6</v>
      </c>
      <c r="E234" s="165">
        <f ca="1">VLOOKUP(C234,'Vakantie-Feestdagen'!B:B,1,1)</f>
        <v>43526</v>
      </c>
      <c r="F234" s="165">
        <f ca="1">INDEX('Vakantie-Feestdagen'!C:C,MATCH(E234,'Vakantie-Feestdagen'!B:B,0))</f>
        <v>43534</v>
      </c>
      <c r="G234" s="164" t="str">
        <f ca="1">INDEX('Vakantie-Feestdagen'!D:D,MATCH(E234,'Vakantie-Feestdagen'!B:B,0))</f>
        <v>Voorjaar</v>
      </c>
      <c r="H234" s="164">
        <f t="shared" ca="1" si="26"/>
        <v>0</v>
      </c>
      <c r="I234" s="164">
        <f ca="1">IFERROR(MIN(1, VLOOKUP(C234,'Vakantie-Feestdagen'!$T:$T,1,0)   ),0)</f>
        <v>0</v>
      </c>
      <c r="J234" s="164">
        <f ca="1">IFERROR(MIN(1, VLOOKUP(C234,Aanvraagformulier!$B$86:$B$102,1,0)   ),0)</f>
        <v>0</v>
      </c>
      <c r="K234" s="164">
        <f ca="1">IFERROR(MIN(1, VLOOKUP(C234,Aanvraagformulier!$N$86:$N$102,1,0)   ),0)</f>
        <v>0</v>
      </c>
      <c r="L234" s="164">
        <f t="shared" ca="1" si="27"/>
        <v>0</v>
      </c>
      <c r="M234" s="164">
        <f t="shared" ca="1" si="28"/>
        <v>0</v>
      </c>
      <c r="N234" s="168">
        <f t="shared" ca="1" si="29"/>
        <v>0</v>
      </c>
      <c r="O234" s="167">
        <f t="shared" ca="1" si="30"/>
        <v>0</v>
      </c>
    </row>
    <row r="235" spans="2:15" x14ac:dyDescent="0.2">
      <c r="B235" s="169">
        <f t="shared" ca="1" si="24"/>
        <v>43541</v>
      </c>
      <c r="C235" s="165">
        <f t="shared" ca="1" si="31"/>
        <v>43541</v>
      </c>
      <c r="D235" s="164">
        <f t="shared" ca="1" si="25"/>
        <v>7</v>
      </c>
      <c r="E235" s="165">
        <f ca="1">VLOOKUP(C235,'Vakantie-Feestdagen'!B:B,1,1)</f>
        <v>43526</v>
      </c>
      <c r="F235" s="165">
        <f ca="1">INDEX('Vakantie-Feestdagen'!C:C,MATCH(E235,'Vakantie-Feestdagen'!B:B,0))</f>
        <v>43534</v>
      </c>
      <c r="G235" s="164" t="str">
        <f ca="1">INDEX('Vakantie-Feestdagen'!D:D,MATCH(E235,'Vakantie-Feestdagen'!B:B,0))</f>
        <v>Voorjaar</v>
      </c>
      <c r="H235" s="164">
        <f t="shared" ca="1" si="26"/>
        <v>0</v>
      </c>
      <c r="I235" s="164">
        <f ca="1">IFERROR(MIN(1, VLOOKUP(C235,'Vakantie-Feestdagen'!$T:$T,1,0)   ),0)</f>
        <v>0</v>
      </c>
      <c r="J235" s="164">
        <f ca="1">IFERROR(MIN(1, VLOOKUP(C235,Aanvraagformulier!$B$86:$B$102,1,0)   ),0)</f>
        <v>0</v>
      </c>
      <c r="K235" s="164">
        <f ca="1">IFERROR(MIN(1, VLOOKUP(C235,Aanvraagformulier!$N$86:$N$102,1,0)   ),0)</f>
        <v>0</v>
      </c>
      <c r="L235" s="164">
        <f t="shared" ca="1" si="27"/>
        <v>0</v>
      </c>
      <c r="M235" s="164">
        <f t="shared" ca="1" si="28"/>
        <v>0</v>
      </c>
      <c r="N235" s="168">
        <f t="shared" ca="1" si="29"/>
        <v>0</v>
      </c>
      <c r="O235" s="167">
        <f t="shared" ca="1" si="30"/>
        <v>0</v>
      </c>
    </row>
    <row r="236" spans="2:15" x14ac:dyDescent="0.2">
      <c r="B236" s="169">
        <f t="shared" ca="1" si="24"/>
        <v>43542</v>
      </c>
      <c r="C236" s="165">
        <f t="shared" ca="1" si="31"/>
        <v>43542</v>
      </c>
      <c r="D236" s="164">
        <f t="shared" ca="1" si="25"/>
        <v>1</v>
      </c>
      <c r="E236" s="165">
        <f ca="1">VLOOKUP(C236,'Vakantie-Feestdagen'!B:B,1,1)</f>
        <v>43526</v>
      </c>
      <c r="F236" s="165">
        <f ca="1">INDEX('Vakantie-Feestdagen'!C:C,MATCH(E236,'Vakantie-Feestdagen'!B:B,0))</f>
        <v>43534</v>
      </c>
      <c r="G236" s="164" t="str">
        <f ca="1">INDEX('Vakantie-Feestdagen'!D:D,MATCH(E236,'Vakantie-Feestdagen'!B:B,0))</f>
        <v>Voorjaar</v>
      </c>
      <c r="H236" s="164">
        <f t="shared" ca="1" si="26"/>
        <v>0</v>
      </c>
      <c r="I236" s="164">
        <f ca="1">IFERROR(MIN(1, VLOOKUP(C236,'Vakantie-Feestdagen'!$T:$T,1,0)   ),0)</f>
        <v>0</v>
      </c>
      <c r="J236" s="164">
        <f ca="1">IFERROR(MIN(1, VLOOKUP(C236,Aanvraagformulier!$B$86:$B$102,1,0)   ),0)</f>
        <v>0</v>
      </c>
      <c r="K236" s="164">
        <f ca="1">IFERROR(MIN(1, VLOOKUP(C236,Aanvraagformulier!$N$86:$N$102,1,0)   ),0)</f>
        <v>0</v>
      </c>
      <c r="L236" s="164">
        <f t="shared" ca="1" si="27"/>
        <v>0</v>
      </c>
      <c r="M236" s="164">
        <f t="shared" ca="1" si="28"/>
        <v>0</v>
      </c>
      <c r="N236" s="168">
        <f t="shared" ca="1" si="29"/>
        <v>0</v>
      </c>
      <c r="O236" s="167">
        <f t="shared" ca="1" si="30"/>
        <v>0</v>
      </c>
    </row>
    <row r="237" spans="2:15" x14ac:dyDescent="0.2">
      <c r="B237" s="169">
        <f t="shared" ca="1" si="24"/>
        <v>43543</v>
      </c>
      <c r="C237" s="165">
        <f t="shared" ca="1" si="31"/>
        <v>43543</v>
      </c>
      <c r="D237" s="164">
        <f t="shared" ca="1" si="25"/>
        <v>2</v>
      </c>
      <c r="E237" s="165">
        <f ca="1">VLOOKUP(C237,'Vakantie-Feestdagen'!B:B,1,1)</f>
        <v>43526</v>
      </c>
      <c r="F237" s="165">
        <f ca="1">INDEX('Vakantie-Feestdagen'!C:C,MATCH(E237,'Vakantie-Feestdagen'!B:B,0))</f>
        <v>43534</v>
      </c>
      <c r="G237" s="164" t="str">
        <f ca="1">INDEX('Vakantie-Feestdagen'!D:D,MATCH(E237,'Vakantie-Feestdagen'!B:B,0))</f>
        <v>Voorjaar</v>
      </c>
      <c r="H237" s="164">
        <f t="shared" ca="1" si="26"/>
        <v>0</v>
      </c>
      <c r="I237" s="164">
        <f ca="1">IFERROR(MIN(1, VLOOKUP(C237,'Vakantie-Feestdagen'!$T:$T,1,0)   ),0)</f>
        <v>0</v>
      </c>
      <c r="J237" s="164">
        <f ca="1">IFERROR(MIN(1, VLOOKUP(C237,Aanvraagformulier!$B$86:$B$102,1,0)   ),0)</f>
        <v>0</v>
      </c>
      <c r="K237" s="164">
        <f ca="1">IFERROR(MIN(1, VLOOKUP(C237,Aanvraagformulier!$N$86:$N$102,1,0)   ),0)</f>
        <v>0</v>
      </c>
      <c r="L237" s="164">
        <f t="shared" ca="1" si="27"/>
        <v>0</v>
      </c>
      <c r="M237" s="164">
        <f t="shared" ca="1" si="28"/>
        <v>0</v>
      </c>
      <c r="N237" s="168">
        <f t="shared" ca="1" si="29"/>
        <v>0</v>
      </c>
      <c r="O237" s="167">
        <f t="shared" ca="1" si="30"/>
        <v>0</v>
      </c>
    </row>
    <row r="238" spans="2:15" x14ac:dyDescent="0.2">
      <c r="B238" s="169">
        <f t="shared" ca="1" si="24"/>
        <v>43544</v>
      </c>
      <c r="C238" s="165">
        <f t="shared" ca="1" si="31"/>
        <v>43544</v>
      </c>
      <c r="D238" s="164">
        <f t="shared" ca="1" si="25"/>
        <v>3</v>
      </c>
      <c r="E238" s="165">
        <f ca="1">VLOOKUP(C238,'Vakantie-Feestdagen'!B:B,1,1)</f>
        <v>43526</v>
      </c>
      <c r="F238" s="165">
        <f ca="1">INDEX('Vakantie-Feestdagen'!C:C,MATCH(E238,'Vakantie-Feestdagen'!B:B,0))</f>
        <v>43534</v>
      </c>
      <c r="G238" s="164" t="str">
        <f ca="1">INDEX('Vakantie-Feestdagen'!D:D,MATCH(E238,'Vakantie-Feestdagen'!B:B,0))</f>
        <v>Voorjaar</v>
      </c>
      <c r="H238" s="164">
        <f t="shared" ca="1" si="26"/>
        <v>0</v>
      </c>
      <c r="I238" s="164">
        <f ca="1">IFERROR(MIN(1, VLOOKUP(C238,'Vakantie-Feestdagen'!$T:$T,1,0)   ),0)</f>
        <v>0</v>
      </c>
      <c r="J238" s="164">
        <f ca="1">IFERROR(MIN(1, VLOOKUP(C238,Aanvraagformulier!$B$86:$B$102,1,0)   ),0)</f>
        <v>0</v>
      </c>
      <c r="K238" s="164">
        <f ca="1">IFERROR(MIN(1, VLOOKUP(C238,Aanvraagformulier!$N$86:$N$102,1,0)   ),0)</f>
        <v>0</v>
      </c>
      <c r="L238" s="164">
        <f t="shared" ca="1" si="27"/>
        <v>0</v>
      </c>
      <c r="M238" s="164">
        <f t="shared" ca="1" si="28"/>
        <v>0</v>
      </c>
      <c r="N238" s="168">
        <f t="shared" ca="1" si="29"/>
        <v>0</v>
      </c>
      <c r="O238" s="167">
        <f t="shared" ca="1" si="30"/>
        <v>0</v>
      </c>
    </row>
    <row r="239" spans="2:15" x14ac:dyDescent="0.2">
      <c r="B239" s="169">
        <f t="shared" ca="1" si="24"/>
        <v>43545</v>
      </c>
      <c r="C239" s="165">
        <f t="shared" ca="1" si="31"/>
        <v>43545</v>
      </c>
      <c r="D239" s="164">
        <f t="shared" ca="1" si="25"/>
        <v>4</v>
      </c>
      <c r="E239" s="165">
        <f ca="1">VLOOKUP(C239,'Vakantie-Feestdagen'!B:B,1,1)</f>
        <v>43526</v>
      </c>
      <c r="F239" s="165">
        <f ca="1">INDEX('Vakantie-Feestdagen'!C:C,MATCH(E239,'Vakantie-Feestdagen'!B:B,0))</f>
        <v>43534</v>
      </c>
      <c r="G239" s="164" t="str">
        <f ca="1">INDEX('Vakantie-Feestdagen'!D:D,MATCH(E239,'Vakantie-Feestdagen'!B:B,0))</f>
        <v>Voorjaar</v>
      </c>
      <c r="H239" s="164">
        <f t="shared" ca="1" si="26"/>
        <v>0</v>
      </c>
      <c r="I239" s="164">
        <f ca="1">IFERROR(MIN(1, VLOOKUP(C239,'Vakantie-Feestdagen'!$T:$T,1,0)   ),0)</f>
        <v>0</v>
      </c>
      <c r="J239" s="164">
        <f ca="1">IFERROR(MIN(1, VLOOKUP(C239,Aanvraagformulier!$B$86:$B$102,1,0)   ),0)</f>
        <v>0</v>
      </c>
      <c r="K239" s="164">
        <f ca="1">IFERROR(MIN(1, VLOOKUP(C239,Aanvraagformulier!$N$86:$N$102,1,0)   ),0)</f>
        <v>0</v>
      </c>
      <c r="L239" s="164">
        <f t="shared" ca="1" si="27"/>
        <v>0</v>
      </c>
      <c r="M239" s="164">
        <f t="shared" ca="1" si="28"/>
        <v>0</v>
      </c>
      <c r="N239" s="168">
        <f t="shared" ca="1" si="29"/>
        <v>0</v>
      </c>
      <c r="O239" s="167">
        <f t="shared" ca="1" si="30"/>
        <v>0</v>
      </c>
    </row>
    <row r="240" spans="2:15" x14ac:dyDescent="0.2">
      <c r="B240" s="169">
        <f t="shared" ca="1" si="24"/>
        <v>43546</v>
      </c>
      <c r="C240" s="165">
        <f t="shared" ca="1" si="31"/>
        <v>43546</v>
      </c>
      <c r="D240" s="164">
        <f t="shared" ca="1" si="25"/>
        <v>5</v>
      </c>
      <c r="E240" s="165">
        <f ca="1">VLOOKUP(C240,'Vakantie-Feestdagen'!B:B,1,1)</f>
        <v>43526</v>
      </c>
      <c r="F240" s="165">
        <f ca="1">INDEX('Vakantie-Feestdagen'!C:C,MATCH(E240,'Vakantie-Feestdagen'!B:B,0))</f>
        <v>43534</v>
      </c>
      <c r="G240" s="164" t="str">
        <f ca="1">INDEX('Vakantie-Feestdagen'!D:D,MATCH(E240,'Vakantie-Feestdagen'!B:B,0))</f>
        <v>Voorjaar</v>
      </c>
      <c r="H240" s="164">
        <f t="shared" ca="1" si="26"/>
        <v>0</v>
      </c>
      <c r="I240" s="164">
        <f ca="1">IFERROR(MIN(1, VLOOKUP(C240,'Vakantie-Feestdagen'!$T:$T,1,0)   ),0)</f>
        <v>0</v>
      </c>
      <c r="J240" s="164">
        <f ca="1">IFERROR(MIN(1, VLOOKUP(C240,Aanvraagformulier!$B$86:$B$102,1,0)   ),0)</f>
        <v>0</v>
      </c>
      <c r="K240" s="164">
        <f ca="1">IFERROR(MIN(1, VLOOKUP(C240,Aanvraagformulier!$N$86:$N$102,1,0)   ),0)</f>
        <v>0</v>
      </c>
      <c r="L240" s="164">
        <f t="shared" ca="1" si="27"/>
        <v>0</v>
      </c>
      <c r="M240" s="164">
        <f t="shared" ca="1" si="28"/>
        <v>0</v>
      </c>
      <c r="N240" s="168">
        <f t="shared" ca="1" si="29"/>
        <v>0</v>
      </c>
      <c r="O240" s="167">
        <f t="shared" ca="1" si="30"/>
        <v>0</v>
      </c>
    </row>
    <row r="241" spans="2:15" x14ac:dyDescent="0.2">
      <c r="B241" s="169">
        <f t="shared" ca="1" si="24"/>
        <v>43547</v>
      </c>
      <c r="C241" s="165">
        <f t="shared" ca="1" si="31"/>
        <v>43547</v>
      </c>
      <c r="D241" s="164">
        <f t="shared" ca="1" si="25"/>
        <v>6</v>
      </c>
      <c r="E241" s="165">
        <f ca="1">VLOOKUP(C241,'Vakantie-Feestdagen'!B:B,1,1)</f>
        <v>43526</v>
      </c>
      <c r="F241" s="165">
        <f ca="1">INDEX('Vakantie-Feestdagen'!C:C,MATCH(E241,'Vakantie-Feestdagen'!B:B,0))</f>
        <v>43534</v>
      </c>
      <c r="G241" s="164" t="str">
        <f ca="1">INDEX('Vakantie-Feestdagen'!D:D,MATCH(E241,'Vakantie-Feestdagen'!B:B,0))</f>
        <v>Voorjaar</v>
      </c>
      <c r="H241" s="164">
        <f t="shared" ca="1" si="26"/>
        <v>0</v>
      </c>
      <c r="I241" s="164">
        <f ca="1">IFERROR(MIN(1, VLOOKUP(C241,'Vakantie-Feestdagen'!$T:$T,1,0)   ),0)</f>
        <v>0</v>
      </c>
      <c r="J241" s="164">
        <f ca="1">IFERROR(MIN(1, VLOOKUP(C241,Aanvraagformulier!$B$86:$B$102,1,0)   ),0)</f>
        <v>0</v>
      </c>
      <c r="K241" s="164">
        <f ca="1">IFERROR(MIN(1, VLOOKUP(C241,Aanvraagformulier!$N$86:$N$102,1,0)   ),0)</f>
        <v>0</v>
      </c>
      <c r="L241" s="164">
        <f t="shared" ca="1" si="27"/>
        <v>0</v>
      </c>
      <c r="M241" s="164">
        <f t="shared" ca="1" si="28"/>
        <v>0</v>
      </c>
      <c r="N241" s="168">
        <f t="shared" ca="1" si="29"/>
        <v>0</v>
      </c>
      <c r="O241" s="167">
        <f t="shared" ca="1" si="30"/>
        <v>0</v>
      </c>
    </row>
    <row r="242" spans="2:15" x14ac:dyDescent="0.2">
      <c r="B242" s="169">
        <f t="shared" ca="1" si="24"/>
        <v>43548</v>
      </c>
      <c r="C242" s="165">
        <f t="shared" ca="1" si="31"/>
        <v>43548</v>
      </c>
      <c r="D242" s="164">
        <f t="shared" ca="1" si="25"/>
        <v>7</v>
      </c>
      <c r="E242" s="165">
        <f ca="1">VLOOKUP(C242,'Vakantie-Feestdagen'!B:B,1,1)</f>
        <v>43526</v>
      </c>
      <c r="F242" s="165">
        <f ca="1">INDEX('Vakantie-Feestdagen'!C:C,MATCH(E242,'Vakantie-Feestdagen'!B:B,0))</f>
        <v>43534</v>
      </c>
      <c r="G242" s="164" t="str">
        <f ca="1">INDEX('Vakantie-Feestdagen'!D:D,MATCH(E242,'Vakantie-Feestdagen'!B:B,0))</f>
        <v>Voorjaar</v>
      </c>
      <c r="H242" s="164">
        <f t="shared" ca="1" si="26"/>
        <v>0</v>
      </c>
      <c r="I242" s="164">
        <f ca="1">IFERROR(MIN(1, VLOOKUP(C242,'Vakantie-Feestdagen'!$T:$T,1,0)   ),0)</f>
        <v>0</v>
      </c>
      <c r="J242" s="164">
        <f ca="1">IFERROR(MIN(1, VLOOKUP(C242,Aanvraagformulier!$B$86:$B$102,1,0)   ),0)</f>
        <v>0</v>
      </c>
      <c r="K242" s="164">
        <f ca="1">IFERROR(MIN(1, VLOOKUP(C242,Aanvraagformulier!$N$86:$N$102,1,0)   ),0)</f>
        <v>0</v>
      </c>
      <c r="L242" s="164">
        <f t="shared" ca="1" si="27"/>
        <v>0</v>
      </c>
      <c r="M242" s="164">
        <f t="shared" ca="1" si="28"/>
        <v>0</v>
      </c>
      <c r="N242" s="168">
        <f t="shared" ca="1" si="29"/>
        <v>0</v>
      </c>
      <c r="O242" s="167">
        <f t="shared" ca="1" si="30"/>
        <v>0</v>
      </c>
    </row>
    <row r="243" spans="2:15" x14ac:dyDescent="0.2">
      <c r="B243" s="169">
        <f t="shared" ca="1" si="24"/>
        <v>43549</v>
      </c>
      <c r="C243" s="165">
        <f t="shared" ca="1" si="31"/>
        <v>43549</v>
      </c>
      <c r="D243" s="164">
        <f t="shared" ca="1" si="25"/>
        <v>1</v>
      </c>
      <c r="E243" s="165">
        <f ca="1">VLOOKUP(C243,'Vakantie-Feestdagen'!B:B,1,1)</f>
        <v>43526</v>
      </c>
      <c r="F243" s="165">
        <f ca="1">INDEX('Vakantie-Feestdagen'!C:C,MATCH(E243,'Vakantie-Feestdagen'!B:B,0))</f>
        <v>43534</v>
      </c>
      <c r="G243" s="164" t="str">
        <f ca="1">INDEX('Vakantie-Feestdagen'!D:D,MATCH(E243,'Vakantie-Feestdagen'!B:B,0))</f>
        <v>Voorjaar</v>
      </c>
      <c r="H243" s="164">
        <f t="shared" ca="1" si="26"/>
        <v>0</v>
      </c>
      <c r="I243" s="164">
        <f ca="1">IFERROR(MIN(1, VLOOKUP(C243,'Vakantie-Feestdagen'!$T:$T,1,0)   ),0)</f>
        <v>0</v>
      </c>
      <c r="J243" s="164">
        <f ca="1">IFERROR(MIN(1, VLOOKUP(C243,Aanvraagformulier!$B$86:$B$102,1,0)   ),0)</f>
        <v>0</v>
      </c>
      <c r="K243" s="164">
        <f ca="1">IFERROR(MIN(1, VLOOKUP(C243,Aanvraagformulier!$N$86:$N$102,1,0)   ),0)</f>
        <v>0</v>
      </c>
      <c r="L243" s="164">
        <f t="shared" ca="1" si="27"/>
        <v>0</v>
      </c>
      <c r="M243" s="164">
        <f t="shared" ca="1" si="28"/>
        <v>0</v>
      </c>
      <c r="N243" s="168">
        <f t="shared" ca="1" si="29"/>
        <v>0</v>
      </c>
      <c r="O243" s="167">
        <f t="shared" ca="1" si="30"/>
        <v>0</v>
      </c>
    </row>
    <row r="244" spans="2:15" x14ac:dyDescent="0.2">
      <c r="B244" s="169">
        <f t="shared" ca="1" si="24"/>
        <v>43550</v>
      </c>
      <c r="C244" s="165">
        <f t="shared" ca="1" si="31"/>
        <v>43550</v>
      </c>
      <c r="D244" s="164">
        <f t="shared" ca="1" si="25"/>
        <v>2</v>
      </c>
      <c r="E244" s="165">
        <f ca="1">VLOOKUP(C244,'Vakantie-Feestdagen'!B:B,1,1)</f>
        <v>43526</v>
      </c>
      <c r="F244" s="165">
        <f ca="1">INDEX('Vakantie-Feestdagen'!C:C,MATCH(E244,'Vakantie-Feestdagen'!B:B,0))</f>
        <v>43534</v>
      </c>
      <c r="G244" s="164" t="str">
        <f ca="1">INDEX('Vakantie-Feestdagen'!D:D,MATCH(E244,'Vakantie-Feestdagen'!B:B,0))</f>
        <v>Voorjaar</v>
      </c>
      <c r="H244" s="164">
        <f t="shared" ca="1" si="26"/>
        <v>0</v>
      </c>
      <c r="I244" s="164">
        <f ca="1">IFERROR(MIN(1, VLOOKUP(C244,'Vakantie-Feestdagen'!$T:$T,1,0)   ),0)</f>
        <v>0</v>
      </c>
      <c r="J244" s="164">
        <f ca="1">IFERROR(MIN(1, VLOOKUP(C244,Aanvraagformulier!$B$86:$B$102,1,0)   ),0)</f>
        <v>0</v>
      </c>
      <c r="K244" s="164">
        <f ca="1">IFERROR(MIN(1, VLOOKUP(C244,Aanvraagformulier!$N$86:$N$102,1,0)   ),0)</f>
        <v>0</v>
      </c>
      <c r="L244" s="164">
        <f t="shared" ca="1" si="27"/>
        <v>0</v>
      </c>
      <c r="M244" s="164">
        <f t="shared" ca="1" si="28"/>
        <v>0</v>
      </c>
      <c r="N244" s="168">
        <f t="shared" ca="1" si="29"/>
        <v>0</v>
      </c>
      <c r="O244" s="167">
        <f t="shared" ca="1" si="30"/>
        <v>0</v>
      </c>
    </row>
    <row r="245" spans="2:15" x14ac:dyDescent="0.2">
      <c r="B245" s="169">
        <f t="shared" ca="1" si="24"/>
        <v>43551</v>
      </c>
      <c r="C245" s="165">
        <f t="shared" ca="1" si="31"/>
        <v>43551</v>
      </c>
      <c r="D245" s="164">
        <f t="shared" ca="1" si="25"/>
        <v>3</v>
      </c>
      <c r="E245" s="165">
        <f ca="1">VLOOKUP(C245,'Vakantie-Feestdagen'!B:B,1,1)</f>
        <v>43526</v>
      </c>
      <c r="F245" s="165">
        <f ca="1">INDEX('Vakantie-Feestdagen'!C:C,MATCH(E245,'Vakantie-Feestdagen'!B:B,0))</f>
        <v>43534</v>
      </c>
      <c r="G245" s="164" t="str">
        <f ca="1">INDEX('Vakantie-Feestdagen'!D:D,MATCH(E245,'Vakantie-Feestdagen'!B:B,0))</f>
        <v>Voorjaar</v>
      </c>
      <c r="H245" s="164">
        <f t="shared" ca="1" si="26"/>
        <v>0</v>
      </c>
      <c r="I245" s="164">
        <f ca="1">IFERROR(MIN(1, VLOOKUP(C245,'Vakantie-Feestdagen'!$T:$T,1,0)   ),0)</f>
        <v>0</v>
      </c>
      <c r="J245" s="164">
        <f ca="1">IFERROR(MIN(1, VLOOKUP(C245,Aanvraagformulier!$B$86:$B$102,1,0)   ),0)</f>
        <v>0</v>
      </c>
      <c r="K245" s="164">
        <f ca="1">IFERROR(MIN(1, VLOOKUP(C245,Aanvraagformulier!$N$86:$N$102,1,0)   ),0)</f>
        <v>0</v>
      </c>
      <c r="L245" s="164">
        <f t="shared" ca="1" si="27"/>
        <v>0</v>
      </c>
      <c r="M245" s="164">
        <f t="shared" ca="1" si="28"/>
        <v>0</v>
      </c>
      <c r="N245" s="168">
        <f t="shared" ca="1" si="29"/>
        <v>0</v>
      </c>
      <c r="O245" s="167">
        <f t="shared" ca="1" si="30"/>
        <v>0</v>
      </c>
    </row>
    <row r="246" spans="2:15" x14ac:dyDescent="0.2">
      <c r="B246" s="169">
        <f t="shared" ca="1" si="24"/>
        <v>43552</v>
      </c>
      <c r="C246" s="165">
        <f t="shared" ca="1" si="31"/>
        <v>43552</v>
      </c>
      <c r="D246" s="164">
        <f t="shared" ca="1" si="25"/>
        <v>4</v>
      </c>
      <c r="E246" s="165">
        <f ca="1">VLOOKUP(C246,'Vakantie-Feestdagen'!B:B,1,1)</f>
        <v>43526</v>
      </c>
      <c r="F246" s="165">
        <f ca="1">INDEX('Vakantie-Feestdagen'!C:C,MATCH(E246,'Vakantie-Feestdagen'!B:B,0))</f>
        <v>43534</v>
      </c>
      <c r="G246" s="164" t="str">
        <f ca="1">INDEX('Vakantie-Feestdagen'!D:D,MATCH(E246,'Vakantie-Feestdagen'!B:B,0))</f>
        <v>Voorjaar</v>
      </c>
      <c r="H246" s="164">
        <f t="shared" ca="1" si="26"/>
        <v>0</v>
      </c>
      <c r="I246" s="164">
        <f ca="1">IFERROR(MIN(1, VLOOKUP(C246,'Vakantie-Feestdagen'!$T:$T,1,0)   ),0)</f>
        <v>0</v>
      </c>
      <c r="J246" s="164">
        <f ca="1">IFERROR(MIN(1, VLOOKUP(C246,Aanvraagformulier!$B$86:$B$102,1,0)   ),0)</f>
        <v>0</v>
      </c>
      <c r="K246" s="164">
        <f ca="1">IFERROR(MIN(1, VLOOKUP(C246,Aanvraagformulier!$N$86:$N$102,1,0)   ),0)</f>
        <v>0</v>
      </c>
      <c r="L246" s="164">
        <f t="shared" ca="1" si="27"/>
        <v>0</v>
      </c>
      <c r="M246" s="164">
        <f t="shared" ca="1" si="28"/>
        <v>0</v>
      </c>
      <c r="N246" s="168">
        <f t="shared" ca="1" si="29"/>
        <v>0</v>
      </c>
      <c r="O246" s="167">
        <f t="shared" ca="1" si="30"/>
        <v>0</v>
      </c>
    </row>
    <row r="247" spans="2:15" x14ac:dyDescent="0.2">
      <c r="B247" s="169">
        <f t="shared" ca="1" si="24"/>
        <v>43553</v>
      </c>
      <c r="C247" s="165">
        <f t="shared" ca="1" si="31"/>
        <v>43553</v>
      </c>
      <c r="D247" s="164">
        <f t="shared" ca="1" si="25"/>
        <v>5</v>
      </c>
      <c r="E247" s="165">
        <f ca="1">VLOOKUP(C247,'Vakantie-Feestdagen'!B:B,1,1)</f>
        <v>43526</v>
      </c>
      <c r="F247" s="165">
        <f ca="1">INDEX('Vakantie-Feestdagen'!C:C,MATCH(E247,'Vakantie-Feestdagen'!B:B,0))</f>
        <v>43534</v>
      </c>
      <c r="G247" s="164" t="str">
        <f ca="1">INDEX('Vakantie-Feestdagen'!D:D,MATCH(E247,'Vakantie-Feestdagen'!B:B,0))</f>
        <v>Voorjaar</v>
      </c>
      <c r="H247" s="164">
        <f t="shared" ca="1" si="26"/>
        <v>0</v>
      </c>
      <c r="I247" s="164">
        <f ca="1">IFERROR(MIN(1, VLOOKUP(C247,'Vakantie-Feestdagen'!$T:$T,1,0)   ),0)</f>
        <v>0</v>
      </c>
      <c r="J247" s="164">
        <f ca="1">IFERROR(MIN(1, VLOOKUP(C247,Aanvraagformulier!$B$86:$B$102,1,0)   ),0)</f>
        <v>0</v>
      </c>
      <c r="K247" s="164">
        <f ca="1">IFERROR(MIN(1, VLOOKUP(C247,Aanvraagformulier!$N$86:$N$102,1,0)   ),0)</f>
        <v>0</v>
      </c>
      <c r="L247" s="164">
        <f t="shared" ca="1" si="27"/>
        <v>0</v>
      </c>
      <c r="M247" s="164">
        <f t="shared" ca="1" si="28"/>
        <v>0</v>
      </c>
      <c r="N247" s="168">
        <f t="shared" ca="1" si="29"/>
        <v>0</v>
      </c>
      <c r="O247" s="167">
        <f t="shared" ca="1" si="30"/>
        <v>0</v>
      </c>
    </row>
    <row r="248" spans="2:15" x14ac:dyDescent="0.2">
      <c r="B248" s="169">
        <f t="shared" ca="1" si="24"/>
        <v>43554</v>
      </c>
      <c r="C248" s="165">
        <f t="shared" ca="1" si="31"/>
        <v>43554</v>
      </c>
      <c r="D248" s="164">
        <f t="shared" ca="1" si="25"/>
        <v>6</v>
      </c>
      <c r="E248" s="165">
        <f ca="1">VLOOKUP(C248,'Vakantie-Feestdagen'!B:B,1,1)</f>
        <v>43526</v>
      </c>
      <c r="F248" s="165">
        <f ca="1">INDEX('Vakantie-Feestdagen'!C:C,MATCH(E248,'Vakantie-Feestdagen'!B:B,0))</f>
        <v>43534</v>
      </c>
      <c r="G248" s="164" t="str">
        <f ca="1">INDEX('Vakantie-Feestdagen'!D:D,MATCH(E248,'Vakantie-Feestdagen'!B:B,0))</f>
        <v>Voorjaar</v>
      </c>
      <c r="H248" s="164">
        <f t="shared" ca="1" si="26"/>
        <v>0</v>
      </c>
      <c r="I248" s="164">
        <f ca="1">IFERROR(MIN(1, VLOOKUP(C248,'Vakantie-Feestdagen'!$T:$T,1,0)   ),0)</f>
        <v>0</v>
      </c>
      <c r="J248" s="164">
        <f ca="1">IFERROR(MIN(1, VLOOKUP(C248,Aanvraagformulier!$B$86:$B$102,1,0)   ),0)</f>
        <v>0</v>
      </c>
      <c r="K248" s="164">
        <f ca="1">IFERROR(MIN(1, VLOOKUP(C248,Aanvraagformulier!$N$86:$N$102,1,0)   ),0)</f>
        <v>0</v>
      </c>
      <c r="L248" s="164">
        <f t="shared" ca="1" si="27"/>
        <v>0</v>
      </c>
      <c r="M248" s="164">
        <f t="shared" ca="1" si="28"/>
        <v>0</v>
      </c>
      <c r="N248" s="168">
        <f t="shared" ca="1" si="29"/>
        <v>0</v>
      </c>
      <c r="O248" s="167">
        <f t="shared" ca="1" si="30"/>
        <v>0</v>
      </c>
    </row>
    <row r="249" spans="2:15" x14ac:dyDescent="0.2">
      <c r="B249" s="169">
        <f t="shared" ca="1" si="24"/>
        <v>43555</v>
      </c>
      <c r="C249" s="165">
        <f t="shared" ca="1" si="31"/>
        <v>43555</v>
      </c>
      <c r="D249" s="164">
        <f t="shared" ca="1" si="25"/>
        <v>7</v>
      </c>
      <c r="E249" s="165">
        <f ca="1">VLOOKUP(C249,'Vakantie-Feestdagen'!B:B,1,1)</f>
        <v>43526</v>
      </c>
      <c r="F249" s="165">
        <f ca="1">INDEX('Vakantie-Feestdagen'!C:C,MATCH(E249,'Vakantie-Feestdagen'!B:B,0))</f>
        <v>43534</v>
      </c>
      <c r="G249" s="164" t="str">
        <f ca="1">INDEX('Vakantie-Feestdagen'!D:D,MATCH(E249,'Vakantie-Feestdagen'!B:B,0))</f>
        <v>Voorjaar</v>
      </c>
      <c r="H249" s="164">
        <f t="shared" ca="1" si="26"/>
        <v>0</v>
      </c>
      <c r="I249" s="164">
        <f ca="1">IFERROR(MIN(1, VLOOKUP(C249,'Vakantie-Feestdagen'!$T:$T,1,0)   ),0)</f>
        <v>0</v>
      </c>
      <c r="J249" s="164">
        <f ca="1">IFERROR(MIN(1, VLOOKUP(C249,Aanvraagformulier!$B$86:$B$102,1,0)   ),0)</f>
        <v>0</v>
      </c>
      <c r="K249" s="164">
        <f ca="1">IFERROR(MIN(1, VLOOKUP(C249,Aanvraagformulier!$N$86:$N$102,1,0)   ),0)</f>
        <v>0</v>
      </c>
      <c r="L249" s="164">
        <f t="shared" ca="1" si="27"/>
        <v>0</v>
      </c>
      <c r="M249" s="164">
        <f t="shared" ca="1" si="28"/>
        <v>0</v>
      </c>
      <c r="N249" s="168">
        <f t="shared" ca="1" si="29"/>
        <v>0</v>
      </c>
      <c r="O249" s="167">
        <f t="shared" ca="1" si="30"/>
        <v>0</v>
      </c>
    </row>
    <row r="250" spans="2:15" x14ac:dyDescent="0.2">
      <c r="B250" s="169">
        <f t="shared" ca="1" si="24"/>
        <v>43556</v>
      </c>
      <c r="C250" s="165">
        <f t="shared" ca="1" si="31"/>
        <v>43556</v>
      </c>
      <c r="D250" s="164">
        <f t="shared" ca="1" si="25"/>
        <v>1</v>
      </c>
      <c r="E250" s="165">
        <f ca="1">VLOOKUP(C250,'Vakantie-Feestdagen'!B:B,1,1)</f>
        <v>43526</v>
      </c>
      <c r="F250" s="165">
        <f ca="1">INDEX('Vakantie-Feestdagen'!C:C,MATCH(E250,'Vakantie-Feestdagen'!B:B,0))</f>
        <v>43534</v>
      </c>
      <c r="G250" s="164" t="str">
        <f ca="1">INDEX('Vakantie-Feestdagen'!D:D,MATCH(E250,'Vakantie-Feestdagen'!B:B,0))</f>
        <v>Voorjaar</v>
      </c>
      <c r="H250" s="164">
        <f t="shared" ca="1" si="26"/>
        <v>0</v>
      </c>
      <c r="I250" s="164">
        <f ca="1">IFERROR(MIN(1, VLOOKUP(C250,'Vakantie-Feestdagen'!$T:$T,1,0)   ),0)</f>
        <v>0</v>
      </c>
      <c r="J250" s="164">
        <f ca="1">IFERROR(MIN(1, VLOOKUP(C250,Aanvraagformulier!$B$86:$B$102,1,0)   ),0)</f>
        <v>0</v>
      </c>
      <c r="K250" s="164">
        <f ca="1">IFERROR(MIN(1, VLOOKUP(C250,Aanvraagformulier!$N$86:$N$102,1,0)   ),0)</f>
        <v>0</v>
      </c>
      <c r="L250" s="164">
        <f t="shared" ca="1" si="27"/>
        <v>0</v>
      </c>
      <c r="M250" s="164">
        <f t="shared" ca="1" si="28"/>
        <v>0</v>
      </c>
      <c r="N250" s="168">
        <f t="shared" ca="1" si="29"/>
        <v>0</v>
      </c>
      <c r="O250" s="167">
        <f t="shared" ca="1" si="30"/>
        <v>0</v>
      </c>
    </row>
    <row r="251" spans="2:15" x14ac:dyDescent="0.2">
      <c r="B251" s="169">
        <f t="shared" ca="1" si="24"/>
        <v>43557</v>
      </c>
      <c r="C251" s="165">
        <f t="shared" ca="1" si="31"/>
        <v>43557</v>
      </c>
      <c r="D251" s="164">
        <f t="shared" ca="1" si="25"/>
        <v>2</v>
      </c>
      <c r="E251" s="165">
        <f ca="1">VLOOKUP(C251,'Vakantie-Feestdagen'!B:B,1,1)</f>
        <v>43526</v>
      </c>
      <c r="F251" s="165">
        <f ca="1">INDEX('Vakantie-Feestdagen'!C:C,MATCH(E251,'Vakantie-Feestdagen'!B:B,0))</f>
        <v>43534</v>
      </c>
      <c r="G251" s="164" t="str">
        <f ca="1">INDEX('Vakantie-Feestdagen'!D:D,MATCH(E251,'Vakantie-Feestdagen'!B:B,0))</f>
        <v>Voorjaar</v>
      </c>
      <c r="H251" s="164">
        <f t="shared" ca="1" si="26"/>
        <v>0</v>
      </c>
      <c r="I251" s="164">
        <f ca="1">IFERROR(MIN(1, VLOOKUP(C251,'Vakantie-Feestdagen'!$T:$T,1,0)   ),0)</f>
        <v>0</v>
      </c>
      <c r="J251" s="164">
        <f ca="1">IFERROR(MIN(1, VLOOKUP(C251,Aanvraagformulier!$B$86:$B$102,1,0)   ),0)</f>
        <v>0</v>
      </c>
      <c r="K251" s="164">
        <f ca="1">IFERROR(MIN(1, VLOOKUP(C251,Aanvraagformulier!$N$86:$N$102,1,0)   ),0)</f>
        <v>0</v>
      </c>
      <c r="L251" s="164">
        <f t="shared" ca="1" si="27"/>
        <v>0</v>
      </c>
      <c r="M251" s="164">
        <f t="shared" ca="1" si="28"/>
        <v>0</v>
      </c>
      <c r="N251" s="168">
        <f t="shared" ca="1" si="29"/>
        <v>0</v>
      </c>
      <c r="O251" s="167">
        <f t="shared" ca="1" si="30"/>
        <v>0</v>
      </c>
    </row>
    <row r="252" spans="2:15" x14ac:dyDescent="0.2">
      <c r="B252" s="169">
        <f t="shared" ca="1" si="24"/>
        <v>43558</v>
      </c>
      <c r="C252" s="165">
        <f t="shared" ca="1" si="31"/>
        <v>43558</v>
      </c>
      <c r="D252" s="164">
        <f t="shared" ca="1" si="25"/>
        <v>3</v>
      </c>
      <c r="E252" s="165">
        <f ca="1">VLOOKUP(C252,'Vakantie-Feestdagen'!B:B,1,1)</f>
        <v>43526</v>
      </c>
      <c r="F252" s="165">
        <f ca="1">INDEX('Vakantie-Feestdagen'!C:C,MATCH(E252,'Vakantie-Feestdagen'!B:B,0))</f>
        <v>43534</v>
      </c>
      <c r="G252" s="164" t="str">
        <f ca="1">INDEX('Vakantie-Feestdagen'!D:D,MATCH(E252,'Vakantie-Feestdagen'!B:B,0))</f>
        <v>Voorjaar</v>
      </c>
      <c r="H252" s="164">
        <f t="shared" ca="1" si="26"/>
        <v>0</v>
      </c>
      <c r="I252" s="164">
        <f ca="1">IFERROR(MIN(1, VLOOKUP(C252,'Vakantie-Feestdagen'!$T:$T,1,0)   ),0)</f>
        <v>0</v>
      </c>
      <c r="J252" s="164">
        <f ca="1">IFERROR(MIN(1, VLOOKUP(C252,Aanvraagformulier!$B$86:$B$102,1,0)   ),0)</f>
        <v>0</v>
      </c>
      <c r="K252" s="164">
        <f ca="1">IFERROR(MIN(1, VLOOKUP(C252,Aanvraagformulier!$N$86:$N$102,1,0)   ),0)</f>
        <v>0</v>
      </c>
      <c r="L252" s="164">
        <f t="shared" ca="1" si="27"/>
        <v>0</v>
      </c>
      <c r="M252" s="164">
        <f t="shared" ca="1" si="28"/>
        <v>0</v>
      </c>
      <c r="N252" s="168">
        <f t="shared" ca="1" si="29"/>
        <v>0</v>
      </c>
      <c r="O252" s="167">
        <f t="shared" ca="1" si="30"/>
        <v>0</v>
      </c>
    </row>
    <row r="253" spans="2:15" x14ac:dyDescent="0.2">
      <c r="B253" s="169">
        <f t="shared" ca="1" si="24"/>
        <v>43559</v>
      </c>
      <c r="C253" s="165">
        <f t="shared" ca="1" si="31"/>
        <v>43559</v>
      </c>
      <c r="D253" s="164">
        <f t="shared" ca="1" si="25"/>
        <v>4</v>
      </c>
      <c r="E253" s="165">
        <f ca="1">VLOOKUP(C253,'Vakantie-Feestdagen'!B:B,1,1)</f>
        <v>43526</v>
      </c>
      <c r="F253" s="165">
        <f ca="1">INDEX('Vakantie-Feestdagen'!C:C,MATCH(E253,'Vakantie-Feestdagen'!B:B,0))</f>
        <v>43534</v>
      </c>
      <c r="G253" s="164" t="str">
        <f ca="1">INDEX('Vakantie-Feestdagen'!D:D,MATCH(E253,'Vakantie-Feestdagen'!B:B,0))</f>
        <v>Voorjaar</v>
      </c>
      <c r="H253" s="164">
        <f t="shared" ca="1" si="26"/>
        <v>0</v>
      </c>
      <c r="I253" s="164">
        <f ca="1">IFERROR(MIN(1, VLOOKUP(C253,'Vakantie-Feestdagen'!$T:$T,1,0)   ),0)</f>
        <v>0</v>
      </c>
      <c r="J253" s="164">
        <f ca="1">IFERROR(MIN(1, VLOOKUP(C253,Aanvraagformulier!$B$86:$B$102,1,0)   ),0)</f>
        <v>0</v>
      </c>
      <c r="K253" s="164">
        <f ca="1">IFERROR(MIN(1, VLOOKUP(C253,Aanvraagformulier!$N$86:$N$102,1,0)   ),0)</f>
        <v>0</v>
      </c>
      <c r="L253" s="164">
        <f t="shared" ca="1" si="27"/>
        <v>0</v>
      </c>
      <c r="M253" s="164">
        <f t="shared" ca="1" si="28"/>
        <v>0</v>
      </c>
      <c r="N253" s="168">
        <f t="shared" ca="1" si="29"/>
        <v>0</v>
      </c>
      <c r="O253" s="167">
        <f t="shared" ca="1" si="30"/>
        <v>0</v>
      </c>
    </row>
    <row r="254" spans="2:15" x14ac:dyDescent="0.2">
      <c r="B254" s="169">
        <f t="shared" ca="1" si="24"/>
        <v>43560</v>
      </c>
      <c r="C254" s="165">
        <f t="shared" ca="1" si="31"/>
        <v>43560</v>
      </c>
      <c r="D254" s="164">
        <f t="shared" ca="1" si="25"/>
        <v>5</v>
      </c>
      <c r="E254" s="165">
        <f ca="1">VLOOKUP(C254,'Vakantie-Feestdagen'!B:B,1,1)</f>
        <v>43526</v>
      </c>
      <c r="F254" s="165">
        <f ca="1">INDEX('Vakantie-Feestdagen'!C:C,MATCH(E254,'Vakantie-Feestdagen'!B:B,0))</f>
        <v>43534</v>
      </c>
      <c r="G254" s="164" t="str">
        <f ca="1">INDEX('Vakantie-Feestdagen'!D:D,MATCH(E254,'Vakantie-Feestdagen'!B:B,0))</f>
        <v>Voorjaar</v>
      </c>
      <c r="H254" s="164">
        <f t="shared" ca="1" si="26"/>
        <v>0</v>
      </c>
      <c r="I254" s="164">
        <f ca="1">IFERROR(MIN(1, VLOOKUP(C254,'Vakantie-Feestdagen'!$T:$T,1,0)   ),0)</f>
        <v>0</v>
      </c>
      <c r="J254" s="164">
        <f ca="1">IFERROR(MIN(1, VLOOKUP(C254,Aanvraagformulier!$B$86:$B$102,1,0)   ),0)</f>
        <v>0</v>
      </c>
      <c r="K254" s="164">
        <f ca="1">IFERROR(MIN(1, VLOOKUP(C254,Aanvraagformulier!$N$86:$N$102,1,0)   ),0)</f>
        <v>0</v>
      </c>
      <c r="L254" s="164">
        <f t="shared" ca="1" si="27"/>
        <v>0</v>
      </c>
      <c r="M254" s="164">
        <f t="shared" ca="1" si="28"/>
        <v>0</v>
      </c>
      <c r="N254" s="168">
        <f t="shared" ca="1" si="29"/>
        <v>0</v>
      </c>
      <c r="O254" s="167">
        <f t="shared" ca="1" si="30"/>
        <v>0</v>
      </c>
    </row>
    <row r="255" spans="2:15" x14ac:dyDescent="0.2">
      <c r="B255" s="169">
        <f t="shared" ca="1" si="24"/>
        <v>43561</v>
      </c>
      <c r="C255" s="165">
        <f t="shared" ca="1" si="31"/>
        <v>43561</v>
      </c>
      <c r="D255" s="164">
        <f t="shared" ca="1" si="25"/>
        <v>6</v>
      </c>
      <c r="E255" s="165">
        <f ca="1">VLOOKUP(C255,'Vakantie-Feestdagen'!B:B,1,1)</f>
        <v>43526</v>
      </c>
      <c r="F255" s="165">
        <f ca="1">INDEX('Vakantie-Feestdagen'!C:C,MATCH(E255,'Vakantie-Feestdagen'!B:B,0))</f>
        <v>43534</v>
      </c>
      <c r="G255" s="164" t="str">
        <f ca="1">INDEX('Vakantie-Feestdagen'!D:D,MATCH(E255,'Vakantie-Feestdagen'!B:B,0))</f>
        <v>Voorjaar</v>
      </c>
      <c r="H255" s="164">
        <f t="shared" ca="1" si="26"/>
        <v>0</v>
      </c>
      <c r="I255" s="164">
        <f ca="1">IFERROR(MIN(1, VLOOKUP(C255,'Vakantie-Feestdagen'!$T:$T,1,0)   ),0)</f>
        <v>0</v>
      </c>
      <c r="J255" s="164">
        <f ca="1">IFERROR(MIN(1, VLOOKUP(C255,Aanvraagformulier!$B$86:$B$102,1,0)   ),0)</f>
        <v>0</v>
      </c>
      <c r="K255" s="164">
        <f ca="1">IFERROR(MIN(1, VLOOKUP(C255,Aanvraagformulier!$N$86:$N$102,1,0)   ),0)</f>
        <v>0</v>
      </c>
      <c r="L255" s="164">
        <f t="shared" ca="1" si="27"/>
        <v>0</v>
      </c>
      <c r="M255" s="164">
        <f t="shared" ca="1" si="28"/>
        <v>0</v>
      </c>
      <c r="N255" s="168">
        <f t="shared" ca="1" si="29"/>
        <v>0</v>
      </c>
      <c r="O255" s="167">
        <f t="shared" ca="1" si="30"/>
        <v>0</v>
      </c>
    </row>
    <row r="256" spans="2:15" x14ac:dyDescent="0.2">
      <c r="B256" s="169">
        <f t="shared" ca="1" si="24"/>
        <v>43562</v>
      </c>
      <c r="C256" s="165">
        <f t="shared" ca="1" si="31"/>
        <v>43562</v>
      </c>
      <c r="D256" s="164">
        <f t="shared" ca="1" si="25"/>
        <v>7</v>
      </c>
      <c r="E256" s="165">
        <f ca="1">VLOOKUP(C256,'Vakantie-Feestdagen'!B:B,1,1)</f>
        <v>43526</v>
      </c>
      <c r="F256" s="165">
        <f ca="1">INDEX('Vakantie-Feestdagen'!C:C,MATCH(E256,'Vakantie-Feestdagen'!B:B,0))</f>
        <v>43534</v>
      </c>
      <c r="G256" s="164" t="str">
        <f ca="1">INDEX('Vakantie-Feestdagen'!D:D,MATCH(E256,'Vakantie-Feestdagen'!B:B,0))</f>
        <v>Voorjaar</v>
      </c>
      <c r="H256" s="164">
        <f t="shared" ca="1" si="26"/>
        <v>0</v>
      </c>
      <c r="I256" s="164">
        <f ca="1">IFERROR(MIN(1, VLOOKUP(C256,'Vakantie-Feestdagen'!$T:$T,1,0)   ),0)</f>
        <v>0</v>
      </c>
      <c r="J256" s="164">
        <f ca="1">IFERROR(MIN(1, VLOOKUP(C256,Aanvraagformulier!$B$86:$B$102,1,0)   ),0)</f>
        <v>0</v>
      </c>
      <c r="K256" s="164">
        <f ca="1">IFERROR(MIN(1, VLOOKUP(C256,Aanvraagformulier!$N$86:$N$102,1,0)   ),0)</f>
        <v>0</v>
      </c>
      <c r="L256" s="164">
        <f t="shared" ca="1" si="27"/>
        <v>0</v>
      </c>
      <c r="M256" s="164">
        <f t="shared" ca="1" si="28"/>
        <v>0</v>
      </c>
      <c r="N256" s="168">
        <f t="shared" ca="1" si="29"/>
        <v>0</v>
      </c>
      <c r="O256" s="167">
        <f t="shared" ca="1" si="30"/>
        <v>0</v>
      </c>
    </row>
    <row r="257" spans="2:15" x14ac:dyDescent="0.2">
      <c r="B257" s="169">
        <f t="shared" ca="1" si="24"/>
        <v>43563</v>
      </c>
      <c r="C257" s="165">
        <f t="shared" ca="1" si="31"/>
        <v>43563</v>
      </c>
      <c r="D257" s="164">
        <f t="shared" ca="1" si="25"/>
        <v>1</v>
      </c>
      <c r="E257" s="165">
        <f ca="1">VLOOKUP(C257,'Vakantie-Feestdagen'!B:B,1,1)</f>
        <v>43526</v>
      </c>
      <c r="F257" s="165">
        <f ca="1">INDEX('Vakantie-Feestdagen'!C:C,MATCH(E257,'Vakantie-Feestdagen'!B:B,0))</f>
        <v>43534</v>
      </c>
      <c r="G257" s="164" t="str">
        <f ca="1">INDEX('Vakantie-Feestdagen'!D:D,MATCH(E257,'Vakantie-Feestdagen'!B:B,0))</f>
        <v>Voorjaar</v>
      </c>
      <c r="H257" s="164">
        <f t="shared" ca="1" si="26"/>
        <v>0</v>
      </c>
      <c r="I257" s="164">
        <f ca="1">IFERROR(MIN(1, VLOOKUP(C257,'Vakantie-Feestdagen'!$T:$T,1,0)   ),0)</f>
        <v>0</v>
      </c>
      <c r="J257" s="164">
        <f ca="1">IFERROR(MIN(1, VLOOKUP(C257,Aanvraagformulier!$B$86:$B$102,1,0)   ),0)</f>
        <v>0</v>
      </c>
      <c r="K257" s="164">
        <f ca="1">IFERROR(MIN(1, VLOOKUP(C257,Aanvraagformulier!$N$86:$N$102,1,0)   ),0)</f>
        <v>0</v>
      </c>
      <c r="L257" s="164">
        <f t="shared" ca="1" si="27"/>
        <v>0</v>
      </c>
      <c r="M257" s="164">
        <f t="shared" ca="1" si="28"/>
        <v>0</v>
      </c>
      <c r="N257" s="168">
        <f t="shared" ca="1" si="29"/>
        <v>0</v>
      </c>
      <c r="O257" s="167">
        <f t="shared" ca="1" si="30"/>
        <v>0</v>
      </c>
    </row>
    <row r="258" spans="2:15" x14ac:dyDescent="0.2">
      <c r="B258" s="169">
        <f t="shared" ca="1" si="24"/>
        <v>43564</v>
      </c>
      <c r="C258" s="165">
        <f t="shared" ca="1" si="31"/>
        <v>43564</v>
      </c>
      <c r="D258" s="164">
        <f t="shared" ca="1" si="25"/>
        <v>2</v>
      </c>
      <c r="E258" s="165">
        <f ca="1">VLOOKUP(C258,'Vakantie-Feestdagen'!B:B,1,1)</f>
        <v>43526</v>
      </c>
      <c r="F258" s="165">
        <f ca="1">INDEX('Vakantie-Feestdagen'!C:C,MATCH(E258,'Vakantie-Feestdagen'!B:B,0))</f>
        <v>43534</v>
      </c>
      <c r="G258" s="164" t="str">
        <f ca="1">INDEX('Vakantie-Feestdagen'!D:D,MATCH(E258,'Vakantie-Feestdagen'!B:B,0))</f>
        <v>Voorjaar</v>
      </c>
      <c r="H258" s="164">
        <f t="shared" ca="1" si="26"/>
        <v>0</v>
      </c>
      <c r="I258" s="164">
        <f ca="1">IFERROR(MIN(1, VLOOKUP(C258,'Vakantie-Feestdagen'!$T:$T,1,0)   ),0)</f>
        <v>0</v>
      </c>
      <c r="J258" s="164">
        <f ca="1">IFERROR(MIN(1, VLOOKUP(C258,Aanvraagformulier!$B$86:$B$102,1,0)   ),0)</f>
        <v>0</v>
      </c>
      <c r="K258" s="164">
        <f ca="1">IFERROR(MIN(1, VLOOKUP(C258,Aanvraagformulier!$N$86:$N$102,1,0)   ),0)</f>
        <v>0</v>
      </c>
      <c r="L258" s="164">
        <f t="shared" ca="1" si="27"/>
        <v>0</v>
      </c>
      <c r="M258" s="164">
        <f t="shared" ca="1" si="28"/>
        <v>0</v>
      </c>
      <c r="N258" s="168">
        <f t="shared" ca="1" si="29"/>
        <v>0</v>
      </c>
      <c r="O258" s="167">
        <f t="shared" ca="1" si="30"/>
        <v>0</v>
      </c>
    </row>
    <row r="259" spans="2:15" x14ac:dyDescent="0.2">
      <c r="B259" s="169">
        <f t="shared" ca="1" si="24"/>
        <v>43565</v>
      </c>
      <c r="C259" s="165">
        <f t="shared" ca="1" si="31"/>
        <v>43565</v>
      </c>
      <c r="D259" s="164">
        <f t="shared" ca="1" si="25"/>
        <v>3</v>
      </c>
      <c r="E259" s="165">
        <f ca="1">VLOOKUP(C259,'Vakantie-Feestdagen'!B:B,1,1)</f>
        <v>43526</v>
      </c>
      <c r="F259" s="165">
        <f ca="1">INDEX('Vakantie-Feestdagen'!C:C,MATCH(E259,'Vakantie-Feestdagen'!B:B,0))</f>
        <v>43534</v>
      </c>
      <c r="G259" s="164" t="str">
        <f ca="1">INDEX('Vakantie-Feestdagen'!D:D,MATCH(E259,'Vakantie-Feestdagen'!B:B,0))</f>
        <v>Voorjaar</v>
      </c>
      <c r="H259" s="164">
        <f t="shared" ca="1" si="26"/>
        <v>0</v>
      </c>
      <c r="I259" s="164">
        <f ca="1">IFERROR(MIN(1, VLOOKUP(C259,'Vakantie-Feestdagen'!$T:$T,1,0)   ),0)</f>
        <v>0</v>
      </c>
      <c r="J259" s="164">
        <f ca="1">IFERROR(MIN(1, VLOOKUP(C259,Aanvraagformulier!$B$86:$B$102,1,0)   ),0)</f>
        <v>0</v>
      </c>
      <c r="K259" s="164">
        <f ca="1">IFERROR(MIN(1, VLOOKUP(C259,Aanvraagformulier!$N$86:$N$102,1,0)   ),0)</f>
        <v>0</v>
      </c>
      <c r="L259" s="164">
        <f t="shared" ca="1" si="27"/>
        <v>0</v>
      </c>
      <c r="M259" s="164">
        <f t="shared" ca="1" si="28"/>
        <v>0</v>
      </c>
      <c r="N259" s="168">
        <f t="shared" ca="1" si="29"/>
        <v>0</v>
      </c>
      <c r="O259" s="167">
        <f t="shared" ca="1" si="30"/>
        <v>0</v>
      </c>
    </row>
    <row r="260" spans="2:15" x14ac:dyDescent="0.2">
      <c r="B260" s="169">
        <f t="shared" ca="1" si="24"/>
        <v>43566</v>
      </c>
      <c r="C260" s="165">
        <f t="shared" ca="1" si="31"/>
        <v>43566</v>
      </c>
      <c r="D260" s="164">
        <f t="shared" ca="1" si="25"/>
        <v>4</v>
      </c>
      <c r="E260" s="165">
        <f ca="1">VLOOKUP(C260,'Vakantie-Feestdagen'!B:B,1,1)</f>
        <v>43526</v>
      </c>
      <c r="F260" s="165">
        <f ca="1">INDEX('Vakantie-Feestdagen'!C:C,MATCH(E260,'Vakantie-Feestdagen'!B:B,0))</f>
        <v>43534</v>
      </c>
      <c r="G260" s="164" t="str">
        <f ca="1">INDEX('Vakantie-Feestdagen'!D:D,MATCH(E260,'Vakantie-Feestdagen'!B:B,0))</f>
        <v>Voorjaar</v>
      </c>
      <c r="H260" s="164">
        <f t="shared" ca="1" si="26"/>
        <v>0</v>
      </c>
      <c r="I260" s="164">
        <f ca="1">IFERROR(MIN(1, VLOOKUP(C260,'Vakantie-Feestdagen'!$T:$T,1,0)   ),0)</f>
        <v>0</v>
      </c>
      <c r="J260" s="164">
        <f ca="1">IFERROR(MIN(1, VLOOKUP(C260,Aanvraagformulier!$B$86:$B$102,1,0)   ),0)</f>
        <v>0</v>
      </c>
      <c r="K260" s="164">
        <f ca="1">IFERROR(MIN(1, VLOOKUP(C260,Aanvraagformulier!$N$86:$N$102,1,0)   ),0)</f>
        <v>0</v>
      </c>
      <c r="L260" s="164">
        <f t="shared" ca="1" si="27"/>
        <v>0</v>
      </c>
      <c r="M260" s="164">
        <f t="shared" ca="1" si="28"/>
        <v>0</v>
      </c>
      <c r="N260" s="168">
        <f t="shared" ca="1" si="29"/>
        <v>0</v>
      </c>
      <c r="O260" s="167">
        <f t="shared" ca="1" si="30"/>
        <v>0</v>
      </c>
    </row>
    <row r="261" spans="2:15" x14ac:dyDescent="0.2">
      <c r="B261" s="169">
        <f t="shared" ca="1" si="24"/>
        <v>43567</v>
      </c>
      <c r="C261" s="165">
        <f t="shared" ca="1" si="31"/>
        <v>43567</v>
      </c>
      <c r="D261" s="164">
        <f t="shared" ca="1" si="25"/>
        <v>5</v>
      </c>
      <c r="E261" s="165">
        <f ca="1">VLOOKUP(C261,'Vakantie-Feestdagen'!B:B,1,1)</f>
        <v>43526</v>
      </c>
      <c r="F261" s="165">
        <f ca="1">INDEX('Vakantie-Feestdagen'!C:C,MATCH(E261,'Vakantie-Feestdagen'!B:B,0))</f>
        <v>43534</v>
      </c>
      <c r="G261" s="164" t="str">
        <f ca="1">INDEX('Vakantie-Feestdagen'!D:D,MATCH(E261,'Vakantie-Feestdagen'!B:B,0))</f>
        <v>Voorjaar</v>
      </c>
      <c r="H261" s="164">
        <f t="shared" ca="1" si="26"/>
        <v>0</v>
      </c>
      <c r="I261" s="164">
        <f ca="1">IFERROR(MIN(1, VLOOKUP(C261,'Vakantie-Feestdagen'!$T:$T,1,0)   ),0)</f>
        <v>0</v>
      </c>
      <c r="J261" s="164">
        <f ca="1">IFERROR(MIN(1, VLOOKUP(C261,Aanvraagformulier!$B$86:$B$102,1,0)   ),0)</f>
        <v>0</v>
      </c>
      <c r="K261" s="164">
        <f ca="1">IFERROR(MIN(1, VLOOKUP(C261,Aanvraagformulier!$N$86:$N$102,1,0)   ),0)</f>
        <v>0</v>
      </c>
      <c r="L261" s="164">
        <f t="shared" ca="1" si="27"/>
        <v>0</v>
      </c>
      <c r="M261" s="164">
        <f t="shared" ca="1" si="28"/>
        <v>0</v>
      </c>
      <c r="N261" s="168">
        <f t="shared" ca="1" si="29"/>
        <v>0</v>
      </c>
      <c r="O261" s="167">
        <f t="shared" ca="1" si="30"/>
        <v>0</v>
      </c>
    </row>
    <row r="262" spans="2:15" x14ac:dyDescent="0.2">
      <c r="B262" s="169">
        <f t="shared" ca="1" si="24"/>
        <v>43568</v>
      </c>
      <c r="C262" s="165">
        <f t="shared" ca="1" si="31"/>
        <v>43568</v>
      </c>
      <c r="D262" s="164">
        <f t="shared" ca="1" si="25"/>
        <v>6</v>
      </c>
      <c r="E262" s="165">
        <f ca="1">VLOOKUP(C262,'Vakantie-Feestdagen'!B:B,1,1)</f>
        <v>43526</v>
      </c>
      <c r="F262" s="165">
        <f ca="1">INDEX('Vakantie-Feestdagen'!C:C,MATCH(E262,'Vakantie-Feestdagen'!B:B,0))</f>
        <v>43534</v>
      </c>
      <c r="G262" s="164" t="str">
        <f ca="1">INDEX('Vakantie-Feestdagen'!D:D,MATCH(E262,'Vakantie-Feestdagen'!B:B,0))</f>
        <v>Voorjaar</v>
      </c>
      <c r="H262" s="164">
        <f t="shared" ca="1" si="26"/>
        <v>0</v>
      </c>
      <c r="I262" s="164">
        <f ca="1">IFERROR(MIN(1, VLOOKUP(C262,'Vakantie-Feestdagen'!$T:$T,1,0)   ),0)</f>
        <v>0</v>
      </c>
      <c r="J262" s="164">
        <f ca="1">IFERROR(MIN(1, VLOOKUP(C262,Aanvraagformulier!$B$86:$B$102,1,0)   ),0)</f>
        <v>0</v>
      </c>
      <c r="K262" s="164">
        <f ca="1">IFERROR(MIN(1, VLOOKUP(C262,Aanvraagformulier!$N$86:$N$102,1,0)   ),0)</f>
        <v>0</v>
      </c>
      <c r="L262" s="164">
        <f t="shared" ca="1" si="27"/>
        <v>0</v>
      </c>
      <c r="M262" s="164">
        <f t="shared" ca="1" si="28"/>
        <v>0</v>
      </c>
      <c r="N262" s="168">
        <f t="shared" ca="1" si="29"/>
        <v>0</v>
      </c>
      <c r="O262" s="167">
        <f t="shared" ca="1" si="30"/>
        <v>0</v>
      </c>
    </row>
    <row r="263" spans="2:15" x14ac:dyDescent="0.2">
      <c r="B263" s="169">
        <f t="shared" ref="B263:B326" ca="1" si="32">C263</f>
        <v>43569</v>
      </c>
      <c r="C263" s="165">
        <f t="shared" ca="1" si="31"/>
        <v>43569</v>
      </c>
      <c r="D263" s="164">
        <f t="shared" ref="D263:D326" ca="1" si="33">WEEKDAY(C263,11)</f>
        <v>7</v>
      </c>
      <c r="E263" s="165">
        <f ca="1">VLOOKUP(C263,'Vakantie-Feestdagen'!B:B,1,1)</f>
        <v>43526</v>
      </c>
      <c r="F263" s="165">
        <f ca="1">INDEX('Vakantie-Feestdagen'!C:C,MATCH(E263,'Vakantie-Feestdagen'!B:B,0))</f>
        <v>43534</v>
      </c>
      <c r="G263" s="164" t="str">
        <f ca="1">INDEX('Vakantie-Feestdagen'!D:D,MATCH(E263,'Vakantie-Feestdagen'!B:B,0))</f>
        <v>Voorjaar</v>
      </c>
      <c r="H263" s="164">
        <f t="shared" ref="H263:H326" ca="1" si="34">IF(AND(C263&gt;=E263,C263&lt;=F263),1,0)</f>
        <v>0</v>
      </c>
      <c r="I263" s="164">
        <f ca="1">IFERROR(MIN(1, VLOOKUP(C263,'Vakantie-Feestdagen'!$T:$T,1,0)   ),0)</f>
        <v>0</v>
      </c>
      <c r="J263" s="164">
        <f ca="1">IFERROR(MIN(1, VLOOKUP(C263,Aanvraagformulier!$B$86:$B$102,1,0)   ),0)</f>
        <v>0</v>
      </c>
      <c r="K263" s="164">
        <f ca="1">IFERROR(MIN(1, VLOOKUP(C263,Aanvraagformulier!$N$86:$N$102,1,0)   ),0)</f>
        <v>0</v>
      </c>
      <c r="L263" s="164">
        <f t="shared" ref="L263:L326" ca="1" si="35">IF(AND($C263&gt;=AP$8,$C263&lt;=AQ$8),1,0)</f>
        <v>0</v>
      </c>
      <c r="M263" s="164">
        <f t="shared" ref="M263:M326" ca="1" si="36">IF(AND($C263&gt;=AP$9,$C263&lt;=AQ$9),1,0)</f>
        <v>0</v>
      </c>
      <c r="N263" s="168">
        <f t="shared" ref="N263:N326" ca="1" si="37">IF(K263=1,1,(H263=0)*(I263=0)*(J263=0))*L263*INDEX($AI$8:$AO$8,1,D263)</f>
        <v>0</v>
      </c>
      <c r="O263" s="167">
        <f t="shared" ref="O263:O326" ca="1" si="38">IF(K263=1,1,(H263=0)*(I263=0)*(J263=0))*M263*INDEX($AI$9:$AO$9,1,D263)</f>
        <v>0</v>
      </c>
    </row>
    <row r="264" spans="2:15" x14ac:dyDescent="0.2">
      <c r="B264" s="169">
        <f t="shared" ca="1" si="32"/>
        <v>43570</v>
      </c>
      <c r="C264" s="165">
        <f t="shared" ref="C264:C327" ca="1" si="39">C263+1</f>
        <v>43570</v>
      </c>
      <c r="D264" s="164">
        <f t="shared" ca="1" si="33"/>
        <v>1</v>
      </c>
      <c r="E264" s="165">
        <f ca="1">VLOOKUP(C264,'Vakantie-Feestdagen'!B:B,1,1)</f>
        <v>43526</v>
      </c>
      <c r="F264" s="165">
        <f ca="1">INDEX('Vakantie-Feestdagen'!C:C,MATCH(E264,'Vakantie-Feestdagen'!B:B,0))</f>
        <v>43534</v>
      </c>
      <c r="G264" s="164" t="str">
        <f ca="1">INDEX('Vakantie-Feestdagen'!D:D,MATCH(E264,'Vakantie-Feestdagen'!B:B,0))</f>
        <v>Voorjaar</v>
      </c>
      <c r="H264" s="164">
        <f t="shared" ca="1" si="34"/>
        <v>0</v>
      </c>
      <c r="I264" s="164">
        <f ca="1">IFERROR(MIN(1, VLOOKUP(C264,'Vakantie-Feestdagen'!$T:$T,1,0)   ),0)</f>
        <v>0</v>
      </c>
      <c r="J264" s="164">
        <f ca="1">IFERROR(MIN(1, VLOOKUP(C264,Aanvraagformulier!$B$86:$B$102,1,0)   ),0)</f>
        <v>0</v>
      </c>
      <c r="K264" s="164">
        <f ca="1">IFERROR(MIN(1, VLOOKUP(C264,Aanvraagformulier!$N$86:$N$102,1,0)   ),0)</f>
        <v>0</v>
      </c>
      <c r="L264" s="164">
        <f t="shared" ca="1" si="35"/>
        <v>0</v>
      </c>
      <c r="M264" s="164">
        <f t="shared" ca="1" si="36"/>
        <v>0</v>
      </c>
      <c r="N264" s="168">
        <f t="shared" ca="1" si="37"/>
        <v>0</v>
      </c>
      <c r="O264" s="167">
        <f t="shared" ca="1" si="38"/>
        <v>0</v>
      </c>
    </row>
    <row r="265" spans="2:15" x14ac:dyDescent="0.2">
      <c r="B265" s="169">
        <f t="shared" ca="1" si="32"/>
        <v>43571</v>
      </c>
      <c r="C265" s="165">
        <f t="shared" ca="1" si="39"/>
        <v>43571</v>
      </c>
      <c r="D265" s="164">
        <f t="shared" ca="1" si="33"/>
        <v>2</v>
      </c>
      <c r="E265" s="165">
        <f ca="1">VLOOKUP(C265,'Vakantie-Feestdagen'!B:B,1,1)</f>
        <v>43526</v>
      </c>
      <c r="F265" s="165">
        <f ca="1">INDEX('Vakantie-Feestdagen'!C:C,MATCH(E265,'Vakantie-Feestdagen'!B:B,0))</f>
        <v>43534</v>
      </c>
      <c r="G265" s="164" t="str">
        <f ca="1">INDEX('Vakantie-Feestdagen'!D:D,MATCH(E265,'Vakantie-Feestdagen'!B:B,0))</f>
        <v>Voorjaar</v>
      </c>
      <c r="H265" s="164">
        <f t="shared" ca="1" si="34"/>
        <v>0</v>
      </c>
      <c r="I265" s="164">
        <f ca="1">IFERROR(MIN(1, VLOOKUP(C265,'Vakantie-Feestdagen'!$T:$T,1,0)   ),0)</f>
        <v>0</v>
      </c>
      <c r="J265" s="164">
        <f ca="1">IFERROR(MIN(1, VLOOKUP(C265,Aanvraagformulier!$B$86:$B$102,1,0)   ),0)</f>
        <v>0</v>
      </c>
      <c r="K265" s="164">
        <f ca="1">IFERROR(MIN(1, VLOOKUP(C265,Aanvraagformulier!$N$86:$N$102,1,0)   ),0)</f>
        <v>0</v>
      </c>
      <c r="L265" s="164">
        <f t="shared" ca="1" si="35"/>
        <v>0</v>
      </c>
      <c r="M265" s="164">
        <f t="shared" ca="1" si="36"/>
        <v>0</v>
      </c>
      <c r="N265" s="168">
        <f t="shared" ca="1" si="37"/>
        <v>0</v>
      </c>
      <c r="O265" s="167">
        <f t="shared" ca="1" si="38"/>
        <v>0</v>
      </c>
    </row>
    <row r="266" spans="2:15" x14ac:dyDescent="0.2">
      <c r="B266" s="169">
        <f t="shared" ca="1" si="32"/>
        <v>43572</v>
      </c>
      <c r="C266" s="165">
        <f t="shared" ca="1" si="39"/>
        <v>43572</v>
      </c>
      <c r="D266" s="164">
        <f t="shared" ca="1" si="33"/>
        <v>3</v>
      </c>
      <c r="E266" s="165">
        <f ca="1">VLOOKUP(C266,'Vakantie-Feestdagen'!B:B,1,1)</f>
        <v>43526</v>
      </c>
      <c r="F266" s="165">
        <f ca="1">INDEX('Vakantie-Feestdagen'!C:C,MATCH(E266,'Vakantie-Feestdagen'!B:B,0))</f>
        <v>43534</v>
      </c>
      <c r="G266" s="164" t="str">
        <f ca="1">INDEX('Vakantie-Feestdagen'!D:D,MATCH(E266,'Vakantie-Feestdagen'!B:B,0))</f>
        <v>Voorjaar</v>
      </c>
      <c r="H266" s="164">
        <f t="shared" ca="1" si="34"/>
        <v>0</v>
      </c>
      <c r="I266" s="164">
        <f ca="1">IFERROR(MIN(1, VLOOKUP(C266,'Vakantie-Feestdagen'!$T:$T,1,0)   ),0)</f>
        <v>0</v>
      </c>
      <c r="J266" s="164">
        <f ca="1">IFERROR(MIN(1, VLOOKUP(C266,Aanvraagformulier!$B$86:$B$102,1,0)   ),0)</f>
        <v>0</v>
      </c>
      <c r="K266" s="164">
        <f ca="1">IFERROR(MIN(1, VLOOKUP(C266,Aanvraagformulier!$N$86:$N$102,1,0)   ),0)</f>
        <v>0</v>
      </c>
      <c r="L266" s="164">
        <f t="shared" ca="1" si="35"/>
        <v>0</v>
      </c>
      <c r="M266" s="164">
        <f t="shared" ca="1" si="36"/>
        <v>0</v>
      </c>
      <c r="N266" s="168">
        <f t="shared" ca="1" si="37"/>
        <v>0</v>
      </c>
      <c r="O266" s="167">
        <f t="shared" ca="1" si="38"/>
        <v>0</v>
      </c>
    </row>
    <row r="267" spans="2:15" x14ac:dyDescent="0.2">
      <c r="B267" s="169">
        <f t="shared" ca="1" si="32"/>
        <v>43573</v>
      </c>
      <c r="C267" s="165">
        <f t="shared" ca="1" si="39"/>
        <v>43573</v>
      </c>
      <c r="D267" s="164">
        <f t="shared" ca="1" si="33"/>
        <v>4</v>
      </c>
      <c r="E267" s="165">
        <f ca="1">VLOOKUP(C267,'Vakantie-Feestdagen'!B:B,1,1)</f>
        <v>43526</v>
      </c>
      <c r="F267" s="165">
        <f ca="1">INDEX('Vakantie-Feestdagen'!C:C,MATCH(E267,'Vakantie-Feestdagen'!B:B,0))</f>
        <v>43534</v>
      </c>
      <c r="G267" s="164" t="str">
        <f ca="1">INDEX('Vakantie-Feestdagen'!D:D,MATCH(E267,'Vakantie-Feestdagen'!B:B,0))</f>
        <v>Voorjaar</v>
      </c>
      <c r="H267" s="164">
        <f t="shared" ca="1" si="34"/>
        <v>0</v>
      </c>
      <c r="I267" s="164">
        <f ca="1">IFERROR(MIN(1, VLOOKUP(C267,'Vakantie-Feestdagen'!$T:$T,1,0)   ),0)</f>
        <v>0</v>
      </c>
      <c r="J267" s="164">
        <f ca="1">IFERROR(MIN(1, VLOOKUP(C267,Aanvraagformulier!$B$86:$B$102,1,0)   ),0)</f>
        <v>0</v>
      </c>
      <c r="K267" s="164">
        <f ca="1">IFERROR(MIN(1, VLOOKUP(C267,Aanvraagformulier!$N$86:$N$102,1,0)   ),0)</f>
        <v>0</v>
      </c>
      <c r="L267" s="164">
        <f t="shared" ca="1" si="35"/>
        <v>0</v>
      </c>
      <c r="M267" s="164">
        <f t="shared" ca="1" si="36"/>
        <v>0</v>
      </c>
      <c r="N267" s="168">
        <f t="shared" ca="1" si="37"/>
        <v>0</v>
      </c>
      <c r="O267" s="167">
        <f t="shared" ca="1" si="38"/>
        <v>0</v>
      </c>
    </row>
    <row r="268" spans="2:15" x14ac:dyDescent="0.2">
      <c r="B268" s="169">
        <f t="shared" ca="1" si="32"/>
        <v>43574</v>
      </c>
      <c r="C268" s="165">
        <f t="shared" ca="1" si="39"/>
        <v>43574</v>
      </c>
      <c r="D268" s="164">
        <f t="shared" ca="1" si="33"/>
        <v>5</v>
      </c>
      <c r="E268" s="165">
        <f ca="1">VLOOKUP(C268,'Vakantie-Feestdagen'!B:B,1,1)</f>
        <v>43526</v>
      </c>
      <c r="F268" s="165">
        <f ca="1">INDEX('Vakantie-Feestdagen'!C:C,MATCH(E268,'Vakantie-Feestdagen'!B:B,0))</f>
        <v>43534</v>
      </c>
      <c r="G268" s="164" t="str">
        <f ca="1">INDEX('Vakantie-Feestdagen'!D:D,MATCH(E268,'Vakantie-Feestdagen'!B:B,0))</f>
        <v>Voorjaar</v>
      </c>
      <c r="H268" s="164">
        <f t="shared" ca="1" si="34"/>
        <v>0</v>
      </c>
      <c r="I268" s="164">
        <f ca="1">IFERROR(MIN(1, VLOOKUP(C268,'Vakantie-Feestdagen'!$T:$T,1,0)   ),0)</f>
        <v>0</v>
      </c>
      <c r="J268" s="164">
        <f ca="1">IFERROR(MIN(1, VLOOKUP(C268,Aanvraagformulier!$B$86:$B$102,1,0)   ),0)</f>
        <v>0</v>
      </c>
      <c r="K268" s="164">
        <f ca="1">IFERROR(MIN(1, VLOOKUP(C268,Aanvraagformulier!$N$86:$N$102,1,0)   ),0)</f>
        <v>0</v>
      </c>
      <c r="L268" s="164">
        <f t="shared" ca="1" si="35"/>
        <v>0</v>
      </c>
      <c r="M268" s="164">
        <f t="shared" ca="1" si="36"/>
        <v>0</v>
      </c>
      <c r="N268" s="168">
        <f t="shared" ca="1" si="37"/>
        <v>0</v>
      </c>
      <c r="O268" s="167">
        <f t="shared" ca="1" si="38"/>
        <v>0</v>
      </c>
    </row>
    <row r="269" spans="2:15" x14ac:dyDescent="0.2">
      <c r="B269" s="169">
        <f t="shared" ca="1" si="32"/>
        <v>43575</v>
      </c>
      <c r="C269" s="165">
        <f t="shared" ca="1" si="39"/>
        <v>43575</v>
      </c>
      <c r="D269" s="164">
        <f t="shared" ca="1" si="33"/>
        <v>6</v>
      </c>
      <c r="E269" s="165">
        <f ca="1">VLOOKUP(C269,'Vakantie-Feestdagen'!B:B,1,1)</f>
        <v>43526</v>
      </c>
      <c r="F269" s="165">
        <f ca="1">INDEX('Vakantie-Feestdagen'!C:C,MATCH(E269,'Vakantie-Feestdagen'!B:B,0))</f>
        <v>43534</v>
      </c>
      <c r="G269" s="164" t="str">
        <f ca="1">INDEX('Vakantie-Feestdagen'!D:D,MATCH(E269,'Vakantie-Feestdagen'!B:B,0))</f>
        <v>Voorjaar</v>
      </c>
      <c r="H269" s="164">
        <f t="shared" ca="1" si="34"/>
        <v>0</v>
      </c>
      <c r="I269" s="164">
        <f ca="1">IFERROR(MIN(1, VLOOKUP(C269,'Vakantie-Feestdagen'!$T:$T,1,0)   ),0)</f>
        <v>0</v>
      </c>
      <c r="J269" s="164">
        <f ca="1">IFERROR(MIN(1, VLOOKUP(C269,Aanvraagformulier!$B$86:$B$102,1,0)   ),0)</f>
        <v>0</v>
      </c>
      <c r="K269" s="164">
        <f ca="1">IFERROR(MIN(1, VLOOKUP(C269,Aanvraagformulier!$N$86:$N$102,1,0)   ),0)</f>
        <v>0</v>
      </c>
      <c r="L269" s="164">
        <f t="shared" ca="1" si="35"/>
        <v>0</v>
      </c>
      <c r="M269" s="164">
        <f t="shared" ca="1" si="36"/>
        <v>0</v>
      </c>
      <c r="N269" s="168">
        <f t="shared" ca="1" si="37"/>
        <v>0</v>
      </c>
      <c r="O269" s="167">
        <f t="shared" ca="1" si="38"/>
        <v>0</v>
      </c>
    </row>
    <row r="270" spans="2:15" x14ac:dyDescent="0.2">
      <c r="B270" s="169">
        <f t="shared" ca="1" si="32"/>
        <v>43576</v>
      </c>
      <c r="C270" s="165">
        <f t="shared" ca="1" si="39"/>
        <v>43576</v>
      </c>
      <c r="D270" s="164">
        <f t="shared" ca="1" si="33"/>
        <v>7</v>
      </c>
      <c r="E270" s="165">
        <f ca="1">VLOOKUP(C270,'Vakantie-Feestdagen'!B:B,1,1)</f>
        <v>43526</v>
      </c>
      <c r="F270" s="165">
        <f ca="1">INDEX('Vakantie-Feestdagen'!C:C,MATCH(E270,'Vakantie-Feestdagen'!B:B,0))</f>
        <v>43534</v>
      </c>
      <c r="G270" s="164" t="str">
        <f ca="1">INDEX('Vakantie-Feestdagen'!D:D,MATCH(E270,'Vakantie-Feestdagen'!B:B,0))</f>
        <v>Voorjaar</v>
      </c>
      <c r="H270" s="164">
        <f t="shared" ca="1" si="34"/>
        <v>0</v>
      </c>
      <c r="I270" s="164">
        <f ca="1">IFERROR(MIN(1, VLOOKUP(C270,'Vakantie-Feestdagen'!$T:$T,1,0)   ),0)</f>
        <v>0</v>
      </c>
      <c r="J270" s="164">
        <f ca="1">IFERROR(MIN(1, VLOOKUP(C270,Aanvraagformulier!$B$86:$B$102,1,0)   ),0)</f>
        <v>0</v>
      </c>
      <c r="K270" s="164">
        <f ca="1">IFERROR(MIN(1, VLOOKUP(C270,Aanvraagformulier!$N$86:$N$102,1,0)   ),0)</f>
        <v>0</v>
      </c>
      <c r="L270" s="164">
        <f t="shared" ca="1" si="35"/>
        <v>0</v>
      </c>
      <c r="M270" s="164">
        <f t="shared" ca="1" si="36"/>
        <v>0</v>
      </c>
      <c r="N270" s="168">
        <f t="shared" ca="1" si="37"/>
        <v>0</v>
      </c>
      <c r="O270" s="167">
        <f t="shared" ca="1" si="38"/>
        <v>0</v>
      </c>
    </row>
    <row r="271" spans="2:15" x14ac:dyDescent="0.2">
      <c r="B271" s="169">
        <f t="shared" ca="1" si="32"/>
        <v>43577</v>
      </c>
      <c r="C271" s="165">
        <f t="shared" ca="1" si="39"/>
        <v>43577</v>
      </c>
      <c r="D271" s="164">
        <f t="shared" ca="1" si="33"/>
        <v>1</v>
      </c>
      <c r="E271" s="165">
        <f ca="1">VLOOKUP(C271,'Vakantie-Feestdagen'!B:B,1,1)</f>
        <v>43526</v>
      </c>
      <c r="F271" s="165">
        <f ca="1">INDEX('Vakantie-Feestdagen'!C:C,MATCH(E271,'Vakantie-Feestdagen'!B:B,0))</f>
        <v>43534</v>
      </c>
      <c r="G271" s="164" t="str">
        <f ca="1">INDEX('Vakantie-Feestdagen'!D:D,MATCH(E271,'Vakantie-Feestdagen'!B:B,0))</f>
        <v>Voorjaar</v>
      </c>
      <c r="H271" s="164">
        <f t="shared" ca="1" si="34"/>
        <v>0</v>
      </c>
      <c r="I271" s="164">
        <f ca="1">IFERROR(MIN(1, VLOOKUP(C271,'Vakantie-Feestdagen'!$T:$T,1,0)   ),0)</f>
        <v>1</v>
      </c>
      <c r="J271" s="164">
        <f ca="1">IFERROR(MIN(1, VLOOKUP(C271,Aanvraagformulier!$B$86:$B$102,1,0)   ),0)</f>
        <v>0</v>
      </c>
      <c r="K271" s="164">
        <f ca="1">IFERROR(MIN(1, VLOOKUP(C271,Aanvraagformulier!$N$86:$N$102,1,0)   ),0)</f>
        <v>0</v>
      </c>
      <c r="L271" s="164">
        <f t="shared" ca="1" si="35"/>
        <v>0</v>
      </c>
      <c r="M271" s="164">
        <f t="shared" ca="1" si="36"/>
        <v>0</v>
      </c>
      <c r="N271" s="168">
        <f t="shared" ca="1" si="37"/>
        <v>0</v>
      </c>
      <c r="O271" s="167">
        <f t="shared" ca="1" si="38"/>
        <v>0</v>
      </c>
    </row>
    <row r="272" spans="2:15" x14ac:dyDescent="0.2">
      <c r="B272" s="169">
        <f t="shared" ca="1" si="32"/>
        <v>43578</v>
      </c>
      <c r="C272" s="165">
        <f t="shared" ca="1" si="39"/>
        <v>43578</v>
      </c>
      <c r="D272" s="164">
        <f t="shared" ca="1" si="33"/>
        <v>2</v>
      </c>
      <c r="E272" s="165">
        <f ca="1">VLOOKUP(C272,'Vakantie-Feestdagen'!B:B,1,1)</f>
        <v>43526</v>
      </c>
      <c r="F272" s="165">
        <f ca="1">INDEX('Vakantie-Feestdagen'!C:C,MATCH(E272,'Vakantie-Feestdagen'!B:B,0))</f>
        <v>43534</v>
      </c>
      <c r="G272" s="164" t="str">
        <f ca="1">INDEX('Vakantie-Feestdagen'!D:D,MATCH(E272,'Vakantie-Feestdagen'!B:B,0))</f>
        <v>Voorjaar</v>
      </c>
      <c r="H272" s="164">
        <f t="shared" ca="1" si="34"/>
        <v>0</v>
      </c>
      <c r="I272" s="164">
        <f ca="1">IFERROR(MIN(1, VLOOKUP(C272,'Vakantie-Feestdagen'!$T:$T,1,0)   ),0)</f>
        <v>0</v>
      </c>
      <c r="J272" s="164">
        <f ca="1">IFERROR(MIN(1, VLOOKUP(C272,Aanvraagformulier!$B$86:$B$102,1,0)   ),0)</f>
        <v>0</v>
      </c>
      <c r="K272" s="164">
        <f ca="1">IFERROR(MIN(1, VLOOKUP(C272,Aanvraagformulier!$N$86:$N$102,1,0)   ),0)</f>
        <v>0</v>
      </c>
      <c r="L272" s="164">
        <f t="shared" ca="1" si="35"/>
        <v>0</v>
      </c>
      <c r="M272" s="164">
        <f t="shared" ca="1" si="36"/>
        <v>0</v>
      </c>
      <c r="N272" s="168">
        <f t="shared" ca="1" si="37"/>
        <v>0</v>
      </c>
      <c r="O272" s="167">
        <f t="shared" ca="1" si="38"/>
        <v>0</v>
      </c>
    </row>
    <row r="273" spans="2:15" x14ac:dyDescent="0.2">
      <c r="B273" s="169">
        <f t="shared" ca="1" si="32"/>
        <v>43579</v>
      </c>
      <c r="C273" s="165">
        <f t="shared" ca="1" si="39"/>
        <v>43579</v>
      </c>
      <c r="D273" s="164">
        <f t="shared" ca="1" si="33"/>
        <v>3</v>
      </c>
      <c r="E273" s="165">
        <f ca="1">VLOOKUP(C273,'Vakantie-Feestdagen'!B:B,1,1)</f>
        <v>43526</v>
      </c>
      <c r="F273" s="165">
        <f ca="1">INDEX('Vakantie-Feestdagen'!C:C,MATCH(E273,'Vakantie-Feestdagen'!B:B,0))</f>
        <v>43534</v>
      </c>
      <c r="G273" s="164" t="str">
        <f ca="1">INDEX('Vakantie-Feestdagen'!D:D,MATCH(E273,'Vakantie-Feestdagen'!B:B,0))</f>
        <v>Voorjaar</v>
      </c>
      <c r="H273" s="164">
        <f t="shared" ca="1" si="34"/>
        <v>0</v>
      </c>
      <c r="I273" s="164">
        <f ca="1">IFERROR(MIN(1, VLOOKUP(C273,'Vakantie-Feestdagen'!$T:$T,1,0)   ),0)</f>
        <v>0</v>
      </c>
      <c r="J273" s="164">
        <f ca="1">IFERROR(MIN(1, VLOOKUP(C273,Aanvraagformulier!$B$86:$B$102,1,0)   ),0)</f>
        <v>0</v>
      </c>
      <c r="K273" s="164">
        <f ca="1">IFERROR(MIN(1, VLOOKUP(C273,Aanvraagformulier!$N$86:$N$102,1,0)   ),0)</f>
        <v>0</v>
      </c>
      <c r="L273" s="164">
        <f t="shared" ca="1" si="35"/>
        <v>0</v>
      </c>
      <c r="M273" s="164">
        <f t="shared" ca="1" si="36"/>
        <v>0</v>
      </c>
      <c r="N273" s="168">
        <f t="shared" ca="1" si="37"/>
        <v>0</v>
      </c>
      <c r="O273" s="167">
        <f t="shared" ca="1" si="38"/>
        <v>0</v>
      </c>
    </row>
    <row r="274" spans="2:15" x14ac:dyDescent="0.2">
      <c r="B274" s="169">
        <f t="shared" ca="1" si="32"/>
        <v>43580</v>
      </c>
      <c r="C274" s="165">
        <f t="shared" ca="1" si="39"/>
        <v>43580</v>
      </c>
      <c r="D274" s="164">
        <f t="shared" ca="1" si="33"/>
        <v>4</v>
      </c>
      <c r="E274" s="165">
        <f ca="1">VLOOKUP(C274,'Vakantie-Feestdagen'!B:B,1,1)</f>
        <v>43526</v>
      </c>
      <c r="F274" s="165">
        <f ca="1">INDEX('Vakantie-Feestdagen'!C:C,MATCH(E274,'Vakantie-Feestdagen'!B:B,0))</f>
        <v>43534</v>
      </c>
      <c r="G274" s="164" t="str">
        <f ca="1">INDEX('Vakantie-Feestdagen'!D:D,MATCH(E274,'Vakantie-Feestdagen'!B:B,0))</f>
        <v>Voorjaar</v>
      </c>
      <c r="H274" s="164">
        <f t="shared" ca="1" si="34"/>
        <v>0</v>
      </c>
      <c r="I274" s="164">
        <f ca="1">IFERROR(MIN(1, VLOOKUP(C274,'Vakantie-Feestdagen'!$T:$T,1,0)   ),0)</f>
        <v>0</v>
      </c>
      <c r="J274" s="164">
        <f ca="1">IFERROR(MIN(1, VLOOKUP(C274,Aanvraagformulier!$B$86:$B$102,1,0)   ),0)</f>
        <v>0</v>
      </c>
      <c r="K274" s="164">
        <f ca="1">IFERROR(MIN(1, VLOOKUP(C274,Aanvraagformulier!$N$86:$N$102,1,0)   ),0)</f>
        <v>0</v>
      </c>
      <c r="L274" s="164">
        <f t="shared" ca="1" si="35"/>
        <v>0</v>
      </c>
      <c r="M274" s="164">
        <f t="shared" ca="1" si="36"/>
        <v>0</v>
      </c>
      <c r="N274" s="168">
        <f t="shared" ca="1" si="37"/>
        <v>0</v>
      </c>
      <c r="O274" s="167">
        <f t="shared" ca="1" si="38"/>
        <v>0</v>
      </c>
    </row>
    <row r="275" spans="2:15" x14ac:dyDescent="0.2">
      <c r="B275" s="169">
        <f t="shared" ca="1" si="32"/>
        <v>43581</v>
      </c>
      <c r="C275" s="165">
        <f t="shared" ca="1" si="39"/>
        <v>43581</v>
      </c>
      <c r="D275" s="164">
        <f t="shared" ca="1" si="33"/>
        <v>5</v>
      </c>
      <c r="E275" s="165">
        <f ca="1">VLOOKUP(C275,'Vakantie-Feestdagen'!B:B,1,1)</f>
        <v>43526</v>
      </c>
      <c r="F275" s="165">
        <f ca="1">INDEX('Vakantie-Feestdagen'!C:C,MATCH(E275,'Vakantie-Feestdagen'!B:B,0))</f>
        <v>43534</v>
      </c>
      <c r="G275" s="164" t="str">
        <f ca="1">INDEX('Vakantie-Feestdagen'!D:D,MATCH(E275,'Vakantie-Feestdagen'!B:B,0))</f>
        <v>Voorjaar</v>
      </c>
      <c r="H275" s="164">
        <f t="shared" ca="1" si="34"/>
        <v>0</v>
      </c>
      <c r="I275" s="164">
        <f ca="1">IFERROR(MIN(1, VLOOKUP(C275,'Vakantie-Feestdagen'!$T:$T,1,0)   ),0)</f>
        <v>0</v>
      </c>
      <c r="J275" s="164">
        <f ca="1">IFERROR(MIN(1, VLOOKUP(C275,Aanvraagformulier!$B$86:$B$102,1,0)   ),0)</f>
        <v>0</v>
      </c>
      <c r="K275" s="164">
        <f ca="1">IFERROR(MIN(1, VLOOKUP(C275,Aanvraagformulier!$N$86:$N$102,1,0)   ),0)</f>
        <v>0</v>
      </c>
      <c r="L275" s="164">
        <f t="shared" ca="1" si="35"/>
        <v>0</v>
      </c>
      <c r="M275" s="164">
        <f t="shared" ca="1" si="36"/>
        <v>0</v>
      </c>
      <c r="N275" s="168">
        <f t="shared" ca="1" si="37"/>
        <v>0</v>
      </c>
      <c r="O275" s="167">
        <f t="shared" ca="1" si="38"/>
        <v>0</v>
      </c>
    </row>
    <row r="276" spans="2:15" x14ac:dyDescent="0.2">
      <c r="B276" s="169">
        <f t="shared" ca="1" si="32"/>
        <v>43582</v>
      </c>
      <c r="C276" s="165">
        <f t="shared" ca="1" si="39"/>
        <v>43582</v>
      </c>
      <c r="D276" s="164">
        <f t="shared" ca="1" si="33"/>
        <v>6</v>
      </c>
      <c r="E276" s="165">
        <f ca="1">VLOOKUP(C276,'Vakantie-Feestdagen'!B:B,1,1)</f>
        <v>43582</v>
      </c>
      <c r="F276" s="165">
        <f ca="1">INDEX('Vakantie-Feestdagen'!C:C,MATCH(E276,'Vakantie-Feestdagen'!B:B,0))</f>
        <v>43590</v>
      </c>
      <c r="G276" s="164" t="str">
        <f ca="1">INDEX('Vakantie-Feestdagen'!D:D,MATCH(E276,'Vakantie-Feestdagen'!B:B,0))</f>
        <v>Mei</v>
      </c>
      <c r="H276" s="164">
        <f t="shared" ca="1" si="34"/>
        <v>1</v>
      </c>
      <c r="I276" s="164">
        <f ca="1">IFERROR(MIN(1, VLOOKUP(C276,'Vakantie-Feestdagen'!$T:$T,1,0)   ),0)</f>
        <v>1</v>
      </c>
      <c r="J276" s="164">
        <f ca="1">IFERROR(MIN(1, VLOOKUP(C276,Aanvraagformulier!$B$86:$B$102,1,0)   ),0)</f>
        <v>0</v>
      </c>
      <c r="K276" s="164">
        <f ca="1">IFERROR(MIN(1, VLOOKUP(C276,Aanvraagformulier!$N$86:$N$102,1,0)   ),0)</f>
        <v>0</v>
      </c>
      <c r="L276" s="164">
        <f t="shared" ca="1" si="35"/>
        <v>0</v>
      </c>
      <c r="M276" s="164">
        <f t="shared" ca="1" si="36"/>
        <v>0</v>
      </c>
      <c r="N276" s="168">
        <f t="shared" ca="1" si="37"/>
        <v>0</v>
      </c>
      <c r="O276" s="167">
        <f t="shared" ca="1" si="38"/>
        <v>0</v>
      </c>
    </row>
    <row r="277" spans="2:15" x14ac:dyDescent="0.2">
      <c r="B277" s="169">
        <f t="shared" ca="1" si="32"/>
        <v>43583</v>
      </c>
      <c r="C277" s="165">
        <f t="shared" ca="1" si="39"/>
        <v>43583</v>
      </c>
      <c r="D277" s="164">
        <f t="shared" ca="1" si="33"/>
        <v>7</v>
      </c>
      <c r="E277" s="165">
        <f ca="1">VLOOKUP(C277,'Vakantie-Feestdagen'!B:B,1,1)</f>
        <v>43582</v>
      </c>
      <c r="F277" s="165">
        <f ca="1">INDEX('Vakantie-Feestdagen'!C:C,MATCH(E277,'Vakantie-Feestdagen'!B:B,0))</f>
        <v>43590</v>
      </c>
      <c r="G277" s="164" t="str">
        <f ca="1">INDEX('Vakantie-Feestdagen'!D:D,MATCH(E277,'Vakantie-Feestdagen'!B:B,0))</f>
        <v>Mei</v>
      </c>
      <c r="H277" s="164">
        <f t="shared" ca="1" si="34"/>
        <v>1</v>
      </c>
      <c r="I277" s="164">
        <f ca="1">IFERROR(MIN(1, VLOOKUP(C277,'Vakantie-Feestdagen'!$T:$T,1,0)   ),0)</f>
        <v>0</v>
      </c>
      <c r="J277" s="164">
        <f ca="1">IFERROR(MIN(1, VLOOKUP(C277,Aanvraagformulier!$B$86:$B$102,1,0)   ),0)</f>
        <v>0</v>
      </c>
      <c r="K277" s="164">
        <f ca="1">IFERROR(MIN(1, VLOOKUP(C277,Aanvraagformulier!$N$86:$N$102,1,0)   ),0)</f>
        <v>0</v>
      </c>
      <c r="L277" s="164">
        <f t="shared" ca="1" si="35"/>
        <v>0</v>
      </c>
      <c r="M277" s="164">
        <f t="shared" ca="1" si="36"/>
        <v>0</v>
      </c>
      <c r="N277" s="168">
        <f t="shared" ca="1" si="37"/>
        <v>0</v>
      </c>
      <c r="O277" s="167">
        <f t="shared" ca="1" si="38"/>
        <v>0</v>
      </c>
    </row>
    <row r="278" spans="2:15" x14ac:dyDescent="0.2">
      <c r="B278" s="169">
        <f t="shared" ca="1" si="32"/>
        <v>43584</v>
      </c>
      <c r="C278" s="165">
        <f t="shared" ca="1" si="39"/>
        <v>43584</v>
      </c>
      <c r="D278" s="164">
        <f t="shared" ca="1" si="33"/>
        <v>1</v>
      </c>
      <c r="E278" s="165">
        <f ca="1">VLOOKUP(C278,'Vakantie-Feestdagen'!B:B,1,1)</f>
        <v>43582</v>
      </c>
      <c r="F278" s="165">
        <f ca="1">INDEX('Vakantie-Feestdagen'!C:C,MATCH(E278,'Vakantie-Feestdagen'!B:B,0))</f>
        <v>43590</v>
      </c>
      <c r="G278" s="164" t="str">
        <f ca="1">INDEX('Vakantie-Feestdagen'!D:D,MATCH(E278,'Vakantie-Feestdagen'!B:B,0))</f>
        <v>Mei</v>
      </c>
      <c r="H278" s="164">
        <f t="shared" ca="1" si="34"/>
        <v>1</v>
      </c>
      <c r="I278" s="164">
        <f ca="1">IFERROR(MIN(1, VLOOKUP(C278,'Vakantie-Feestdagen'!$T:$T,1,0)   ),0)</f>
        <v>0</v>
      </c>
      <c r="J278" s="164">
        <f ca="1">IFERROR(MIN(1, VLOOKUP(C278,Aanvraagformulier!$B$86:$B$102,1,0)   ),0)</f>
        <v>0</v>
      </c>
      <c r="K278" s="164">
        <f ca="1">IFERROR(MIN(1, VLOOKUP(C278,Aanvraagformulier!$N$86:$N$102,1,0)   ),0)</f>
        <v>0</v>
      </c>
      <c r="L278" s="164">
        <f t="shared" ca="1" si="35"/>
        <v>0</v>
      </c>
      <c r="M278" s="164">
        <f t="shared" ca="1" si="36"/>
        <v>0</v>
      </c>
      <c r="N278" s="168">
        <f t="shared" ca="1" si="37"/>
        <v>0</v>
      </c>
      <c r="O278" s="167">
        <f t="shared" ca="1" si="38"/>
        <v>0</v>
      </c>
    </row>
    <row r="279" spans="2:15" x14ac:dyDescent="0.2">
      <c r="B279" s="169">
        <f t="shared" ca="1" si="32"/>
        <v>43585</v>
      </c>
      <c r="C279" s="165">
        <f t="shared" ca="1" si="39"/>
        <v>43585</v>
      </c>
      <c r="D279" s="164">
        <f t="shared" ca="1" si="33"/>
        <v>2</v>
      </c>
      <c r="E279" s="165">
        <f ca="1">VLOOKUP(C279,'Vakantie-Feestdagen'!B:B,1,1)</f>
        <v>43582</v>
      </c>
      <c r="F279" s="165">
        <f ca="1">INDEX('Vakantie-Feestdagen'!C:C,MATCH(E279,'Vakantie-Feestdagen'!B:B,0))</f>
        <v>43590</v>
      </c>
      <c r="G279" s="164" t="str">
        <f ca="1">INDEX('Vakantie-Feestdagen'!D:D,MATCH(E279,'Vakantie-Feestdagen'!B:B,0))</f>
        <v>Mei</v>
      </c>
      <c r="H279" s="164">
        <f t="shared" ca="1" si="34"/>
        <v>1</v>
      </c>
      <c r="I279" s="164">
        <f ca="1">IFERROR(MIN(1, VLOOKUP(C279,'Vakantie-Feestdagen'!$T:$T,1,0)   ),0)</f>
        <v>0</v>
      </c>
      <c r="J279" s="164">
        <f ca="1">IFERROR(MIN(1, VLOOKUP(C279,Aanvraagformulier!$B$86:$B$102,1,0)   ),0)</f>
        <v>0</v>
      </c>
      <c r="K279" s="164">
        <f ca="1">IFERROR(MIN(1, VLOOKUP(C279,Aanvraagformulier!$N$86:$N$102,1,0)   ),0)</f>
        <v>0</v>
      </c>
      <c r="L279" s="164">
        <f t="shared" ca="1" si="35"/>
        <v>0</v>
      </c>
      <c r="M279" s="164">
        <f t="shared" ca="1" si="36"/>
        <v>0</v>
      </c>
      <c r="N279" s="168">
        <f t="shared" ca="1" si="37"/>
        <v>0</v>
      </c>
      <c r="O279" s="167">
        <f t="shared" ca="1" si="38"/>
        <v>0</v>
      </c>
    </row>
    <row r="280" spans="2:15" x14ac:dyDescent="0.2">
      <c r="B280" s="169">
        <f t="shared" ca="1" si="32"/>
        <v>43586</v>
      </c>
      <c r="C280" s="165">
        <f t="shared" ca="1" si="39"/>
        <v>43586</v>
      </c>
      <c r="D280" s="164">
        <f t="shared" ca="1" si="33"/>
        <v>3</v>
      </c>
      <c r="E280" s="165">
        <f ca="1">VLOOKUP(C280,'Vakantie-Feestdagen'!B:B,1,1)</f>
        <v>43582</v>
      </c>
      <c r="F280" s="165">
        <f ca="1">INDEX('Vakantie-Feestdagen'!C:C,MATCH(E280,'Vakantie-Feestdagen'!B:B,0))</f>
        <v>43590</v>
      </c>
      <c r="G280" s="164" t="str">
        <f ca="1">INDEX('Vakantie-Feestdagen'!D:D,MATCH(E280,'Vakantie-Feestdagen'!B:B,0))</f>
        <v>Mei</v>
      </c>
      <c r="H280" s="164">
        <f t="shared" ca="1" si="34"/>
        <v>1</v>
      </c>
      <c r="I280" s="164">
        <f ca="1">IFERROR(MIN(1, VLOOKUP(C280,'Vakantie-Feestdagen'!$T:$T,1,0)   ),0)</f>
        <v>0</v>
      </c>
      <c r="J280" s="164">
        <f ca="1">IFERROR(MIN(1, VLOOKUP(C280,Aanvraagformulier!$B$86:$B$102,1,0)   ),0)</f>
        <v>0</v>
      </c>
      <c r="K280" s="164">
        <f ca="1">IFERROR(MIN(1, VLOOKUP(C280,Aanvraagformulier!$N$86:$N$102,1,0)   ),0)</f>
        <v>0</v>
      </c>
      <c r="L280" s="164">
        <f t="shared" ca="1" si="35"/>
        <v>0</v>
      </c>
      <c r="M280" s="164">
        <f t="shared" ca="1" si="36"/>
        <v>0</v>
      </c>
      <c r="N280" s="168">
        <f t="shared" ca="1" si="37"/>
        <v>0</v>
      </c>
      <c r="O280" s="167">
        <f t="shared" ca="1" si="38"/>
        <v>0</v>
      </c>
    </row>
    <row r="281" spans="2:15" x14ac:dyDescent="0.2">
      <c r="B281" s="169">
        <f t="shared" ca="1" si="32"/>
        <v>43587</v>
      </c>
      <c r="C281" s="165">
        <f t="shared" ca="1" si="39"/>
        <v>43587</v>
      </c>
      <c r="D281" s="164">
        <f t="shared" ca="1" si="33"/>
        <v>4</v>
      </c>
      <c r="E281" s="165">
        <f ca="1">VLOOKUP(C281,'Vakantie-Feestdagen'!B:B,1,1)</f>
        <v>43582</v>
      </c>
      <c r="F281" s="165">
        <f ca="1">INDEX('Vakantie-Feestdagen'!C:C,MATCH(E281,'Vakantie-Feestdagen'!B:B,0))</f>
        <v>43590</v>
      </c>
      <c r="G281" s="164" t="str">
        <f ca="1">INDEX('Vakantie-Feestdagen'!D:D,MATCH(E281,'Vakantie-Feestdagen'!B:B,0))</f>
        <v>Mei</v>
      </c>
      <c r="H281" s="164">
        <f t="shared" ca="1" si="34"/>
        <v>1</v>
      </c>
      <c r="I281" s="164">
        <f ca="1">IFERROR(MIN(1, VLOOKUP(C281,'Vakantie-Feestdagen'!$T:$T,1,0)   ),0)</f>
        <v>0</v>
      </c>
      <c r="J281" s="164">
        <f ca="1">IFERROR(MIN(1, VLOOKUP(C281,Aanvraagformulier!$B$86:$B$102,1,0)   ),0)</f>
        <v>0</v>
      </c>
      <c r="K281" s="164">
        <f ca="1">IFERROR(MIN(1, VLOOKUP(C281,Aanvraagformulier!$N$86:$N$102,1,0)   ),0)</f>
        <v>0</v>
      </c>
      <c r="L281" s="164">
        <f t="shared" ca="1" si="35"/>
        <v>0</v>
      </c>
      <c r="M281" s="164">
        <f t="shared" ca="1" si="36"/>
        <v>0</v>
      </c>
      <c r="N281" s="168">
        <f t="shared" ca="1" si="37"/>
        <v>0</v>
      </c>
      <c r="O281" s="167">
        <f t="shared" ca="1" si="38"/>
        <v>0</v>
      </c>
    </row>
    <row r="282" spans="2:15" x14ac:dyDescent="0.2">
      <c r="B282" s="169">
        <f t="shared" ca="1" si="32"/>
        <v>43588</v>
      </c>
      <c r="C282" s="165">
        <f t="shared" ca="1" si="39"/>
        <v>43588</v>
      </c>
      <c r="D282" s="164">
        <f t="shared" ca="1" si="33"/>
        <v>5</v>
      </c>
      <c r="E282" s="165">
        <f ca="1">VLOOKUP(C282,'Vakantie-Feestdagen'!B:B,1,1)</f>
        <v>43582</v>
      </c>
      <c r="F282" s="165">
        <f ca="1">INDEX('Vakantie-Feestdagen'!C:C,MATCH(E282,'Vakantie-Feestdagen'!B:B,0))</f>
        <v>43590</v>
      </c>
      <c r="G282" s="164" t="str">
        <f ca="1">INDEX('Vakantie-Feestdagen'!D:D,MATCH(E282,'Vakantie-Feestdagen'!B:B,0))</f>
        <v>Mei</v>
      </c>
      <c r="H282" s="164">
        <f t="shared" ca="1" si="34"/>
        <v>1</v>
      </c>
      <c r="I282" s="164">
        <f ca="1">IFERROR(MIN(1, VLOOKUP(C282,'Vakantie-Feestdagen'!$T:$T,1,0)   ),0)</f>
        <v>0</v>
      </c>
      <c r="J282" s="164">
        <f ca="1">IFERROR(MIN(1, VLOOKUP(C282,Aanvraagformulier!$B$86:$B$102,1,0)   ),0)</f>
        <v>0</v>
      </c>
      <c r="K282" s="164">
        <f ca="1">IFERROR(MIN(1, VLOOKUP(C282,Aanvraagformulier!$N$86:$N$102,1,0)   ),0)</f>
        <v>0</v>
      </c>
      <c r="L282" s="164">
        <f t="shared" ca="1" si="35"/>
        <v>0</v>
      </c>
      <c r="M282" s="164">
        <f t="shared" ca="1" si="36"/>
        <v>0</v>
      </c>
      <c r="N282" s="168">
        <f t="shared" ca="1" si="37"/>
        <v>0</v>
      </c>
      <c r="O282" s="167">
        <f t="shared" ca="1" si="38"/>
        <v>0</v>
      </c>
    </row>
    <row r="283" spans="2:15" x14ac:dyDescent="0.2">
      <c r="B283" s="169">
        <f t="shared" ca="1" si="32"/>
        <v>43589</v>
      </c>
      <c r="C283" s="165">
        <f t="shared" ca="1" si="39"/>
        <v>43589</v>
      </c>
      <c r="D283" s="164">
        <f t="shared" ca="1" si="33"/>
        <v>6</v>
      </c>
      <c r="E283" s="165">
        <f ca="1">VLOOKUP(C283,'Vakantie-Feestdagen'!B:B,1,1)</f>
        <v>43582</v>
      </c>
      <c r="F283" s="165">
        <f ca="1">INDEX('Vakantie-Feestdagen'!C:C,MATCH(E283,'Vakantie-Feestdagen'!B:B,0))</f>
        <v>43590</v>
      </c>
      <c r="G283" s="164" t="str">
        <f ca="1">INDEX('Vakantie-Feestdagen'!D:D,MATCH(E283,'Vakantie-Feestdagen'!B:B,0))</f>
        <v>Mei</v>
      </c>
      <c r="H283" s="164">
        <f t="shared" ca="1" si="34"/>
        <v>1</v>
      </c>
      <c r="I283" s="164">
        <f ca="1">IFERROR(MIN(1, VLOOKUP(C283,'Vakantie-Feestdagen'!$T:$T,1,0)   ),0)</f>
        <v>0</v>
      </c>
      <c r="J283" s="164">
        <f ca="1">IFERROR(MIN(1, VLOOKUP(C283,Aanvraagformulier!$B$86:$B$102,1,0)   ),0)</f>
        <v>0</v>
      </c>
      <c r="K283" s="164">
        <f ca="1">IFERROR(MIN(1, VLOOKUP(C283,Aanvraagformulier!$N$86:$N$102,1,0)   ),0)</f>
        <v>0</v>
      </c>
      <c r="L283" s="164">
        <f t="shared" ca="1" si="35"/>
        <v>0</v>
      </c>
      <c r="M283" s="164">
        <f t="shared" ca="1" si="36"/>
        <v>0</v>
      </c>
      <c r="N283" s="168">
        <f t="shared" ca="1" si="37"/>
        <v>0</v>
      </c>
      <c r="O283" s="167">
        <f t="shared" ca="1" si="38"/>
        <v>0</v>
      </c>
    </row>
    <row r="284" spans="2:15" x14ac:dyDescent="0.2">
      <c r="B284" s="169">
        <f t="shared" ca="1" si="32"/>
        <v>43590</v>
      </c>
      <c r="C284" s="165">
        <f t="shared" ca="1" si="39"/>
        <v>43590</v>
      </c>
      <c r="D284" s="164">
        <f t="shared" ca="1" si="33"/>
        <v>7</v>
      </c>
      <c r="E284" s="165">
        <f ca="1">VLOOKUP(C284,'Vakantie-Feestdagen'!B:B,1,1)</f>
        <v>43582</v>
      </c>
      <c r="F284" s="165">
        <f ca="1">INDEX('Vakantie-Feestdagen'!C:C,MATCH(E284,'Vakantie-Feestdagen'!B:B,0))</f>
        <v>43590</v>
      </c>
      <c r="G284" s="164" t="str">
        <f ca="1">INDEX('Vakantie-Feestdagen'!D:D,MATCH(E284,'Vakantie-Feestdagen'!B:B,0))</f>
        <v>Mei</v>
      </c>
      <c r="H284" s="164">
        <f t="shared" ca="1" si="34"/>
        <v>1</v>
      </c>
      <c r="I284" s="164">
        <f ca="1">IFERROR(MIN(1, VLOOKUP(C284,'Vakantie-Feestdagen'!$T:$T,1,0)   ),0)</f>
        <v>1</v>
      </c>
      <c r="J284" s="164">
        <f ca="1">IFERROR(MIN(1, VLOOKUP(C284,Aanvraagformulier!$B$86:$B$102,1,0)   ),0)</f>
        <v>0</v>
      </c>
      <c r="K284" s="164">
        <f ca="1">IFERROR(MIN(1, VLOOKUP(C284,Aanvraagformulier!$N$86:$N$102,1,0)   ),0)</f>
        <v>0</v>
      </c>
      <c r="L284" s="164">
        <f t="shared" ca="1" si="35"/>
        <v>0</v>
      </c>
      <c r="M284" s="164">
        <f t="shared" ca="1" si="36"/>
        <v>0</v>
      </c>
      <c r="N284" s="168">
        <f t="shared" ca="1" si="37"/>
        <v>0</v>
      </c>
      <c r="O284" s="167">
        <f t="shared" ca="1" si="38"/>
        <v>0</v>
      </c>
    </row>
    <row r="285" spans="2:15" x14ac:dyDescent="0.2">
      <c r="B285" s="169">
        <f t="shared" ca="1" si="32"/>
        <v>43591</v>
      </c>
      <c r="C285" s="165">
        <f t="shared" ca="1" si="39"/>
        <v>43591</v>
      </c>
      <c r="D285" s="164">
        <f t="shared" ca="1" si="33"/>
        <v>1</v>
      </c>
      <c r="E285" s="165">
        <f ca="1">VLOOKUP(C285,'Vakantie-Feestdagen'!B:B,1,1)</f>
        <v>43582</v>
      </c>
      <c r="F285" s="165">
        <f ca="1">INDEX('Vakantie-Feestdagen'!C:C,MATCH(E285,'Vakantie-Feestdagen'!B:B,0))</f>
        <v>43590</v>
      </c>
      <c r="G285" s="164" t="str">
        <f ca="1">INDEX('Vakantie-Feestdagen'!D:D,MATCH(E285,'Vakantie-Feestdagen'!B:B,0))</f>
        <v>Mei</v>
      </c>
      <c r="H285" s="164">
        <f t="shared" ca="1" si="34"/>
        <v>0</v>
      </c>
      <c r="I285" s="164">
        <f ca="1">IFERROR(MIN(1, VLOOKUP(C285,'Vakantie-Feestdagen'!$T:$T,1,0)   ),0)</f>
        <v>0</v>
      </c>
      <c r="J285" s="164">
        <f ca="1">IFERROR(MIN(1, VLOOKUP(C285,Aanvraagformulier!$B$86:$B$102,1,0)   ),0)</f>
        <v>0</v>
      </c>
      <c r="K285" s="164">
        <f ca="1">IFERROR(MIN(1, VLOOKUP(C285,Aanvraagformulier!$N$86:$N$102,1,0)   ),0)</f>
        <v>0</v>
      </c>
      <c r="L285" s="164">
        <f t="shared" ca="1" si="35"/>
        <v>0</v>
      </c>
      <c r="M285" s="164">
        <f t="shared" ca="1" si="36"/>
        <v>0</v>
      </c>
      <c r="N285" s="168">
        <f t="shared" ca="1" si="37"/>
        <v>0</v>
      </c>
      <c r="O285" s="167">
        <f t="shared" ca="1" si="38"/>
        <v>0</v>
      </c>
    </row>
    <row r="286" spans="2:15" x14ac:dyDescent="0.2">
      <c r="B286" s="169">
        <f t="shared" ca="1" si="32"/>
        <v>43592</v>
      </c>
      <c r="C286" s="165">
        <f t="shared" ca="1" si="39"/>
        <v>43592</v>
      </c>
      <c r="D286" s="164">
        <f t="shared" ca="1" si="33"/>
        <v>2</v>
      </c>
      <c r="E286" s="165">
        <f ca="1">VLOOKUP(C286,'Vakantie-Feestdagen'!B:B,1,1)</f>
        <v>43582</v>
      </c>
      <c r="F286" s="165">
        <f ca="1">INDEX('Vakantie-Feestdagen'!C:C,MATCH(E286,'Vakantie-Feestdagen'!B:B,0))</f>
        <v>43590</v>
      </c>
      <c r="G286" s="164" t="str">
        <f ca="1">INDEX('Vakantie-Feestdagen'!D:D,MATCH(E286,'Vakantie-Feestdagen'!B:B,0))</f>
        <v>Mei</v>
      </c>
      <c r="H286" s="164">
        <f t="shared" ca="1" si="34"/>
        <v>0</v>
      </c>
      <c r="I286" s="164">
        <f ca="1">IFERROR(MIN(1, VLOOKUP(C286,'Vakantie-Feestdagen'!$T:$T,1,0)   ),0)</f>
        <v>0</v>
      </c>
      <c r="J286" s="164">
        <f ca="1">IFERROR(MIN(1, VLOOKUP(C286,Aanvraagformulier!$B$86:$B$102,1,0)   ),0)</f>
        <v>0</v>
      </c>
      <c r="K286" s="164">
        <f ca="1">IFERROR(MIN(1, VLOOKUP(C286,Aanvraagformulier!$N$86:$N$102,1,0)   ),0)</f>
        <v>0</v>
      </c>
      <c r="L286" s="164">
        <f t="shared" ca="1" si="35"/>
        <v>0</v>
      </c>
      <c r="M286" s="164">
        <f t="shared" ca="1" si="36"/>
        <v>0</v>
      </c>
      <c r="N286" s="168">
        <f t="shared" ca="1" si="37"/>
        <v>0</v>
      </c>
      <c r="O286" s="167">
        <f t="shared" ca="1" si="38"/>
        <v>0</v>
      </c>
    </row>
    <row r="287" spans="2:15" x14ac:dyDescent="0.2">
      <c r="B287" s="169">
        <f t="shared" ca="1" si="32"/>
        <v>43593</v>
      </c>
      <c r="C287" s="165">
        <f t="shared" ca="1" si="39"/>
        <v>43593</v>
      </c>
      <c r="D287" s="164">
        <f t="shared" ca="1" si="33"/>
        <v>3</v>
      </c>
      <c r="E287" s="165">
        <f ca="1">VLOOKUP(C287,'Vakantie-Feestdagen'!B:B,1,1)</f>
        <v>43582</v>
      </c>
      <c r="F287" s="165">
        <f ca="1">INDEX('Vakantie-Feestdagen'!C:C,MATCH(E287,'Vakantie-Feestdagen'!B:B,0))</f>
        <v>43590</v>
      </c>
      <c r="G287" s="164" t="str">
        <f ca="1">INDEX('Vakantie-Feestdagen'!D:D,MATCH(E287,'Vakantie-Feestdagen'!B:B,0))</f>
        <v>Mei</v>
      </c>
      <c r="H287" s="164">
        <f t="shared" ca="1" si="34"/>
        <v>0</v>
      </c>
      <c r="I287" s="164">
        <f ca="1">IFERROR(MIN(1, VLOOKUP(C287,'Vakantie-Feestdagen'!$T:$T,1,0)   ),0)</f>
        <v>0</v>
      </c>
      <c r="J287" s="164">
        <f ca="1">IFERROR(MIN(1, VLOOKUP(C287,Aanvraagformulier!$B$86:$B$102,1,0)   ),0)</f>
        <v>0</v>
      </c>
      <c r="K287" s="164">
        <f ca="1">IFERROR(MIN(1, VLOOKUP(C287,Aanvraagformulier!$N$86:$N$102,1,0)   ),0)</f>
        <v>0</v>
      </c>
      <c r="L287" s="164">
        <f t="shared" ca="1" si="35"/>
        <v>0</v>
      </c>
      <c r="M287" s="164">
        <f t="shared" ca="1" si="36"/>
        <v>0</v>
      </c>
      <c r="N287" s="168">
        <f t="shared" ca="1" si="37"/>
        <v>0</v>
      </c>
      <c r="O287" s="167">
        <f t="shared" ca="1" si="38"/>
        <v>0</v>
      </c>
    </row>
    <row r="288" spans="2:15" x14ac:dyDescent="0.2">
      <c r="B288" s="169">
        <f t="shared" ca="1" si="32"/>
        <v>43594</v>
      </c>
      <c r="C288" s="165">
        <f t="shared" ca="1" si="39"/>
        <v>43594</v>
      </c>
      <c r="D288" s="164">
        <f t="shared" ca="1" si="33"/>
        <v>4</v>
      </c>
      <c r="E288" s="165">
        <f ca="1">VLOOKUP(C288,'Vakantie-Feestdagen'!B:B,1,1)</f>
        <v>43582</v>
      </c>
      <c r="F288" s="165">
        <f ca="1">INDEX('Vakantie-Feestdagen'!C:C,MATCH(E288,'Vakantie-Feestdagen'!B:B,0))</f>
        <v>43590</v>
      </c>
      <c r="G288" s="164" t="str">
        <f ca="1">INDEX('Vakantie-Feestdagen'!D:D,MATCH(E288,'Vakantie-Feestdagen'!B:B,0))</f>
        <v>Mei</v>
      </c>
      <c r="H288" s="164">
        <f t="shared" ca="1" si="34"/>
        <v>0</v>
      </c>
      <c r="I288" s="164">
        <f ca="1">IFERROR(MIN(1, VLOOKUP(C288,'Vakantie-Feestdagen'!$T:$T,1,0)   ),0)</f>
        <v>0</v>
      </c>
      <c r="J288" s="164">
        <f ca="1">IFERROR(MIN(1, VLOOKUP(C288,Aanvraagformulier!$B$86:$B$102,1,0)   ),0)</f>
        <v>0</v>
      </c>
      <c r="K288" s="164">
        <f ca="1">IFERROR(MIN(1, VLOOKUP(C288,Aanvraagformulier!$N$86:$N$102,1,0)   ),0)</f>
        <v>0</v>
      </c>
      <c r="L288" s="164">
        <f t="shared" ca="1" si="35"/>
        <v>0</v>
      </c>
      <c r="M288" s="164">
        <f t="shared" ca="1" si="36"/>
        <v>0</v>
      </c>
      <c r="N288" s="168">
        <f t="shared" ca="1" si="37"/>
        <v>0</v>
      </c>
      <c r="O288" s="167">
        <f t="shared" ca="1" si="38"/>
        <v>0</v>
      </c>
    </row>
    <row r="289" spans="2:15" x14ac:dyDescent="0.2">
      <c r="B289" s="169">
        <f t="shared" ca="1" si="32"/>
        <v>43595</v>
      </c>
      <c r="C289" s="165">
        <f t="shared" ca="1" si="39"/>
        <v>43595</v>
      </c>
      <c r="D289" s="164">
        <f t="shared" ca="1" si="33"/>
        <v>5</v>
      </c>
      <c r="E289" s="165">
        <f ca="1">VLOOKUP(C289,'Vakantie-Feestdagen'!B:B,1,1)</f>
        <v>43582</v>
      </c>
      <c r="F289" s="165">
        <f ca="1">INDEX('Vakantie-Feestdagen'!C:C,MATCH(E289,'Vakantie-Feestdagen'!B:B,0))</f>
        <v>43590</v>
      </c>
      <c r="G289" s="164" t="str">
        <f ca="1">INDEX('Vakantie-Feestdagen'!D:D,MATCH(E289,'Vakantie-Feestdagen'!B:B,0))</f>
        <v>Mei</v>
      </c>
      <c r="H289" s="164">
        <f t="shared" ca="1" si="34"/>
        <v>0</v>
      </c>
      <c r="I289" s="164">
        <f ca="1">IFERROR(MIN(1, VLOOKUP(C289,'Vakantie-Feestdagen'!$T:$T,1,0)   ),0)</f>
        <v>0</v>
      </c>
      <c r="J289" s="164">
        <f ca="1">IFERROR(MIN(1, VLOOKUP(C289,Aanvraagformulier!$B$86:$B$102,1,0)   ),0)</f>
        <v>0</v>
      </c>
      <c r="K289" s="164">
        <f ca="1">IFERROR(MIN(1, VLOOKUP(C289,Aanvraagformulier!$N$86:$N$102,1,0)   ),0)</f>
        <v>0</v>
      </c>
      <c r="L289" s="164">
        <f t="shared" ca="1" si="35"/>
        <v>0</v>
      </c>
      <c r="M289" s="164">
        <f t="shared" ca="1" si="36"/>
        <v>0</v>
      </c>
      <c r="N289" s="168">
        <f t="shared" ca="1" si="37"/>
        <v>0</v>
      </c>
      <c r="O289" s="167">
        <f t="shared" ca="1" si="38"/>
        <v>0</v>
      </c>
    </row>
    <row r="290" spans="2:15" x14ac:dyDescent="0.2">
      <c r="B290" s="169">
        <f t="shared" ca="1" si="32"/>
        <v>43596</v>
      </c>
      <c r="C290" s="165">
        <f t="shared" ca="1" si="39"/>
        <v>43596</v>
      </c>
      <c r="D290" s="164">
        <f t="shared" ca="1" si="33"/>
        <v>6</v>
      </c>
      <c r="E290" s="165">
        <f ca="1">VLOOKUP(C290,'Vakantie-Feestdagen'!B:B,1,1)</f>
        <v>43582</v>
      </c>
      <c r="F290" s="165">
        <f ca="1">INDEX('Vakantie-Feestdagen'!C:C,MATCH(E290,'Vakantie-Feestdagen'!B:B,0))</f>
        <v>43590</v>
      </c>
      <c r="G290" s="164" t="str">
        <f ca="1">INDEX('Vakantie-Feestdagen'!D:D,MATCH(E290,'Vakantie-Feestdagen'!B:B,0))</f>
        <v>Mei</v>
      </c>
      <c r="H290" s="164">
        <f t="shared" ca="1" si="34"/>
        <v>0</v>
      </c>
      <c r="I290" s="164">
        <f ca="1">IFERROR(MIN(1, VLOOKUP(C290,'Vakantie-Feestdagen'!$T:$T,1,0)   ),0)</f>
        <v>0</v>
      </c>
      <c r="J290" s="164">
        <f ca="1">IFERROR(MIN(1, VLOOKUP(C290,Aanvraagformulier!$B$86:$B$102,1,0)   ),0)</f>
        <v>0</v>
      </c>
      <c r="K290" s="164">
        <f ca="1">IFERROR(MIN(1, VLOOKUP(C290,Aanvraagformulier!$N$86:$N$102,1,0)   ),0)</f>
        <v>0</v>
      </c>
      <c r="L290" s="164">
        <f t="shared" ca="1" si="35"/>
        <v>0</v>
      </c>
      <c r="M290" s="164">
        <f t="shared" ca="1" si="36"/>
        <v>0</v>
      </c>
      <c r="N290" s="168">
        <f t="shared" ca="1" si="37"/>
        <v>0</v>
      </c>
      <c r="O290" s="167">
        <f t="shared" ca="1" si="38"/>
        <v>0</v>
      </c>
    </row>
    <row r="291" spans="2:15" x14ac:dyDescent="0.2">
      <c r="B291" s="169">
        <f t="shared" ca="1" si="32"/>
        <v>43597</v>
      </c>
      <c r="C291" s="165">
        <f t="shared" ca="1" si="39"/>
        <v>43597</v>
      </c>
      <c r="D291" s="164">
        <f t="shared" ca="1" si="33"/>
        <v>7</v>
      </c>
      <c r="E291" s="165">
        <f ca="1">VLOOKUP(C291,'Vakantie-Feestdagen'!B:B,1,1)</f>
        <v>43582</v>
      </c>
      <c r="F291" s="165">
        <f ca="1">INDEX('Vakantie-Feestdagen'!C:C,MATCH(E291,'Vakantie-Feestdagen'!B:B,0))</f>
        <v>43590</v>
      </c>
      <c r="G291" s="164" t="str">
        <f ca="1">INDEX('Vakantie-Feestdagen'!D:D,MATCH(E291,'Vakantie-Feestdagen'!B:B,0))</f>
        <v>Mei</v>
      </c>
      <c r="H291" s="164">
        <f t="shared" ca="1" si="34"/>
        <v>0</v>
      </c>
      <c r="I291" s="164">
        <f ca="1">IFERROR(MIN(1, VLOOKUP(C291,'Vakantie-Feestdagen'!$T:$T,1,0)   ),0)</f>
        <v>0</v>
      </c>
      <c r="J291" s="164">
        <f ca="1">IFERROR(MIN(1, VLOOKUP(C291,Aanvraagformulier!$B$86:$B$102,1,0)   ),0)</f>
        <v>0</v>
      </c>
      <c r="K291" s="164">
        <f ca="1">IFERROR(MIN(1, VLOOKUP(C291,Aanvraagformulier!$N$86:$N$102,1,0)   ),0)</f>
        <v>0</v>
      </c>
      <c r="L291" s="164">
        <f t="shared" ca="1" si="35"/>
        <v>0</v>
      </c>
      <c r="M291" s="164">
        <f t="shared" ca="1" si="36"/>
        <v>0</v>
      </c>
      <c r="N291" s="168">
        <f t="shared" ca="1" si="37"/>
        <v>0</v>
      </c>
      <c r="O291" s="167">
        <f t="shared" ca="1" si="38"/>
        <v>0</v>
      </c>
    </row>
    <row r="292" spans="2:15" x14ac:dyDescent="0.2">
      <c r="B292" s="169">
        <f t="shared" ca="1" si="32"/>
        <v>43598</v>
      </c>
      <c r="C292" s="165">
        <f t="shared" ca="1" si="39"/>
        <v>43598</v>
      </c>
      <c r="D292" s="164">
        <f t="shared" ca="1" si="33"/>
        <v>1</v>
      </c>
      <c r="E292" s="165">
        <f ca="1">VLOOKUP(C292,'Vakantie-Feestdagen'!B:B,1,1)</f>
        <v>43582</v>
      </c>
      <c r="F292" s="165">
        <f ca="1">INDEX('Vakantie-Feestdagen'!C:C,MATCH(E292,'Vakantie-Feestdagen'!B:B,0))</f>
        <v>43590</v>
      </c>
      <c r="G292" s="164" t="str">
        <f ca="1">INDEX('Vakantie-Feestdagen'!D:D,MATCH(E292,'Vakantie-Feestdagen'!B:B,0))</f>
        <v>Mei</v>
      </c>
      <c r="H292" s="164">
        <f t="shared" ca="1" si="34"/>
        <v>0</v>
      </c>
      <c r="I292" s="164">
        <f ca="1">IFERROR(MIN(1, VLOOKUP(C292,'Vakantie-Feestdagen'!$T:$T,1,0)   ),0)</f>
        <v>0</v>
      </c>
      <c r="J292" s="164">
        <f ca="1">IFERROR(MIN(1, VLOOKUP(C292,Aanvraagformulier!$B$86:$B$102,1,0)   ),0)</f>
        <v>0</v>
      </c>
      <c r="K292" s="164">
        <f ca="1">IFERROR(MIN(1, VLOOKUP(C292,Aanvraagformulier!$N$86:$N$102,1,0)   ),0)</f>
        <v>0</v>
      </c>
      <c r="L292" s="164">
        <f t="shared" ca="1" si="35"/>
        <v>0</v>
      </c>
      <c r="M292" s="164">
        <f t="shared" ca="1" si="36"/>
        <v>0</v>
      </c>
      <c r="N292" s="168">
        <f t="shared" ca="1" si="37"/>
        <v>0</v>
      </c>
      <c r="O292" s="167">
        <f t="shared" ca="1" si="38"/>
        <v>0</v>
      </c>
    </row>
    <row r="293" spans="2:15" x14ac:dyDescent="0.2">
      <c r="B293" s="169">
        <f t="shared" ca="1" si="32"/>
        <v>43599</v>
      </c>
      <c r="C293" s="165">
        <f t="shared" ca="1" si="39"/>
        <v>43599</v>
      </c>
      <c r="D293" s="164">
        <f t="shared" ca="1" si="33"/>
        <v>2</v>
      </c>
      <c r="E293" s="165">
        <f ca="1">VLOOKUP(C293,'Vakantie-Feestdagen'!B:B,1,1)</f>
        <v>43582</v>
      </c>
      <c r="F293" s="165">
        <f ca="1">INDEX('Vakantie-Feestdagen'!C:C,MATCH(E293,'Vakantie-Feestdagen'!B:B,0))</f>
        <v>43590</v>
      </c>
      <c r="G293" s="164" t="str">
        <f ca="1">INDEX('Vakantie-Feestdagen'!D:D,MATCH(E293,'Vakantie-Feestdagen'!B:B,0))</f>
        <v>Mei</v>
      </c>
      <c r="H293" s="164">
        <f t="shared" ca="1" si="34"/>
        <v>0</v>
      </c>
      <c r="I293" s="164">
        <f ca="1">IFERROR(MIN(1, VLOOKUP(C293,'Vakantie-Feestdagen'!$T:$T,1,0)   ),0)</f>
        <v>0</v>
      </c>
      <c r="J293" s="164">
        <f ca="1">IFERROR(MIN(1, VLOOKUP(C293,Aanvraagformulier!$B$86:$B$102,1,0)   ),0)</f>
        <v>0</v>
      </c>
      <c r="K293" s="164">
        <f ca="1">IFERROR(MIN(1, VLOOKUP(C293,Aanvraagformulier!$N$86:$N$102,1,0)   ),0)</f>
        <v>0</v>
      </c>
      <c r="L293" s="164">
        <f t="shared" ca="1" si="35"/>
        <v>0</v>
      </c>
      <c r="M293" s="164">
        <f t="shared" ca="1" si="36"/>
        <v>0</v>
      </c>
      <c r="N293" s="168">
        <f t="shared" ca="1" si="37"/>
        <v>0</v>
      </c>
      <c r="O293" s="167">
        <f t="shared" ca="1" si="38"/>
        <v>0</v>
      </c>
    </row>
    <row r="294" spans="2:15" x14ac:dyDescent="0.2">
      <c r="B294" s="169">
        <f t="shared" ca="1" si="32"/>
        <v>43600</v>
      </c>
      <c r="C294" s="165">
        <f t="shared" ca="1" si="39"/>
        <v>43600</v>
      </c>
      <c r="D294" s="164">
        <f t="shared" ca="1" si="33"/>
        <v>3</v>
      </c>
      <c r="E294" s="165">
        <f ca="1">VLOOKUP(C294,'Vakantie-Feestdagen'!B:B,1,1)</f>
        <v>43582</v>
      </c>
      <c r="F294" s="165">
        <f ca="1">INDEX('Vakantie-Feestdagen'!C:C,MATCH(E294,'Vakantie-Feestdagen'!B:B,0))</f>
        <v>43590</v>
      </c>
      <c r="G294" s="164" t="str">
        <f ca="1">INDEX('Vakantie-Feestdagen'!D:D,MATCH(E294,'Vakantie-Feestdagen'!B:B,0))</f>
        <v>Mei</v>
      </c>
      <c r="H294" s="164">
        <f t="shared" ca="1" si="34"/>
        <v>0</v>
      </c>
      <c r="I294" s="164">
        <f ca="1">IFERROR(MIN(1, VLOOKUP(C294,'Vakantie-Feestdagen'!$T:$T,1,0)   ),0)</f>
        <v>0</v>
      </c>
      <c r="J294" s="164">
        <f ca="1">IFERROR(MIN(1, VLOOKUP(C294,Aanvraagformulier!$B$86:$B$102,1,0)   ),0)</f>
        <v>0</v>
      </c>
      <c r="K294" s="164">
        <f ca="1">IFERROR(MIN(1, VLOOKUP(C294,Aanvraagformulier!$N$86:$N$102,1,0)   ),0)</f>
        <v>0</v>
      </c>
      <c r="L294" s="164">
        <f t="shared" ca="1" si="35"/>
        <v>0</v>
      </c>
      <c r="M294" s="164">
        <f t="shared" ca="1" si="36"/>
        <v>0</v>
      </c>
      <c r="N294" s="168">
        <f t="shared" ca="1" si="37"/>
        <v>0</v>
      </c>
      <c r="O294" s="167">
        <f t="shared" ca="1" si="38"/>
        <v>0</v>
      </c>
    </row>
    <row r="295" spans="2:15" x14ac:dyDescent="0.2">
      <c r="B295" s="169">
        <f t="shared" ca="1" si="32"/>
        <v>43601</v>
      </c>
      <c r="C295" s="165">
        <f t="shared" ca="1" si="39"/>
        <v>43601</v>
      </c>
      <c r="D295" s="164">
        <f t="shared" ca="1" si="33"/>
        <v>4</v>
      </c>
      <c r="E295" s="165">
        <f ca="1">VLOOKUP(C295,'Vakantie-Feestdagen'!B:B,1,1)</f>
        <v>43582</v>
      </c>
      <c r="F295" s="165">
        <f ca="1">INDEX('Vakantie-Feestdagen'!C:C,MATCH(E295,'Vakantie-Feestdagen'!B:B,0))</f>
        <v>43590</v>
      </c>
      <c r="G295" s="164" t="str">
        <f ca="1">INDEX('Vakantie-Feestdagen'!D:D,MATCH(E295,'Vakantie-Feestdagen'!B:B,0))</f>
        <v>Mei</v>
      </c>
      <c r="H295" s="164">
        <f t="shared" ca="1" si="34"/>
        <v>0</v>
      </c>
      <c r="I295" s="164">
        <f ca="1">IFERROR(MIN(1, VLOOKUP(C295,'Vakantie-Feestdagen'!$T:$T,1,0)   ),0)</f>
        <v>0</v>
      </c>
      <c r="J295" s="164">
        <f ca="1">IFERROR(MIN(1, VLOOKUP(C295,Aanvraagformulier!$B$86:$B$102,1,0)   ),0)</f>
        <v>0</v>
      </c>
      <c r="K295" s="164">
        <f ca="1">IFERROR(MIN(1, VLOOKUP(C295,Aanvraagformulier!$N$86:$N$102,1,0)   ),0)</f>
        <v>0</v>
      </c>
      <c r="L295" s="164">
        <f t="shared" ca="1" si="35"/>
        <v>0</v>
      </c>
      <c r="M295" s="164">
        <f t="shared" ca="1" si="36"/>
        <v>0</v>
      </c>
      <c r="N295" s="168">
        <f t="shared" ca="1" si="37"/>
        <v>0</v>
      </c>
      <c r="O295" s="167">
        <f t="shared" ca="1" si="38"/>
        <v>0</v>
      </c>
    </row>
    <row r="296" spans="2:15" x14ac:dyDescent="0.2">
      <c r="B296" s="169">
        <f t="shared" ca="1" si="32"/>
        <v>43602</v>
      </c>
      <c r="C296" s="165">
        <f t="shared" ca="1" si="39"/>
        <v>43602</v>
      </c>
      <c r="D296" s="164">
        <f t="shared" ca="1" si="33"/>
        <v>5</v>
      </c>
      <c r="E296" s="165">
        <f ca="1">VLOOKUP(C296,'Vakantie-Feestdagen'!B:B,1,1)</f>
        <v>43582</v>
      </c>
      <c r="F296" s="165">
        <f ca="1">INDEX('Vakantie-Feestdagen'!C:C,MATCH(E296,'Vakantie-Feestdagen'!B:B,0))</f>
        <v>43590</v>
      </c>
      <c r="G296" s="164" t="str">
        <f ca="1">INDEX('Vakantie-Feestdagen'!D:D,MATCH(E296,'Vakantie-Feestdagen'!B:B,0))</f>
        <v>Mei</v>
      </c>
      <c r="H296" s="164">
        <f t="shared" ca="1" si="34"/>
        <v>0</v>
      </c>
      <c r="I296" s="164">
        <f ca="1">IFERROR(MIN(1, VLOOKUP(C296,'Vakantie-Feestdagen'!$T:$T,1,0)   ),0)</f>
        <v>0</v>
      </c>
      <c r="J296" s="164">
        <f ca="1">IFERROR(MIN(1, VLOOKUP(C296,Aanvraagformulier!$B$86:$B$102,1,0)   ),0)</f>
        <v>0</v>
      </c>
      <c r="K296" s="164">
        <f ca="1">IFERROR(MIN(1, VLOOKUP(C296,Aanvraagformulier!$N$86:$N$102,1,0)   ),0)</f>
        <v>0</v>
      </c>
      <c r="L296" s="164">
        <f t="shared" ca="1" si="35"/>
        <v>0</v>
      </c>
      <c r="M296" s="164">
        <f t="shared" ca="1" si="36"/>
        <v>0</v>
      </c>
      <c r="N296" s="168">
        <f t="shared" ca="1" si="37"/>
        <v>0</v>
      </c>
      <c r="O296" s="167">
        <f t="shared" ca="1" si="38"/>
        <v>0</v>
      </c>
    </row>
    <row r="297" spans="2:15" x14ac:dyDescent="0.2">
      <c r="B297" s="169">
        <f t="shared" ca="1" si="32"/>
        <v>43603</v>
      </c>
      <c r="C297" s="165">
        <f t="shared" ca="1" si="39"/>
        <v>43603</v>
      </c>
      <c r="D297" s="164">
        <f t="shared" ca="1" si="33"/>
        <v>6</v>
      </c>
      <c r="E297" s="165">
        <f ca="1">VLOOKUP(C297,'Vakantie-Feestdagen'!B:B,1,1)</f>
        <v>43582</v>
      </c>
      <c r="F297" s="165">
        <f ca="1">INDEX('Vakantie-Feestdagen'!C:C,MATCH(E297,'Vakantie-Feestdagen'!B:B,0))</f>
        <v>43590</v>
      </c>
      <c r="G297" s="164" t="str">
        <f ca="1">INDEX('Vakantie-Feestdagen'!D:D,MATCH(E297,'Vakantie-Feestdagen'!B:B,0))</f>
        <v>Mei</v>
      </c>
      <c r="H297" s="164">
        <f t="shared" ca="1" si="34"/>
        <v>0</v>
      </c>
      <c r="I297" s="164">
        <f ca="1">IFERROR(MIN(1, VLOOKUP(C297,'Vakantie-Feestdagen'!$T:$T,1,0)   ),0)</f>
        <v>0</v>
      </c>
      <c r="J297" s="164">
        <f ca="1">IFERROR(MIN(1, VLOOKUP(C297,Aanvraagformulier!$B$86:$B$102,1,0)   ),0)</f>
        <v>0</v>
      </c>
      <c r="K297" s="164">
        <f ca="1">IFERROR(MIN(1, VLOOKUP(C297,Aanvraagformulier!$N$86:$N$102,1,0)   ),0)</f>
        <v>0</v>
      </c>
      <c r="L297" s="164">
        <f t="shared" ca="1" si="35"/>
        <v>0</v>
      </c>
      <c r="M297" s="164">
        <f t="shared" ca="1" si="36"/>
        <v>0</v>
      </c>
      <c r="N297" s="168">
        <f t="shared" ca="1" si="37"/>
        <v>0</v>
      </c>
      <c r="O297" s="167">
        <f t="shared" ca="1" si="38"/>
        <v>0</v>
      </c>
    </row>
    <row r="298" spans="2:15" x14ac:dyDescent="0.2">
      <c r="B298" s="169">
        <f t="shared" ca="1" si="32"/>
        <v>43604</v>
      </c>
      <c r="C298" s="165">
        <f t="shared" ca="1" si="39"/>
        <v>43604</v>
      </c>
      <c r="D298" s="164">
        <f t="shared" ca="1" si="33"/>
        <v>7</v>
      </c>
      <c r="E298" s="165">
        <f ca="1">VLOOKUP(C298,'Vakantie-Feestdagen'!B:B,1,1)</f>
        <v>43582</v>
      </c>
      <c r="F298" s="165">
        <f ca="1">INDEX('Vakantie-Feestdagen'!C:C,MATCH(E298,'Vakantie-Feestdagen'!B:B,0))</f>
        <v>43590</v>
      </c>
      <c r="G298" s="164" t="str">
        <f ca="1">INDEX('Vakantie-Feestdagen'!D:D,MATCH(E298,'Vakantie-Feestdagen'!B:B,0))</f>
        <v>Mei</v>
      </c>
      <c r="H298" s="164">
        <f t="shared" ca="1" si="34"/>
        <v>0</v>
      </c>
      <c r="I298" s="164">
        <f ca="1">IFERROR(MIN(1, VLOOKUP(C298,'Vakantie-Feestdagen'!$T:$T,1,0)   ),0)</f>
        <v>0</v>
      </c>
      <c r="J298" s="164">
        <f ca="1">IFERROR(MIN(1, VLOOKUP(C298,Aanvraagformulier!$B$86:$B$102,1,0)   ),0)</f>
        <v>0</v>
      </c>
      <c r="K298" s="164">
        <f ca="1">IFERROR(MIN(1, VLOOKUP(C298,Aanvraagformulier!$N$86:$N$102,1,0)   ),0)</f>
        <v>0</v>
      </c>
      <c r="L298" s="164">
        <f t="shared" ca="1" si="35"/>
        <v>0</v>
      </c>
      <c r="M298" s="164">
        <f t="shared" ca="1" si="36"/>
        <v>0</v>
      </c>
      <c r="N298" s="168">
        <f t="shared" ca="1" si="37"/>
        <v>0</v>
      </c>
      <c r="O298" s="167">
        <f t="shared" ca="1" si="38"/>
        <v>0</v>
      </c>
    </row>
    <row r="299" spans="2:15" x14ac:dyDescent="0.2">
      <c r="B299" s="169">
        <f t="shared" ca="1" si="32"/>
        <v>43605</v>
      </c>
      <c r="C299" s="165">
        <f t="shared" ca="1" si="39"/>
        <v>43605</v>
      </c>
      <c r="D299" s="164">
        <f t="shared" ca="1" si="33"/>
        <v>1</v>
      </c>
      <c r="E299" s="165">
        <f ca="1">VLOOKUP(C299,'Vakantie-Feestdagen'!B:B,1,1)</f>
        <v>43582</v>
      </c>
      <c r="F299" s="165">
        <f ca="1">INDEX('Vakantie-Feestdagen'!C:C,MATCH(E299,'Vakantie-Feestdagen'!B:B,0))</f>
        <v>43590</v>
      </c>
      <c r="G299" s="164" t="str">
        <f ca="1">INDEX('Vakantie-Feestdagen'!D:D,MATCH(E299,'Vakantie-Feestdagen'!B:B,0))</f>
        <v>Mei</v>
      </c>
      <c r="H299" s="164">
        <f t="shared" ca="1" si="34"/>
        <v>0</v>
      </c>
      <c r="I299" s="164">
        <f ca="1">IFERROR(MIN(1, VLOOKUP(C299,'Vakantie-Feestdagen'!$T:$T,1,0)   ),0)</f>
        <v>0</v>
      </c>
      <c r="J299" s="164">
        <f ca="1">IFERROR(MIN(1, VLOOKUP(C299,Aanvraagformulier!$B$86:$B$102,1,0)   ),0)</f>
        <v>0</v>
      </c>
      <c r="K299" s="164">
        <f ca="1">IFERROR(MIN(1, VLOOKUP(C299,Aanvraagformulier!$N$86:$N$102,1,0)   ),0)</f>
        <v>0</v>
      </c>
      <c r="L299" s="164">
        <f t="shared" ca="1" si="35"/>
        <v>0</v>
      </c>
      <c r="M299" s="164">
        <f t="shared" ca="1" si="36"/>
        <v>0</v>
      </c>
      <c r="N299" s="168">
        <f t="shared" ca="1" si="37"/>
        <v>0</v>
      </c>
      <c r="O299" s="167">
        <f t="shared" ca="1" si="38"/>
        <v>0</v>
      </c>
    </row>
    <row r="300" spans="2:15" x14ac:dyDescent="0.2">
      <c r="B300" s="169">
        <f t="shared" ca="1" si="32"/>
        <v>43606</v>
      </c>
      <c r="C300" s="165">
        <f t="shared" ca="1" si="39"/>
        <v>43606</v>
      </c>
      <c r="D300" s="164">
        <f t="shared" ca="1" si="33"/>
        <v>2</v>
      </c>
      <c r="E300" s="165">
        <f ca="1">VLOOKUP(C300,'Vakantie-Feestdagen'!B:B,1,1)</f>
        <v>43582</v>
      </c>
      <c r="F300" s="165">
        <f ca="1">INDEX('Vakantie-Feestdagen'!C:C,MATCH(E300,'Vakantie-Feestdagen'!B:B,0))</f>
        <v>43590</v>
      </c>
      <c r="G300" s="164" t="str">
        <f ca="1">INDEX('Vakantie-Feestdagen'!D:D,MATCH(E300,'Vakantie-Feestdagen'!B:B,0))</f>
        <v>Mei</v>
      </c>
      <c r="H300" s="164">
        <f t="shared" ca="1" si="34"/>
        <v>0</v>
      </c>
      <c r="I300" s="164">
        <f ca="1">IFERROR(MIN(1, VLOOKUP(C300,'Vakantie-Feestdagen'!$T:$T,1,0)   ),0)</f>
        <v>0</v>
      </c>
      <c r="J300" s="164">
        <f ca="1">IFERROR(MIN(1, VLOOKUP(C300,Aanvraagformulier!$B$86:$B$102,1,0)   ),0)</f>
        <v>0</v>
      </c>
      <c r="K300" s="164">
        <f ca="1">IFERROR(MIN(1, VLOOKUP(C300,Aanvraagformulier!$N$86:$N$102,1,0)   ),0)</f>
        <v>0</v>
      </c>
      <c r="L300" s="164">
        <f t="shared" ca="1" si="35"/>
        <v>0</v>
      </c>
      <c r="M300" s="164">
        <f t="shared" ca="1" si="36"/>
        <v>0</v>
      </c>
      <c r="N300" s="168">
        <f t="shared" ca="1" si="37"/>
        <v>0</v>
      </c>
      <c r="O300" s="167">
        <f t="shared" ca="1" si="38"/>
        <v>0</v>
      </c>
    </row>
    <row r="301" spans="2:15" x14ac:dyDescent="0.2">
      <c r="B301" s="169">
        <f t="shared" ca="1" si="32"/>
        <v>43607</v>
      </c>
      <c r="C301" s="165">
        <f t="shared" ca="1" si="39"/>
        <v>43607</v>
      </c>
      <c r="D301" s="164">
        <f t="shared" ca="1" si="33"/>
        <v>3</v>
      </c>
      <c r="E301" s="165">
        <f ca="1">VLOOKUP(C301,'Vakantie-Feestdagen'!B:B,1,1)</f>
        <v>43582</v>
      </c>
      <c r="F301" s="165">
        <f ca="1">INDEX('Vakantie-Feestdagen'!C:C,MATCH(E301,'Vakantie-Feestdagen'!B:B,0))</f>
        <v>43590</v>
      </c>
      <c r="G301" s="164" t="str">
        <f ca="1">INDEX('Vakantie-Feestdagen'!D:D,MATCH(E301,'Vakantie-Feestdagen'!B:B,0))</f>
        <v>Mei</v>
      </c>
      <c r="H301" s="164">
        <f t="shared" ca="1" si="34"/>
        <v>0</v>
      </c>
      <c r="I301" s="164">
        <f ca="1">IFERROR(MIN(1, VLOOKUP(C301,'Vakantie-Feestdagen'!$T:$T,1,0)   ),0)</f>
        <v>0</v>
      </c>
      <c r="J301" s="164">
        <f ca="1">IFERROR(MIN(1, VLOOKUP(C301,Aanvraagformulier!$B$86:$B$102,1,0)   ),0)</f>
        <v>0</v>
      </c>
      <c r="K301" s="164">
        <f ca="1">IFERROR(MIN(1, VLOOKUP(C301,Aanvraagformulier!$N$86:$N$102,1,0)   ),0)</f>
        <v>0</v>
      </c>
      <c r="L301" s="164">
        <f t="shared" ca="1" si="35"/>
        <v>0</v>
      </c>
      <c r="M301" s="164">
        <f t="shared" ca="1" si="36"/>
        <v>0</v>
      </c>
      <c r="N301" s="168">
        <f t="shared" ca="1" si="37"/>
        <v>0</v>
      </c>
      <c r="O301" s="167">
        <f t="shared" ca="1" si="38"/>
        <v>0</v>
      </c>
    </row>
    <row r="302" spans="2:15" x14ac:dyDescent="0.2">
      <c r="B302" s="169">
        <f t="shared" ca="1" si="32"/>
        <v>43608</v>
      </c>
      <c r="C302" s="165">
        <f t="shared" ca="1" si="39"/>
        <v>43608</v>
      </c>
      <c r="D302" s="164">
        <f t="shared" ca="1" si="33"/>
        <v>4</v>
      </c>
      <c r="E302" s="165">
        <f ca="1">VLOOKUP(C302,'Vakantie-Feestdagen'!B:B,1,1)</f>
        <v>43582</v>
      </c>
      <c r="F302" s="165">
        <f ca="1">INDEX('Vakantie-Feestdagen'!C:C,MATCH(E302,'Vakantie-Feestdagen'!B:B,0))</f>
        <v>43590</v>
      </c>
      <c r="G302" s="164" t="str">
        <f ca="1">INDEX('Vakantie-Feestdagen'!D:D,MATCH(E302,'Vakantie-Feestdagen'!B:B,0))</f>
        <v>Mei</v>
      </c>
      <c r="H302" s="164">
        <f t="shared" ca="1" si="34"/>
        <v>0</v>
      </c>
      <c r="I302" s="164">
        <f ca="1">IFERROR(MIN(1, VLOOKUP(C302,'Vakantie-Feestdagen'!$T:$T,1,0)   ),0)</f>
        <v>0</v>
      </c>
      <c r="J302" s="164">
        <f ca="1">IFERROR(MIN(1, VLOOKUP(C302,Aanvraagformulier!$B$86:$B$102,1,0)   ),0)</f>
        <v>0</v>
      </c>
      <c r="K302" s="164">
        <f ca="1">IFERROR(MIN(1, VLOOKUP(C302,Aanvraagformulier!$N$86:$N$102,1,0)   ),0)</f>
        <v>0</v>
      </c>
      <c r="L302" s="164">
        <f t="shared" ca="1" si="35"/>
        <v>0</v>
      </c>
      <c r="M302" s="164">
        <f t="shared" ca="1" si="36"/>
        <v>0</v>
      </c>
      <c r="N302" s="168">
        <f t="shared" ca="1" si="37"/>
        <v>0</v>
      </c>
      <c r="O302" s="167">
        <f t="shared" ca="1" si="38"/>
        <v>0</v>
      </c>
    </row>
    <row r="303" spans="2:15" x14ac:dyDescent="0.2">
      <c r="B303" s="169">
        <f t="shared" ca="1" si="32"/>
        <v>43609</v>
      </c>
      <c r="C303" s="165">
        <f t="shared" ca="1" si="39"/>
        <v>43609</v>
      </c>
      <c r="D303" s="164">
        <f t="shared" ca="1" si="33"/>
        <v>5</v>
      </c>
      <c r="E303" s="165">
        <f ca="1">VLOOKUP(C303,'Vakantie-Feestdagen'!B:B,1,1)</f>
        <v>43582</v>
      </c>
      <c r="F303" s="165">
        <f ca="1">INDEX('Vakantie-Feestdagen'!C:C,MATCH(E303,'Vakantie-Feestdagen'!B:B,0))</f>
        <v>43590</v>
      </c>
      <c r="G303" s="164" t="str">
        <f ca="1">INDEX('Vakantie-Feestdagen'!D:D,MATCH(E303,'Vakantie-Feestdagen'!B:B,0))</f>
        <v>Mei</v>
      </c>
      <c r="H303" s="164">
        <f t="shared" ca="1" si="34"/>
        <v>0</v>
      </c>
      <c r="I303" s="164">
        <f ca="1">IFERROR(MIN(1, VLOOKUP(C303,'Vakantie-Feestdagen'!$T:$T,1,0)   ),0)</f>
        <v>0</v>
      </c>
      <c r="J303" s="164">
        <f ca="1">IFERROR(MIN(1, VLOOKUP(C303,Aanvraagformulier!$B$86:$B$102,1,0)   ),0)</f>
        <v>0</v>
      </c>
      <c r="K303" s="164">
        <f ca="1">IFERROR(MIN(1, VLOOKUP(C303,Aanvraagformulier!$N$86:$N$102,1,0)   ),0)</f>
        <v>0</v>
      </c>
      <c r="L303" s="164">
        <f t="shared" ca="1" si="35"/>
        <v>0</v>
      </c>
      <c r="M303" s="164">
        <f t="shared" ca="1" si="36"/>
        <v>0</v>
      </c>
      <c r="N303" s="168">
        <f t="shared" ca="1" si="37"/>
        <v>0</v>
      </c>
      <c r="O303" s="167">
        <f t="shared" ca="1" si="38"/>
        <v>0</v>
      </c>
    </row>
    <row r="304" spans="2:15" x14ac:dyDescent="0.2">
      <c r="B304" s="169">
        <f t="shared" ca="1" si="32"/>
        <v>43610</v>
      </c>
      <c r="C304" s="165">
        <f t="shared" ca="1" si="39"/>
        <v>43610</v>
      </c>
      <c r="D304" s="164">
        <f t="shared" ca="1" si="33"/>
        <v>6</v>
      </c>
      <c r="E304" s="165">
        <f ca="1">VLOOKUP(C304,'Vakantie-Feestdagen'!B:B,1,1)</f>
        <v>43582</v>
      </c>
      <c r="F304" s="165">
        <f ca="1">INDEX('Vakantie-Feestdagen'!C:C,MATCH(E304,'Vakantie-Feestdagen'!B:B,0))</f>
        <v>43590</v>
      </c>
      <c r="G304" s="164" t="str">
        <f ca="1">INDEX('Vakantie-Feestdagen'!D:D,MATCH(E304,'Vakantie-Feestdagen'!B:B,0))</f>
        <v>Mei</v>
      </c>
      <c r="H304" s="164">
        <f t="shared" ca="1" si="34"/>
        <v>0</v>
      </c>
      <c r="I304" s="164">
        <f ca="1">IFERROR(MIN(1, VLOOKUP(C304,'Vakantie-Feestdagen'!$T:$T,1,0)   ),0)</f>
        <v>0</v>
      </c>
      <c r="J304" s="164">
        <f ca="1">IFERROR(MIN(1, VLOOKUP(C304,Aanvraagformulier!$B$86:$B$102,1,0)   ),0)</f>
        <v>0</v>
      </c>
      <c r="K304" s="164">
        <f ca="1">IFERROR(MIN(1, VLOOKUP(C304,Aanvraagformulier!$N$86:$N$102,1,0)   ),0)</f>
        <v>0</v>
      </c>
      <c r="L304" s="164">
        <f t="shared" ca="1" si="35"/>
        <v>0</v>
      </c>
      <c r="M304" s="164">
        <f t="shared" ca="1" si="36"/>
        <v>0</v>
      </c>
      <c r="N304" s="168">
        <f t="shared" ca="1" si="37"/>
        <v>0</v>
      </c>
      <c r="O304" s="167">
        <f t="shared" ca="1" si="38"/>
        <v>0</v>
      </c>
    </row>
    <row r="305" spans="2:15" x14ac:dyDescent="0.2">
      <c r="B305" s="169">
        <f t="shared" ca="1" si="32"/>
        <v>43611</v>
      </c>
      <c r="C305" s="165">
        <f t="shared" ca="1" si="39"/>
        <v>43611</v>
      </c>
      <c r="D305" s="164">
        <f t="shared" ca="1" si="33"/>
        <v>7</v>
      </c>
      <c r="E305" s="165">
        <f ca="1">VLOOKUP(C305,'Vakantie-Feestdagen'!B:B,1,1)</f>
        <v>43582</v>
      </c>
      <c r="F305" s="165">
        <f ca="1">INDEX('Vakantie-Feestdagen'!C:C,MATCH(E305,'Vakantie-Feestdagen'!B:B,0))</f>
        <v>43590</v>
      </c>
      <c r="G305" s="164" t="str">
        <f ca="1">INDEX('Vakantie-Feestdagen'!D:D,MATCH(E305,'Vakantie-Feestdagen'!B:B,0))</f>
        <v>Mei</v>
      </c>
      <c r="H305" s="164">
        <f t="shared" ca="1" si="34"/>
        <v>0</v>
      </c>
      <c r="I305" s="164">
        <f ca="1">IFERROR(MIN(1, VLOOKUP(C305,'Vakantie-Feestdagen'!$T:$T,1,0)   ),0)</f>
        <v>0</v>
      </c>
      <c r="J305" s="164">
        <f ca="1">IFERROR(MIN(1, VLOOKUP(C305,Aanvraagformulier!$B$86:$B$102,1,0)   ),0)</f>
        <v>0</v>
      </c>
      <c r="K305" s="164">
        <f ca="1">IFERROR(MIN(1, VLOOKUP(C305,Aanvraagformulier!$N$86:$N$102,1,0)   ),0)</f>
        <v>0</v>
      </c>
      <c r="L305" s="164">
        <f t="shared" ca="1" si="35"/>
        <v>0</v>
      </c>
      <c r="M305" s="164">
        <f t="shared" ca="1" si="36"/>
        <v>0</v>
      </c>
      <c r="N305" s="168">
        <f t="shared" ca="1" si="37"/>
        <v>0</v>
      </c>
      <c r="O305" s="167">
        <f t="shared" ca="1" si="38"/>
        <v>0</v>
      </c>
    </row>
    <row r="306" spans="2:15" x14ac:dyDescent="0.2">
      <c r="B306" s="169">
        <f t="shared" ca="1" si="32"/>
        <v>43612</v>
      </c>
      <c r="C306" s="165">
        <f t="shared" ca="1" si="39"/>
        <v>43612</v>
      </c>
      <c r="D306" s="164">
        <f t="shared" ca="1" si="33"/>
        <v>1</v>
      </c>
      <c r="E306" s="165">
        <f ca="1">VLOOKUP(C306,'Vakantie-Feestdagen'!B:B,1,1)</f>
        <v>43582</v>
      </c>
      <c r="F306" s="165">
        <f ca="1">INDEX('Vakantie-Feestdagen'!C:C,MATCH(E306,'Vakantie-Feestdagen'!B:B,0))</f>
        <v>43590</v>
      </c>
      <c r="G306" s="164" t="str">
        <f ca="1">INDEX('Vakantie-Feestdagen'!D:D,MATCH(E306,'Vakantie-Feestdagen'!B:B,0))</f>
        <v>Mei</v>
      </c>
      <c r="H306" s="164">
        <f t="shared" ca="1" si="34"/>
        <v>0</v>
      </c>
      <c r="I306" s="164">
        <f ca="1">IFERROR(MIN(1, VLOOKUP(C306,'Vakantie-Feestdagen'!$T:$T,1,0)   ),0)</f>
        <v>0</v>
      </c>
      <c r="J306" s="164">
        <f ca="1">IFERROR(MIN(1, VLOOKUP(C306,Aanvraagformulier!$B$86:$B$102,1,0)   ),0)</f>
        <v>0</v>
      </c>
      <c r="K306" s="164">
        <f ca="1">IFERROR(MIN(1, VLOOKUP(C306,Aanvraagformulier!$N$86:$N$102,1,0)   ),0)</f>
        <v>0</v>
      </c>
      <c r="L306" s="164">
        <f t="shared" ca="1" si="35"/>
        <v>0</v>
      </c>
      <c r="M306" s="164">
        <f t="shared" ca="1" si="36"/>
        <v>0</v>
      </c>
      <c r="N306" s="168">
        <f t="shared" ca="1" si="37"/>
        <v>0</v>
      </c>
      <c r="O306" s="167">
        <f t="shared" ca="1" si="38"/>
        <v>0</v>
      </c>
    </row>
    <row r="307" spans="2:15" x14ac:dyDescent="0.2">
      <c r="B307" s="169">
        <f t="shared" ca="1" si="32"/>
        <v>43613</v>
      </c>
      <c r="C307" s="165">
        <f t="shared" ca="1" si="39"/>
        <v>43613</v>
      </c>
      <c r="D307" s="164">
        <f t="shared" ca="1" si="33"/>
        <v>2</v>
      </c>
      <c r="E307" s="165">
        <f ca="1">VLOOKUP(C307,'Vakantie-Feestdagen'!B:B,1,1)</f>
        <v>43582</v>
      </c>
      <c r="F307" s="165">
        <f ca="1">INDEX('Vakantie-Feestdagen'!C:C,MATCH(E307,'Vakantie-Feestdagen'!B:B,0))</f>
        <v>43590</v>
      </c>
      <c r="G307" s="164" t="str">
        <f ca="1">INDEX('Vakantie-Feestdagen'!D:D,MATCH(E307,'Vakantie-Feestdagen'!B:B,0))</f>
        <v>Mei</v>
      </c>
      <c r="H307" s="164">
        <f t="shared" ca="1" si="34"/>
        <v>0</v>
      </c>
      <c r="I307" s="164">
        <f ca="1">IFERROR(MIN(1, VLOOKUP(C307,'Vakantie-Feestdagen'!$T:$T,1,0)   ),0)</f>
        <v>0</v>
      </c>
      <c r="J307" s="164">
        <f ca="1">IFERROR(MIN(1, VLOOKUP(C307,Aanvraagformulier!$B$86:$B$102,1,0)   ),0)</f>
        <v>0</v>
      </c>
      <c r="K307" s="164">
        <f ca="1">IFERROR(MIN(1, VLOOKUP(C307,Aanvraagformulier!$N$86:$N$102,1,0)   ),0)</f>
        <v>0</v>
      </c>
      <c r="L307" s="164">
        <f t="shared" ca="1" si="35"/>
        <v>0</v>
      </c>
      <c r="M307" s="164">
        <f t="shared" ca="1" si="36"/>
        <v>0</v>
      </c>
      <c r="N307" s="168">
        <f t="shared" ca="1" si="37"/>
        <v>0</v>
      </c>
      <c r="O307" s="167">
        <f t="shared" ca="1" si="38"/>
        <v>0</v>
      </c>
    </row>
    <row r="308" spans="2:15" x14ac:dyDescent="0.2">
      <c r="B308" s="169">
        <f t="shared" ca="1" si="32"/>
        <v>43614</v>
      </c>
      <c r="C308" s="165">
        <f t="shared" ca="1" si="39"/>
        <v>43614</v>
      </c>
      <c r="D308" s="164">
        <f t="shared" ca="1" si="33"/>
        <v>3</v>
      </c>
      <c r="E308" s="165">
        <f ca="1">VLOOKUP(C308,'Vakantie-Feestdagen'!B:B,1,1)</f>
        <v>43582</v>
      </c>
      <c r="F308" s="165">
        <f ca="1">INDEX('Vakantie-Feestdagen'!C:C,MATCH(E308,'Vakantie-Feestdagen'!B:B,0))</f>
        <v>43590</v>
      </c>
      <c r="G308" s="164" t="str">
        <f ca="1">INDEX('Vakantie-Feestdagen'!D:D,MATCH(E308,'Vakantie-Feestdagen'!B:B,0))</f>
        <v>Mei</v>
      </c>
      <c r="H308" s="164">
        <f t="shared" ca="1" si="34"/>
        <v>0</v>
      </c>
      <c r="I308" s="164">
        <f ca="1">IFERROR(MIN(1, VLOOKUP(C308,'Vakantie-Feestdagen'!$T:$T,1,0)   ),0)</f>
        <v>0</v>
      </c>
      <c r="J308" s="164">
        <f ca="1">IFERROR(MIN(1, VLOOKUP(C308,Aanvraagformulier!$B$86:$B$102,1,0)   ),0)</f>
        <v>0</v>
      </c>
      <c r="K308" s="164">
        <f ca="1">IFERROR(MIN(1, VLOOKUP(C308,Aanvraagformulier!$N$86:$N$102,1,0)   ),0)</f>
        <v>0</v>
      </c>
      <c r="L308" s="164">
        <f t="shared" ca="1" si="35"/>
        <v>0</v>
      </c>
      <c r="M308" s="164">
        <f t="shared" ca="1" si="36"/>
        <v>0</v>
      </c>
      <c r="N308" s="168">
        <f t="shared" ca="1" si="37"/>
        <v>0</v>
      </c>
      <c r="O308" s="167">
        <f t="shared" ca="1" si="38"/>
        <v>0</v>
      </c>
    </row>
    <row r="309" spans="2:15" x14ac:dyDescent="0.2">
      <c r="B309" s="169">
        <f t="shared" ca="1" si="32"/>
        <v>43615</v>
      </c>
      <c r="C309" s="165">
        <f t="shared" ca="1" si="39"/>
        <v>43615</v>
      </c>
      <c r="D309" s="164">
        <f t="shared" ca="1" si="33"/>
        <v>4</v>
      </c>
      <c r="E309" s="165">
        <f ca="1">VLOOKUP(C309,'Vakantie-Feestdagen'!B:B,1,1)</f>
        <v>43582</v>
      </c>
      <c r="F309" s="165">
        <f ca="1">INDEX('Vakantie-Feestdagen'!C:C,MATCH(E309,'Vakantie-Feestdagen'!B:B,0))</f>
        <v>43590</v>
      </c>
      <c r="G309" s="164" t="str">
        <f ca="1">INDEX('Vakantie-Feestdagen'!D:D,MATCH(E309,'Vakantie-Feestdagen'!B:B,0))</f>
        <v>Mei</v>
      </c>
      <c r="H309" s="164">
        <f t="shared" ca="1" si="34"/>
        <v>0</v>
      </c>
      <c r="I309" s="164">
        <f ca="1">IFERROR(MIN(1, VLOOKUP(C309,'Vakantie-Feestdagen'!$T:$T,1,0)   ),0)</f>
        <v>1</v>
      </c>
      <c r="J309" s="164">
        <f ca="1">IFERROR(MIN(1, VLOOKUP(C309,Aanvraagformulier!$B$86:$B$102,1,0)   ),0)</f>
        <v>0</v>
      </c>
      <c r="K309" s="164">
        <f ca="1">IFERROR(MIN(1, VLOOKUP(C309,Aanvraagformulier!$N$86:$N$102,1,0)   ),0)</f>
        <v>0</v>
      </c>
      <c r="L309" s="164">
        <f t="shared" ca="1" si="35"/>
        <v>0</v>
      </c>
      <c r="M309" s="164">
        <f t="shared" ca="1" si="36"/>
        <v>0</v>
      </c>
      <c r="N309" s="168">
        <f t="shared" ca="1" si="37"/>
        <v>0</v>
      </c>
      <c r="O309" s="167">
        <f t="shared" ca="1" si="38"/>
        <v>0</v>
      </c>
    </row>
    <row r="310" spans="2:15" x14ac:dyDescent="0.2">
      <c r="B310" s="169">
        <f t="shared" ca="1" si="32"/>
        <v>43616</v>
      </c>
      <c r="C310" s="165">
        <f t="shared" ca="1" si="39"/>
        <v>43616</v>
      </c>
      <c r="D310" s="164">
        <f t="shared" ca="1" si="33"/>
        <v>5</v>
      </c>
      <c r="E310" s="165">
        <f ca="1">VLOOKUP(C310,'Vakantie-Feestdagen'!B:B,1,1)</f>
        <v>43582</v>
      </c>
      <c r="F310" s="165">
        <f ca="1">INDEX('Vakantie-Feestdagen'!C:C,MATCH(E310,'Vakantie-Feestdagen'!B:B,0))</f>
        <v>43590</v>
      </c>
      <c r="G310" s="164" t="str">
        <f ca="1">INDEX('Vakantie-Feestdagen'!D:D,MATCH(E310,'Vakantie-Feestdagen'!B:B,0))</f>
        <v>Mei</v>
      </c>
      <c r="H310" s="164">
        <f t="shared" ca="1" si="34"/>
        <v>0</v>
      </c>
      <c r="I310" s="164">
        <f ca="1">IFERROR(MIN(1, VLOOKUP(C310,'Vakantie-Feestdagen'!$T:$T,1,0)   ),0)</f>
        <v>1</v>
      </c>
      <c r="J310" s="164">
        <f ca="1">IFERROR(MIN(1, VLOOKUP(C310,Aanvraagformulier!$B$86:$B$102,1,0)   ),0)</f>
        <v>0</v>
      </c>
      <c r="K310" s="164">
        <f ca="1">IFERROR(MIN(1, VLOOKUP(C310,Aanvraagformulier!$N$86:$N$102,1,0)   ),0)</f>
        <v>0</v>
      </c>
      <c r="L310" s="164">
        <f t="shared" ca="1" si="35"/>
        <v>0</v>
      </c>
      <c r="M310" s="164">
        <f t="shared" ca="1" si="36"/>
        <v>0</v>
      </c>
      <c r="N310" s="168">
        <f t="shared" ca="1" si="37"/>
        <v>0</v>
      </c>
      <c r="O310" s="167">
        <f t="shared" ca="1" si="38"/>
        <v>0</v>
      </c>
    </row>
    <row r="311" spans="2:15" x14ac:dyDescent="0.2">
      <c r="B311" s="169">
        <f t="shared" ca="1" si="32"/>
        <v>43617</v>
      </c>
      <c r="C311" s="165">
        <f t="shared" ca="1" si="39"/>
        <v>43617</v>
      </c>
      <c r="D311" s="164">
        <f t="shared" ca="1" si="33"/>
        <v>6</v>
      </c>
      <c r="E311" s="165">
        <f ca="1">VLOOKUP(C311,'Vakantie-Feestdagen'!B:B,1,1)</f>
        <v>43582</v>
      </c>
      <c r="F311" s="165">
        <f ca="1">INDEX('Vakantie-Feestdagen'!C:C,MATCH(E311,'Vakantie-Feestdagen'!B:B,0))</f>
        <v>43590</v>
      </c>
      <c r="G311" s="164" t="str">
        <f ca="1">INDEX('Vakantie-Feestdagen'!D:D,MATCH(E311,'Vakantie-Feestdagen'!B:B,0))</f>
        <v>Mei</v>
      </c>
      <c r="H311" s="164">
        <f t="shared" ca="1" si="34"/>
        <v>0</v>
      </c>
      <c r="I311" s="164">
        <f ca="1">IFERROR(MIN(1, VLOOKUP(C311,'Vakantie-Feestdagen'!$T:$T,1,0)   ),0)</f>
        <v>0</v>
      </c>
      <c r="J311" s="164">
        <f ca="1">IFERROR(MIN(1, VLOOKUP(C311,Aanvraagformulier!$B$86:$B$102,1,0)   ),0)</f>
        <v>0</v>
      </c>
      <c r="K311" s="164">
        <f ca="1">IFERROR(MIN(1, VLOOKUP(C311,Aanvraagformulier!$N$86:$N$102,1,0)   ),0)</f>
        <v>0</v>
      </c>
      <c r="L311" s="164">
        <f t="shared" ca="1" si="35"/>
        <v>0</v>
      </c>
      <c r="M311" s="164">
        <f t="shared" ca="1" si="36"/>
        <v>0</v>
      </c>
      <c r="N311" s="168">
        <f t="shared" ca="1" si="37"/>
        <v>0</v>
      </c>
      <c r="O311" s="167">
        <f t="shared" ca="1" si="38"/>
        <v>0</v>
      </c>
    </row>
    <row r="312" spans="2:15" x14ac:dyDescent="0.2">
      <c r="B312" s="169">
        <f t="shared" ca="1" si="32"/>
        <v>43618</v>
      </c>
      <c r="C312" s="165">
        <f t="shared" ca="1" si="39"/>
        <v>43618</v>
      </c>
      <c r="D312" s="164">
        <f t="shared" ca="1" si="33"/>
        <v>7</v>
      </c>
      <c r="E312" s="165">
        <f ca="1">VLOOKUP(C312,'Vakantie-Feestdagen'!B:B,1,1)</f>
        <v>43582</v>
      </c>
      <c r="F312" s="165">
        <f ca="1">INDEX('Vakantie-Feestdagen'!C:C,MATCH(E312,'Vakantie-Feestdagen'!B:B,0))</f>
        <v>43590</v>
      </c>
      <c r="G312" s="164" t="str">
        <f ca="1">INDEX('Vakantie-Feestdagen'!D:D,MATCH(E312,'Vakantie-Feestdagen'!B:B,0))</f>
        <v>Mei</v>
      </c>
      <c r="H312" s="164">
        <f t="shared" ca="1" si="34"/>
        <v>0</v>
      </c>
      <c r="I312" s="164">
        <f ca="1">IFERROR(MIN(1, VLOOKUP(C312,'Vakantie-Feestdagen'!$T:$T,1,0)   ),0)</f>
        <v>0</v>
      </c>
      <c r="J312" s="164">
        <f ca="1">IFERROR(MIN(1, VLOOKUP(C312,Aanvraagformulier!$B$86:$B$102,1,0)   ),0)</f>
        <v>0</v>
      </c>
      <c r="K312" s="164">
        <f ca="1">IFERROR(MIN(1, VLOOKUP(C312,Aanvraagformulier!$N$86:$N$102,1,0)   ),0)</f>
        <v>0</v>
      </c>
      <c r="L312" s="164">
        <f t="shared" ca="1" si="35"/>
        <v>0</v>
      </c>
      <c r="M312" s="164">
        <f t="shared" ca="1" si="36"/>
        <v>0</v>
      </c>
      <c r="N312" s="168">
        <f t="shared" ca="1" si="37"/>
        <v>0</v>
      </c>
      <c r="O312" s="167">
        <f t="shared" ca="1" si="38"/>
        <v>0</v>
      </c>
    </row>
    <row r="313" spans="2:15" x14ac:dyDescent="0.2">
      <c r="B313" s="169">
        <f t="shared" ca="1" si="32"/>
        <v>43619</v>
      </c>
      <c r="C313" s="165">
        <f t="shared" ca="1" si="39"/>
        <v>43619</v>
      </c>
      <c r="D313" s="164">
        <f t="shared" ca="1" si="33"/>
        <v>1</v>
      </c>
      <c r="E313" s="165">
        <f ca="1">VLOOKUP(C313,'Vakantie-Feestdagen'!B:B,1,1)</f>
        <v>43582</v>
      </c>
      <c r="F313" s="165">
        <f ca="1">INDEX('Vakantie-Feestdagen'!C:C,MATCH(E313,'Vakantie-Feestdagen'!B:B,0))</f>
        <v>43590</v>
      </c>
      <c r="G313" s="164" t="str">
        <f ca="1">INDEX('Vakantie-Feestdagen'!D:D,MATCH(E313,'Vakantie-Feestdagen'!B:B,0))</f>
        <v>Mei</v>
      </c>
      <c r="H313" s="164">
        <f t="shared" ca="1" si="34"/>
        <v>0</v>
      </c>
      <c r="I313" s="164">
        <f ca="1">IFERROR(MIN(1, VLOOKUP(C313,'Vakantie-Feestdagen'!$T:$T,1,0)   ),0)</f>
        <v>0</v>
      </c>
      <c r="J313" s="164">
        <f ca="1">IFERROR(MIN(1, VLOOKUP(C313,Aanvraagformulier!$B$86:$B$102,1,0)   ),0)</f>
        <v>0</v>
      </c>
      <c r="K313" s="164">
        <f ca="1">IFERROR(MIN(1, VLOOKUP(C313,Aanvraagformulier!$N$86:$N$102,1,0)   ),0)</f>
        <v>0</v>
      </c>
      <c r="L313" s="164">
        <f t="shared" ca="1" si="35"/>
        <v>0</v>
      </c>
      <c r="M313" s="164">
        <f t="shared" ca="1" si="36"/>
        <v>0</v>
      </c>
      <c r="N313" s="168">
        <f t="shared" ca="1" si="37"/>
        <v>0</v>
      </c>
      <c r="O313" s="167">
        <f t="shared" ca="1" si="38"/>
        <v>0</v>
      </c>
    </row>
    <row r="314" spans="2:15" x14ac:dyDescent="0.2">
      <c r="B314" s="169">
        <f t="shared" ca="1" si="32"/>
        <v>43620</v>
      </c>
      <c r="C314" s="165">
        <f t="shared" ca="1" si="39"/>
        <v>43620</v>
      </c>
      <c r="D314" s="164">
        <f t="shared" ca="1" si="33"/>
        <v>2</v>
      </c>
      <c r="E314" s="165">
        <f ca="1">VLOOKUP(C314,'Vakantie-Feestdagen'!B:B,1,1)</f>
        <v>43582</v>
      </c>
      <c r="F314" s="165">
        <f ca="1">INDEX('Vakantie-Feestdagen'!C:C,MATCH(E314,'Vakantie-Feestdagen'!B:B,0))</f>
        <v>43590</v>
      </c>
      <c r="G314" s="164" t="str">
        <f ca="1">INDEX('Vakantie-Feestdagen'!D:D,MATCH(E314,'Vakantie-Feestdagen'!B:B,0))</f>
        <v>Mei</v>
      </c>
      <c r="H314" s="164">
        <f t="shared" ca="1" si="34"/>
        <v>0</v>
      </c>
      <c r="I314" s="164">
        <f ca="1">IFERROR(MIN(1, VLOOKUP(C314,'Vakantie-Feestdagen'!$T:$T,1,0)   ),0)</f>
        <v>0</v>
      </c>
      <c r="J314" s="164">
        <f ca="1">IFERROR(MIN(1, VLOOKUP(C314,Aanvraagformulier!$B$86:$B$102,1,0)   ),0)</f>
        <v>0</v>
      </c>
      <c r="K314" s="164">
        <f ca="1">IFERROR(MIN(1, VLOOKUP(C314,Aanvraagformulier!$N$86:$N$102,1,0)   ),0)</f>
        <v>0</v>
      </c>
      <c r="L314" s="164">
        <f t="shared" ca="1" si="35"/>
        <v>0</v>
      </c>
      <c r="M314" s="164">
        <f t="shared" ca="1" si="36"/>
        <v>0</v>
      </c>
      <c r="N314" s="168">
        <f t="shared" ca="1" si="37"/>
        <v>0</v>
      </c>
      <c r="O314" s="167">
        <f t="shared" ca="1" si="38"/>
        <v>0</v>
      </c>
    </row>
    <row r="315" spans="2:15" x14ac:dyDescent="0.2">
      <c r="B315" s="169">
        <f t="shared" ca="1" si="32"/>
        <v>43621</v>
      </c>
      <c r="C315" s="165">
        <f t="shared" ca="1" si="39"/>
        <v>43621</v>
      </c>
      <c r="D315" s="164">
        <f t="shared" ca="1" si="33"/>
        <v>3</v>
      </c>
      <c r="E315" s="165">
        <f ca="1">VLOOKUP(C315,'Vakantie-Feestdagen'!B:B,1,1)</f>
        <v>43582</v>
      </c>
      <c r="F315" s="165">
        <f ca="1">INDEX('Vakantie-Feestdagen'!C:C,MATCH(E315,'Vakantie-Feestdagen'!B:B,0))</f>
        <v>43590</v>
      </c>
      <c r="G315" s="164" t="str">
        <f ca="1">INDEX('Vakantie-Feestdagen'!D:D,MATCH(E315,'Vakantie-Feestdagen'!B:B,0))</f>
        <v>Mei</v>
      </c>
      <c r="H315" s="164">
        <f t="shared" ca="1" si="34"/>
        <v>0</v>
      </c>
      <c r="I315" s="164">
        <f ca="1">IFERROR(MIN(1, VLOOKUP(C315,'Vakantie-Feestdagen'!$T:$T,1,0)   ),0)</f>
        <v>0</v>
      </c>
      <c r="J315" s="164">
        <f ca="1">IFERROR(MIN(1, VLOOKUP(C315,Aanvraagformulier!$B$86:$B$102,1,0)   ),0)</f>
        <v>0</v>
      </c>
      <c r="K315" s="164">
        <f ca="1">IFERROR(MIN(1, VLOOKUP(C315,Aanvraagformulier!$N$86:$N$102,1,0)   ),0)</f>
        <v>0</v>
      </c>
      <c r="L315" s="164">
        <f t="shared" ca="1" si="35"/>
        <v>0</v>
      </c>
      <c r="M315" s="164">
        <f t="shared" ca="1" si="36"/>
        <v>0</v>
      </c>
      <c r="N315" s="168">
        <f t="shared" ca="1" si="37"/>
        <v>0</v>
      </c>
      <c r="O315" s="167">
        <f t="shared" ca="1" si="38"/>
        <v>0</v>
      </c>
    </row>
    <row r="316" spans="2:15" x14ac:dyDescent="0.2">
      <c r="B316" s="169">
        <f t="shared" ca="1" si="32"/>
        <v>43622</v>
      </c>
      <c r="C316" s="165">
        <f t="shared" ca="1" si="39"/>
        <v>43622</v>
      </c>
      <c r="D316" s="164">
        <f t="shared" ca="1" si="33"/>
        <v>4</v>
      </c>
      <c r="E316" s="165">
        <f ca="1">VLOOKUP(C316,'Vakantie-Feestdagen'!B:B,1,1)</f>
        <v>43582</v>
      </c>
      <c r="F316" s="165">
        <f ca="1">INDEX('Vakantie-Feestdagen'!C:C,MATCH(E316,'Vakantie-Feestdagen'!B:B,0))</f>
        <v>43590</v>
      </c>
      <c r="G316" s="164" t="str">
        <f ca="1">INDEX('Vakantie-Feestdagen'!D:D,MATCH(E316,'Vakantie-Feestdagen'!B:B,0))</f>
        <v>Mei</v>
      </c>
      <c r="H316" s="164">
        <f t="shared" ca="1" si="34"/>
        <v>0</v>
      </c>
      <c r="I316" s="164">
        <f ca="1">IFERROR(MIN(1, VLOOKUP(C316,'Vakantie-Feestdagen'!$T:$T,1,0)   ),0)</f>
        <v>0</v>
      </c>
      <c r="J316" s="164">
        <f ca="1">IFERROR(MIN(1, VLOOKUP(C316,Aanvraagformulier!$B$86:$B$102,1,0)   ),0)</f>
        <v>0</v>
      </c>
      <c r="K316" s="164">
        <f ca="1">IFERROR(MIN(1, VLOOKUP(C316,Aanvraagformulier!$N$86:$N$102,1,0)   ),0)</f>
        <v>0</v>
      </c>
      <c r="L316" s="164">
        <f t="shared" ca="1" si="35"/>
        <v>0</v>
      </c>
      <c r="M316" s="164">
        <f t="shared" ca="1" si="36"/>
        <v>0</v>
      </c>
      <c r="N316" s="168">
        <f t="shared" ca="1" si="37"/>
        <v>0</v>
      </c>
      <c r="O316" s="167">
        <f t="shared" ca="1" si="38"/>
        <v>0</v>
      </c>
    </row>
    <row r="317" spans="2:15" x14ac:dyDescent="0.2">
      <c r="B317" s="169">
        <f t="shared" ca="1" si="32"/>
        <v>43623</v>
      </c>
      <c r="C317" s="165">
        <f t="shared" ca="1" si="39"/>
        <v>43623</v>
      </c>
      <c r="D317" s="164">
        <f t="shared" ca="1" si="33"/>
        <v>5</v>
      </c>
      <c r="E317" s="165">
        <f ca="1">VLOOKUP(C317,'Vakantie-Feestdagen'!B:B,1,1)</f>
        <v>43582</v>
      </c>
      <c r="F317" s="165">
        <f ca="1">INDEX('Vakantie-Feestdagen'!C:C,MATCH(E317,'Vakantie-Feestdagen'!B:B,0))</f>
        <v>43590</v>
      </c>
      <c r="G317" s="164" t="str">
        <f ca="1">INDEX('Vakantie-Feestdagen'!D:D,MATCH(E317,'Vakantie-Feestdagen'!B:B,0))</f>
        <v>Mei</v>
      </c>
      <c r="H317" s="164">
        <f t="shared" ca="1" si="34"/>
        <v>0</v>
      </c>
      <c r="I317" s="164">
        <f ca="1">IFERROR(MIN(1, VLOOKUP(C317,'Vakantie-Feestdagen'!$T:$T,1,0)   ),0)</f>
        <v>0</v>
      </c>
      <c r="J317" s="164">
        <f ca="1">IFERROR(MIN(1, VLOOKUP(C317,Aanvraagformulier!$B$86:$B$102,1,0)   ),0)</f>
        <v>0</v>
      </c>
      <c r="K317" s="164">
        <f ca="1">IFERROR(MIN(1, VLOOKUP(C317,Aanvraagformulier!$N$86:$N$102,1,0)   ),0)</f>
        <v>0</v>
      </c>
      <c r="L317" s="164">
        <f t="shared" ca="1" si="35"/>
        <v>0</v>
      </c>
      <c r="M317" s="164">
        <f t="shared" ca="1" si="36"/>
        <v>0</v>
      </c>
      <c r="N317" s="168">
        <f t="shared" ca="1" si="37"/>
        <v>0</v>
      </c>
      <c r="O317" s="167">
        <f t="shared" ca="1" si="38"/>
        <v>0</v>
      </c>
    </row>
    <row r="318" spans="2:15" x14ac:dyDescent="0.2">
      <c r="B318" s="169">
        <f t="shared" ca="1" si="32"/>
        <v>43624</v>
      </c>
      <c r="C318" s="165">
        <f t="shared" ca="1" si="39"/>
        <v>43624</v>
      </c>
      <c r="D318" s="164">
        <f t="shared" ca="1" si="33"/>
        <v>6</v>
      </c>
      <c r="E318" s="165">
        <f ca="1">VLOOKUP(C318,'Vakantie-Feestdagen'!B:B,1,1)</f>
        <v>43582</v>
      </c>
      <c r="F318" s="165">
        <f ca="1">INDEX('Vakantie-Feestdagen'!C:C,MATCH(E318,'Vakantie-Feestdagen'!B:B,0))</f>
        <v>43590</v>
      </c>
      <c r="G318" s="164" t="str">
        <f ca="1">INDEX('Vakantie-Feestdagen'!D:D,MATCH(E318,'Vakantie-Feestdagen'!B:B,0))</f>
        <v>Mei</v>
      </c>
      <c r="H318" s="164">
        <f t="shared" ca="1" si="34"/>
        <v>0</v>
      </c>
      <c r="I318" s="164">
        <f ca="1">IFERROR(MIN(1, VLOOKUP(C318,'Vakantie-Feestdagen'!$T:$T,1,0)   ),0)</f>
        <v>0</v>
      </c>
      <c r="J318" s="164">
        <f ca="1">IFERROR(MIN(1, VLOOKUP(C318,Aanvraagformulier!$B$86:$B$102,1,0)   ),0)</f>
        <v>0</v>
      </c>
      <c r="K318" s="164">
        <f ca="1">IFERROR(MIN(1, VLOOKUP(C318,Aanvraagformulier!$N$86:$N$102,1,0)   ),0)</f>
        <v>0</v>
      </c>
      <c r="L318" s="164">
        <f t="shared" ca="1" si="35"/>
        <v>0</v>
      </c>
      <c r="M318" s="164">
        <f t="shared" ca="1" si="36"/>
        <v>0</v>
      </c>
      <c r="N318" s="168">
        <f t="shared" ca="1" si="37"/>
        <v>0</v>
      </c>
      <c r="O318" s="167">
        <f t="shared" ca="1" si="38"/>
        <v>0</v>
      </c>
    </row>
    <row r="319" spans="2:15" x14ac:dyDescent="0.2">
      <c r="B319" s="169">
        <f t="shared" ca="1" si="32"/>
        <v>43625</v>
      </c>
      <c r="C319" s="165">
        <f t="shared" ca="1" si="39"/>
        <v>43625</v>
      </c>
      <c r="D319" s="164">
        <f t="shared" ca="1" si="33"/>
        <v>7</v>
      </c>
      <c r="E319" s="165">
        <f ca="1">VLOOKUP(C319,'Vakantie-Feestdagen'!B:B,1,1)</f>
        <v>43582</v>
      </c>
      <c r="F319" s="165">
        <f ca="1">INDEX('Vakantie-Feestdagen'!C:C,MATCH(E319,'Vakantie-Feestdagen'!B:B,0))</f>
        <v>43590</v>
      </c>
      <c r="G319" s="164" t="str">
        <f ca="1">INDEX('Vakantie-Feestdagen'!D:D,MATCH(E319,'Vakantie-Feestdagen'!B:B,0))</f>
        <v>Mei</v>
      </c>
      <c r="H319" s="164">
        <f t="shared" ca="1" si="34"/>
        <v>0</v>
      </c>
      <c r="I319" s="164">
        <f ca="1">IFERROR(MIN(1, VLOOKUP(C319,'Vakantie-Feestdagen'!$T:$T,1,0)   ),0)</f>
        <v>0</v>
      </c>
      <c r="J319" s="164">
        <f ca="1">IFERROR(MIN(1, VLOOKUP(C319,Aanvraagformulier!$B$86:$B$102,1,0)   ),0)</f>
        <v>0</v>
      </c>
      <c r="K319" s="164">
        <f ca="1">IFERROR(MIN(1, VLOOKUP(C319,Aanvraagformulier!$N$86:$N$102,1,0)   ),0)</f>
        <v>0</v>
      </c>
      <c r="L319" s="164">
        <f t="shared" ca="1" si="35"/>
        <v>0</v>
      </c>
      <c r="M319" s="164">
        <f t="shared" ca="1" si="36"/>
        <v>0</v>
      </c>
      <c r="N319" s="168">
        <f t="shared" ca="1" si="37"/>
        <v>0</v>
      </c>
      <c r="O319" s="167">
        <f t="shared" ca="1" si="38"/>
        <v>0</v>
      </c>
    </row>
    <row r="320" spans="2:15" x14ac:dyDescent="0.2">
      <c r="B320" s="169">
        <f t="shared" ca="1" si="32"/>
        <v>43626</v>
      </c>
      <c r="C320" s="165">
        <f t="shared" ca="1" si="39"/>
        <v>43626</v>
      </c>
      <c r="D320" s="164">
        <f t="shared" ca="1" si="33"/>
        <v>1</v>
      </c>
      <c r="E320" s="165">
        <f ca="1">VLOOKUP(C320,'Vakantie-Feestdagen'!B:B,1,1)</f>
        <v>43582</v>
      </c>
      <c r="F320" s="165">
        <f ca="1">INDEX('Vakantie-Feestdagen'!C:C,MATCH(E320,'Vakantie-Feestdagen'!B:B,0))</f>
        <v>43590</v>
      </c>
      <c r="G320" s="164" t="str">
        <f ca="1">INDEX('Vakantie-Feestdagen'!D:D,MATCH(E320,'Vakantie-Feestdagen'!B:B,0))</f>
        <v>Mei</v>
      </c>
      <c r="H320" s="164">
        <f t="shared" ca="1" si="34"/>
        <v>0</v>
      </c>
      <c r="I320" s="164">
        <f ca="1">IFERROR(MIN(1, VLOOKUP(C320,'Vakantie-Feestdagen'!$T:$T,1,0)   ),0)</f>
        <v>1</v>
      </c>
      <c r="J320" s="164">
        <f ca="1">IFERROR(MIN(1, VLOOKUP(C320,Aanvraagformulier!$B$86:$B$102,1,0)   ),0)</f>
        <v>0</v>
      </c>
      <c r="K320" s="164">
        <f ca="1">IFERROR(MIN(1, VLOOKUP(C320,Aanvraagformulier!$N$86:$N$102,1,0)   ),0)</f>
        <v>0</v>
      </c>
      <c r="L320" s="164">
        <f t="shared" ca="1" si="35"/>
        <v>0</v>
      </c>
      <c r="M320" s="164">
        <f t="shared" ca="1" si="36"/>
        <v>0</v>
      </c>
      <c r="N320" s="168">
        <f t="shared" ca="1" si="37"/>
        <v>0</v>
      </c>
      <c r="O320" s="167">
        <f t="shared" ca="1" si="38"/>
        <v>0</v>
      </c>
    </row>
    <row r="321" spans="2:15" x14ac:dyDescent="0.2">
      <c r="B321" s="169">
        <f t="shared" ca="1" si="32"/>
        <v>43627</v>
      </c>
      <c r="C321" s="165">
        <f t="shared" ca="1" si="39"/>
        <v>43627</v>
      </c>
      <c r="D321" s="164">
        <f t="shared" ca="1" si="33"/>
        <v>2</v>
      </c>
      <c r="E321" s="165">
        <f ca="1">VLOOKUP(C321,'Vakantie-Feestdagen'!B:B,1,1)</f>
        <v>43582</v>
      </c>
      <c r="F321" s="165">
        <f ca="1">INDEX('Vakantie-Feestdagen'!C:C,MATCH(E321,'Vakantie-Feestdagen'!B:B,0))</f>
        <v>43590</v>
      </c>
      <c r="G321" s="164" t="str">
        <f ca="1">INDEX('Vakantie-Feestdagen'!D:D,MATCH(E321,'Vakantie-Feestdagen'!B:B,0))</f>
        <v>Mei</v>
      </c>
      <c r="H321" s="164">
        <f t="shared" ca="1" si="34"/>
        <v>0</v>
      </c>
      <c r="I321" s="164">
        <f ca="1">IFERROR(MIN(1, VLOOKUP(C321,'Vakantie-Feestdagen'!$T:$T,1,0)   ),0)</f>
        <v>0</v>
      </c>
      <c r="J321" s="164">
        <f ca="1">IFERROR(MIN(1, VLOOKUP(C321,Aanvraagformulier!$B$86:$B$102,1,0)   ),0)</f>
        <v>0</v>
      </c>
      <c r="K321" s="164">
        <f ca="1">IFERROR(MIN(1, VLOOKUP(C321,Aanvraagformulier!$N$86:$N$102,1,0)   ),0)</f>
        <v>0</v>
      </c>
      <c r="L321" s="164">
        <f t="shared" ca="1" si="35"/>
        <v>0</v>
      </c>
      <c r="M321" s="164">
        <f t="shared" ca="1" si="36"/>
        <v>0</v>
      </c>
      <c r="N321" s="168">
        <f t="shared" ca="1" si="37"/>
        <v>0</v>
      </c>
      <c r="O321" s="167">
        <f t="shared" ca="1" si="38"/>
        <v>0</v>
      </c>
    </row>
    <row r="322" spans="2:15" x14ac:dyDescent="0.2">
      <c r="B322" s="169">
        <f t="shared" ca="1" si="32"/>
        <v>43628</v>
      </c>
      <c r="C322" s="165">
        <f t="shared" ca="1" si="39"/>
        <v>43628</v>
      </c>
      <c r="D322" s="164">
        <f t="shared" ca="1" si="33"/>
        <v>3</v>
      </c>
      <c r="E322" s="165">
        <f ca="1">VLOOKUP(C322,'Vakantie-Feestdagen'!B:B,1,1)</f>
        <v>43582</v>
      </c>
      <c r="F322" s="165">
        <f ca="1">INDEX('Vakantie-Feestdagen'!C:C,MATCH(E322,'Vakantie-Feestdagen'!B:B,0))</f>
        <v>43590</v>
      </c>
      <c r="G322" s="164" t="str">
        <f ca="1">INDEX('Vakantie-Feestdagen'!D:D,MATCH(E322,'Vakantie-Feestdagen'!B:B,0))</f>
        <v>Mei</v>
      </c>
      <c r="H322" s="164">
        <f t="shared" ca="1" si="34"/>
        <v>0</v>
      </c>
      <c r="I322" s="164">
        <f ca="1">IFERROR(MIN(1, VLOOKUP(C322,'Vakantie-Feestdagen'!$T:$T,1,0)   ),0)</f>
        <v>0</v>
      </c>
      <c r="J322" s="164">
        <f ca="1">IFERROR(MIN(1, VLOOKUP(C322,Aanvraagformulier!$B$86:$B$102,1,0)   ),0)</f>
        <v>0</v>
      </c>
      <c r="K322" s="164">
        <f ca="1">IFERROR(MIN(1, VLOOKUP(C322,Aanvraagformulier!$N$86:$N$102,1,0)   ),0)</f>
        <v>0</v>
      </c>
      <c r="L322" s="164">
        <f t="shared" ca="1" si="35"/>
        <v>0</v>
      </c>
      <c r="M322" s="164">
        <f t="shared" ca="1" si="36"/>
        <v>0</v>
      </c>
      <c r="N322" s="168">
        <f t="shared" ca="1" si="37"/>
        <v>0</v>
      </c>
      <c r="O322" s="167">
        <f t="shared" ca="1" si="38"/>
        <v>0</v>
      </c>
    </row>
    <row r="323" spans="2:15" x14ac:dyDescent="0.2">
      <c r="B323" s="169">
        <f t="shared" ca="1" si="32"/>
        <v>43629</v>
      </c>
      <c r="C323" s="165">
        <f t="shared" ca="1" si="39"/>
        <v>43629</v>
      </c>
      <c r="D323" s="164">
        <f t="shared" ca="1" si="33"/>
        <v>4</v>
      </c>
      <c r="E323" s="165">
        <f ca="1">VLOOKUP(C323,'Vakantie-Feestdagen'!B:B,1,1)</f>
        <v>43582</v>
      </c>
      <c r="F323" s="165">
        <f ca="1">INDEX('Vakantie-Feestdagen'!C:C,MATCH(E323,'Vakantie-Feestdagen'!B:B,0))</f>
        <v>43590</v>
      </c>
      <c r="G323" s="164" t="str">
        <f ca="1">INDEX('Vakantie-Feestdagen'!D:D,MATCH(E323,'Vakantie-Feestdagen'!B:B,0))</f>
        <v>Mei</v>
      </c>
      <c r="H323" s="164">
        <f t="shared" ca="1" si="34"/>
        <v>0</v>
      </c>
      <c r="I323" s="164">
        <f ca="1">IFERROR(MIN(1, VLOOKUP(C323,'Vakantie-Feestdagen'!$T:$T,1,0)   ),0)</f>
        <v>0</v>
      </c>
      <c r="J323" s="164">
        <f ca="1">IFERROR(MIN(1, VLOOKUP(C323,Aanvraagformulier!$B$86:$B$102,1,0)   ),0)</f>
        <v>0</v>
      </c>
      <c r="K323" s="164">
        <f ca="1">IFERROR(MIN(1, VLOOKUP(C323,Aanvraagformulier!$N$86:$N$102,1,0)   ),0)</f>
        <v>0</v>
      </c>
      <c r="L323" s="164">
        <f t="shared" ca="1" si="35"/>
        <v>0</v>
      </c>
      <c r="M323" s="164">
        <f t="shared" ca="1" si="36"/>
        <v>0</v>
      </c>
      <c r="N323" s="168">
        <f t="shared" ca="1" si="37"/>
        <v>0</v>
      </c>
      <c r="O323" s="167">
        <f t="shared" ca="1" si="38"/>
        <v>0</v>
      </c>
    </row>
    <row r="324" spans="2:15" x14ac:dyDescent="0.2">
      <c r="B324" s="169">
        <f t="shared" ca="1" si="32"/>
        <v>43630</v>
      </c>
      <c r="C324" s="165">
        <f t="shared" ca="1" si="39"/>
        <v>43630</v>
      </c>
      <c r="D324" s="164">
        <f t="shared" ca="1" si="33"/>
        <v>5</v>
      </c>
      <c r="E324" s="165">
        <f ca="1">VLOOKUP(C324,'Vakantie-Feestdagen'!B:B,1,1)</f>
        <v>43582</v>
      </c>
      <c r="F324" s="165">
        <f ca="1">INDEX('Vakantie-Feestdagen'!C:C,MATCH(E324,'Vakantie-Feestdagen'!B:B,0))</f>
        <v>43590</v>
      </c>
      <c r="G324" s="164" t="str">
        <f ca="1">INDEX('Vakantie-Feestdagen'!D:D,MATCH(E324,'Vakantie-Feestdagen'!B:B,0))</f>
        <v>Mei</v>
      </c>
      <c r="H324" s="164">
        <f t="shared" ca="1" si="34"/>
        <v>0</v>
      </c>
      <c r="I324" s="164">
        <f ca="1">IFERROR(MIN(1, VLOOKUP(C324,'Vakantie-Feestdagen'!$T:$T,1,0)   ),0)</f>
        <v>0</v>
      </c>
      <c r="J324" s="164">
        <f ca="1">IFERROR(MIN(1, VLOOKUP(C324,Aanvraagformulier!$B$86:$B$102,1,0)   ),0)</f>
        <v>0</v>
      </c>
      <c r="K324" s="164">
        <f ca="1">IFERROR(MIN(1, VLOOKUP(C324,Aanvraagformulier!$N$86:$N$102,1,0)   ),0)</f>
        <v>0</v>
      </c>
      <c r="L324" s="164">
        <f t="shared" ca="1" si="35"/>
        <v>0</v>
      </c>
      <c r="M324" s="164">
        <f t="shared" ca="1" si="36"/>
        <v>0</v>
      </c>
      <c r="N324" s="168">
        <f t="shared" ca="1" si="37"/>
        <v>0</v>
      </c>
      <c r="O324" s="167">
        <f t="shared" ca="1" si="38"/>
        <v>0</v>
      </c>
    </row>
    <row r="325" spans="2:15" x14ac:dyDescent="0.2">
      <c r="B325" s="169">
        <f t="shared" ca="1" si="32"/>
        <v>43631</v>
      </c>
      <c r="C325" s="165">
        <f t="shared" ca="1" si="39"/>
        <v>43631</v>
      </c>
      <c r="D325" s="164">
        <f t="shared" ca="1" si="33"/>
        <v>6</v>
      </c>
      <c r="E325" s="165">
        <f ca="1">VLOOKUP(C325,'Vakantie-Feestdagen'!B:B,1,1)</f>
        <v>43582</v>
      </c>
      <c r="F325" s="165">
        <f ca="1">INDEX('Vakantie-Feestdagen'!C:C,MATCH(E325,'Vakantie-Feestdagen'!B:B,0))</f>
        <v>43590</v>
      </c>
      <c r="G325" s="164" t="str">
        <f ca="1">INDEX('Vakantie-Feestdagen'!D:D,MATCH(E325,'Vakantie-Feestdagen'!B:B,0))</f>
        <v>Mei</v>
      </c>
      <c r="H325" s="164">
        <f t="shared" ca="1" si="34"/>
        <v>0</v>
      </c>
      <c r="I325" s="164">
        <f ca="1">IFERROR(MIN(1, VLOOKUP(C325,'Vakantie-Feestdagen'!$T:$T,1,0)   ),0)</f>
        <v>0</v>
      </c>
      <c r="J325" s="164">
        <f ca="1">IFERROR(MIN(1, VLOOKUP(C325,Aanvraagformulier!$B$86:$B$102,1,0)   ),0)</f>
        <v>0</v>
      </c>
      <c r="K325" s="164">
        <f ca="1">IFERROR(MIN(1, VLOOKUP(C325,Aanvraagformulier!$N$86:$N$102,1,0)   ),0)</f>
        <v>0</v>
      </c>
      <c r="L325" s="164">
        <f t="shared" ca="1" si="35"/>
        <v>0</v>
      </c>
      <c r="M325" s="164">
        <f t="shared" ca="1" si="36"/>
        <v>0</v>
      </c>
      <c r="N325" s="168">
        <f t="shared" ca="1" si="37"/>
        <v>0</v>
      </c>
      <c r="O325" s="167">
        <f t="shared" ca="1" si="38"/>
        <v>0</v>
      </c>
    </row>
    <row r="326" spans="2:15" x14ac:dyDescent="0.2">
      <c r="B326" s="169">
        <f t="shared" ca="1" si="32"/>
        <v>43632</v>
      </c>
      <c r="C326" s="165">
        <f t="shared" ca="1" si="39"/>
        <v>43632</v>
      </c>
      <c r="D326" s="164">
        <f t="shared" ca="1" si="33"/>
        <v>7</v>
      </c>
      <c r="E326" s="165">
        <f ca="1">VLOOKUP(C326,'Vakantie-Feestdagen'!B:B,1,1)</f>
        <v>43582</v>
      </c>
      <c r="F326" s="165">
        <f ca="1">INDEX('Vakantie-Feestdagen'!C:C,MATCH(E326,'Vakantie-Feestdagen'!B:B,0))</f>
        <v>43590</v>
      </c>
      <c r="G326" s="164" t="str">
        <f ca="1">INDEX('Vakantie-Feestdagen'!D:D,MATCH(E326,'Vakantie-Feestdagen'!B:B,0))</f>
        <v>Mei</v>
      </c>
      <c r="H326" s="164">
        <f t="shared" ca="1" si="34"/>
        <v>0</v>
      </c>
      <c r="I326" s="164">
        <f ca="1">IFERROR(MIN(1, VLOOKUP(C326,'Vakantie-Feestdagen'!$T:$T,1,0)   ),0)</f>
        <v>0</v>
      </c>
      <c r="J326" s="164">
        <f ca="1">IFERROR(MIN(1, VLOOKUP(C326,Aanvraagformulier!$B$86:$B$102,1,0)   ),0)</f>
        <v>0</v>
      </c>
      <c r="K326" s="164">
        <f ca="1">IFERROR(MIN(1, VLOOKUP(C326,Aanvraagformulier!$N$86:$N$102,1,0)   ),0)</f>
        <v>0</v>
      </c>
      <c r="L326" s="164">
        <f t="shared" ca="1" si="35"/>
        <v>0</v>
      </c>
      <c r="M326" s="164">
        <f t="shared" ca="1" si="36"/>
        <v>0</v>
      </c>
      <c r="N326" s="168">
        <f t="shared" ca="1" si="37"/>
        <v>0</v>
      </c>
      <c r="O326" s="167">
        <f t="shared" ca="1" si="38"/>
        <v>0</v>
      </c>
    </row>
    <row r="327" spans="2:15" x14ac:dyDescent="0.2">
      <c r="B327" s="169">
        <f t="shared" ref="B327:B373" ca="1" si="40">C327</f>
        <v>43633</v>
      </c>
      <c r="C327" s="165">
        <f t="shared" ca="1" si="39"/>
        <v>43633</v>
      </c>
      <c r="D327" s="164">
        <f t="shared" ref="D327:D373" ca="1" si="41">WEEKDAY(C327,11)</f>
        <v>1</v>
      </c>
      <c r="E327" s="165">
        <f ca="1">VLOOKUP(C327,'Vakantie-Feestdagen'!B:B,1,1)</f>
        <v>43582</v>
      </c>
      <c r="F327" s="165">
        <f ca="1">INDEX('Vakantie-Feestdagen'!C:C,MATCH(E327,'Vakantie-Feestdagen'!B:B,0))</f>
        <v>43590</v>
      </c>
      <c r="G327" s="164" t="str">
        <f ca="1">INDEX('Vakantie-Feestdagen'!D:D,MATCH(E327,'Vakantie-Feestdagen'!B:B,0))</f>
        <v>Mei</v>
      </c>
      <c r="H327" s="164">
        <f t="shared" ref="H327:H373" ca="1" si="42">IF(AND(C327&gt;=E327,C327&lt;=F327),1,0)</f>
        <v>0</v>
      </c>
      <c r="I327" s="164">
        <f ca="1">IFERROR(MIN(1, VLOOKUP(C327,'Vakantie-Feestdagen'!$T:$T,1,0)   ),0)</f>
        <v>0</v>
      </c>
      <c r="J327" s="164">
        <f ca="1">IFERROR(MIN(1, VLOOKUP(C327,Aanvraagformulier!$B$86:$B$102,1,0)   ),0)</f>
        <v>0</v>
      </c>
      <c r="K327" s="164">
        <f ca="1">IFERROR(MIN(1, VLOOKUP(C327,Aanvraagformulier!$N$86:$N$102,1,0)   ),0)</f>
        <v>0</v>
      </c>
      <c r="L327" s="164">
        <f t="shared" ref="L327:L373" ca="1" si="43">IF(AND($C327&gt;=AP$8,$C327&lt;=AQ$8),1,0)</f>
        <v>0</v>
      </c>
      <c r="M327" s="164">
        <f t="shared" ref="M327:M373" ca="1" si="44">IF(AND($C327&gt;=AP$9,$C327&lt;=AQ$9),1,0)</f>
        <v>0</v>
      </c>
      <c r="N327" s="168">
        <f t="shared" ref="N327:N373" ca="1" si="45">IF(K327=1,1,(H327=0)*(I327=0)*(J327=0))*L327*INDEX($AI$8:$AO$8,1,D327)</f>
        <v>0</v>
      </c>
      <c r="O327" s="167">
        <f t="shared" ref="O327:O373" ca="1" si="46">IF(K327=1,1,(H327=0)*(I327=0)*(J327=0))*M327*INDEX($AI$9:$AO$9,1,D327)</f>
        <v>0</v>
      </c>
    </row>
    <row r="328" spans="2:15" x14ac:dyDescent="0.2">
      <c r="B328" s="169">
        <f t="shared" ca="1" si="40"/>
        <v>43634</v>
      </c>
      <c r="C328" s="165">
        <f t="shared" ref="C328:C373" ca="1" si="47">C327+1</f>
        <v>43634</v>
      </c>
      <c r="D328" s="164">
        <f t="shared" ca="1" si="41"/>
        <v>2</v>
      </c>
      <c r="E328" s="165">
        <f ca="1">VLOOKUP(C328,'Vakantie-Feestdagen'!B:B,1,1)</f>
        <v>43582</v>
      </c>
      <c r="F328" s="165">
        <f ca="1">INDEX('Vakantie-Feestdagen'!C:C,MATCH(E328,'Vakantie-Feestdagen'!B:B,0))</f>
        <v>43590</v>
      </c>
      <c r="G328" s="164" t="str">
        <f ca="1">INDEX('Vakantie-Feestdagen'!D:D,MATCH(E328,'Vakantie-Feestdagen'!B:B,0))</f>
        <v>Mei</v>
      </c>
      <c r="H328" s="164">
        <f t="shared" ca="1" si="42"/>
        <v>0</v>
      </c>
      <c r="I328" s="164">
        <f ca="1">IFERROR(MIN(1, VLOOKUP(C328,'Vakantie-Feestdagen'!$T:$T,1,0)   ),0)</f>
        <v>0</v>
      </c>
      <c r="J328" s="164">
        <f ca="1">IFERROR(MIN(1, VLOOKUP(C328,Aanvraagformulier!$B$86:$B$102,1,0)   ),0)</f>
        <v>0</v>
      </c>
      <c r="K328" s="164">
        <f ca="1">IFERROR(MIN(1, VLOOKUP(C328,Aanvraagformulier!$N$86:$N$102,1,0)   ),0)</f>
        <v>0</v>
      </c>
      <c r="L328" s="164">
        <f t="shared" ca="1" si="43"/>
        <v>0</v>
      </c>
      <c r="M328" s="164">
        <f t="shared" ca="1" si="44"/>
        <v>0</v>
      </c>
      <c r="N328" s="168">
        <f t="shared" ca="1" si="45"/>
        <v>0</v>
      </c>
      <c r="O328" s="167">
        <f t="shared" ca="1" si="46"/>
        <v>0</v>
      </c>
    </row>
    <row r="329" spans="2:15" x14ac:dyDescent="0.2">
      <c r="B329" s="169">
        <f t="shared" ca="1" si="40"/>
        <v>43635</v>
      </c>
      <c r="C329" s="165">
        <f t="shared" ca="1" si="47"/>
        <v>43635</v>
      </c>
      <c r="D329" s="164">
        <f t="shared" ca="1" si="41"/>
        <v>3</v>
      </c>
      <c r="E329" s="165">
        <f ca="1">VLOOKUP(C329,'Vakantie-Feestdagen'!B:B,1,1)</f>
        <v>43582</v>
      </c>
      <c r="F329" s="165">
        <f ca="1">INDEX('Vakantie-Feestdagen'!C:C,MATCH(E329,'Vakantie-Feestdagen'!B:B,0))</f>
        <v>43590</v>
      </c>
      <c r="G329" s="164" t="str">
        <f ca="1">INDEX('Vakantie-Feestdagen'!D:D,MATCH(E329,'Vakantie-Feestdagen'!B:B,0))</f>
        <v>Mei</v>
      </c>
      <c r="H329" s="164">
        <f t="shared" ca="1" si="42"/>
        <v>0</v>
      </c>
      <c r="I329" s="164">
        <f ca="1">IFERROR(MIN(1, VLOOKUP(C329,'Vakantie-Feestdagen'!$T:$T,1,0)   ),0)</f>
        <v>0</v>
      </c>
      <c r="J329" s="164">
        <f ca="1">IFERROR(MIN(1, VLOOKUP(C329,Aanvraagformulier!$B$86:$B$102,1,0)   ),0)</f>
        <v>0</v>
      </c>
      <c r="K329" s="164">
        <f ca="1">IFERROR(MIN(1, VLOOKUP(C329,Aanvraagformulier!$N$86:$N$102,1,0)   ),0)</f>
        <v>0</v>
      </c>
      <c r="L329" s="164">
        <f t="shared" ca="1" si="43"/>
        <v>0</v>
      </c>
      <c r="M329" s="164">
        <f t="shared" ca="1" si="44"/>
        <v>0</v>
      </c>
      <c r="N329" s="168">
        <f t="shared" ca="1" si="45"/>
        <v>0</v>
      </c>
      <c r="O329" s="167">
        <f t="shared" ca="1" si="46"/>
        <v>0</v>
      </c>
    </row>
    <row r="330" spans="2:15" x14ac:dyDescent="0.2">
      <c r="B330" s="169">
        <f t="shared" ca="1" si="40"/>
        <v>43636</v>
      </c>
      <c r="C330" s="165">
        <f t="shared" ca="1" si="47"/>
        <v>43636</v>
      </c>
      <c r="D330" s="164">
        <f t="shared" ca="1" si="41"/>
        <v>4</v>
      </c>
      <c r="E330" s="165">
        <f ca="1">VLOOKUP(C330,'Vakantie-Feestdagen'!B:B,1,1)</f>
        <v>43582</v>
      </c>
      <c r="F330" s="165">
        <f ca="1">INDEX('Vakantie-Feestdagen'!C:C,MATCH(E330,'Vakantie-Feestdagen'!B:B,0))</f>
        <v>43590</v>
      </c>
      <c r="G330" s="164" t="str">
        <f ca="1">INDEX('Vakantie-Feestdagen'!D:D,MATCH(E330,'Vakantie-Feestdagen'!B:B,0))</f>
        <v>Mei</v>
      </c>
      <c r="H330" s="164">
        <f t="shared" ca="1" si="42"/>
        <v>0</v>
      </c>
      <c r="I330" s="164">
        <f ca="1">IFERROR(MIN(1, VLOOKUP(C330,'Vakantie-Feestdagen'!$T:$T,1,0)   ),0)</f>
        <v>0</v>
      </c>
      <c r="J330" s="164">
        <f ca="1">IFERROR(MIN(1, VLOOKUP(C330,Aanvraagformulier!$B$86:$B$102,1,0)   ),0)</f>
        <v>0</v>
      </c>
      <c r="K330" s="164">
        <f ca="1">IFERROR(MIN(1, VLOOKUP(C330,Aanvraagformulier!$N$86:$N$102,1,0)   ),0)</f>
        <v>0</v>
      </c>
      <c r="L330" s="164">
        <f t="shared" ca="1" si="43"/>
        <v>0</v>
      </c>
      <c r="M330" s="164">
        <f t="shared" ca="1" si="44"/>
        <v>0</v>
      </c>
      <c r="N330" s="168">
        <f t="shared" ca="1" si="45"/>
        <v>0</v>
      </c>
      <c r="O330" s="167">
        <f t="shared" ca="1" si="46"/>
        <v>0</v>
      </c>
    </row>
    <row r="331" spans="2:15" x14ac:dyDescent="0.2">
      <c r="B331" s="169">
        <f t="shared" ca="1" si="40"/>
        <v>43637</v>
      </c>
      <c r="C331" s="165">
        <f t="shared" ca="1" si="47"/>
        <v>43637</v>
      </c>
      <c r="D331" s="164">
        <f t="shared" ca="1" si="41"/>
        <v>5</v>
      </c>
      <c r="E331" s="165">
        <f ca="1">VLOOKUP(C331,'Vakantie-Feestdagen'!B:B,1,1)</f>
        <v>43582</v>
      </c>
      <c r="F331" s="165">
        <f ca="1">INDEX('Vakantie-Feestdagen'!C:C,MATCH(E331,'Vakantie-Feestdagen'!B:B,0))</f>
        <v>43590</v>
      </c>
      <c r="G331" s="164" t="str">
        <f ca="1">INDEX('Vakantie-Feestdagen'!D:D,MATCH(E331,'Vakantie-Feestdagen'!B:B,0))</f>
        <v>Mei</v>
      </c>
      <c r="H331" s="164">
        <f t="shared" ca="1" si="42"/>
        <v>0</v>
      </c>
      <c r="I331" s="164">
        <f ca="1">IFERROR(MIN(1, VLOOKUP(C331,'Vakantie-Feestdagen'!$T:$T,1,0)   ),0)</f>
        <v>0</v>
      </c>
      <c r="J331" s="164">
        <f ca="1">IFERROR(MIN(1, VLOOKUP(C331,Aanvraagformulier!$B$86:$B$102,1,0)   ),0)</f>
        <v>0</v>
      </c>
      <c r="K331" s="164">
        <f ca="1">IFERROR(MIN(1, VLOOKUP(C331,Aanvraagformulier!$N$86:$N$102,1,0)   ),0)</f>
        <v>0</v>
      </c>
      <c r="L331" s="164">
        <f t="shared" ca="1" si="43"/>
        <v>0</v>
      </c>
      <c r="M331" s="164">
        <f t="shared" ca="1" si="44"/>
        <v>0</v>
      </c>
      <c r="N331" s="168">
        <f t="shared" ca="1" si="45"/>
        <v>0</v>
      </c>
      <c r="O331" s="167">
        <f t="shared" ca="1" si="46"/>
        <v>0</v>
      </c>
    </row>
    <row r="332" spans="2:15" x14ac:dyDescent="0.2">
      <c r="B332" s="169">
        <f t="shared" ca="1" si="40"/>
        <v>43638</v>
      </c>
      <c r="C332" s="165">
        <f t="shared" ca="1" si="47"/>
        <v>43638</v>
      </c>
      <c r="D332" s="164">
        <f t="shared" ca="1" si="41"/>
        <v>6</v>
      </c>
      <c r="E332" s="165">
        <f ca="1">VLOOKUP(C332,'Vakantie-Feestdagen'!B:B,1,1)</f>
        <v>43582</v>
      </c>
      <c r="F332" s="165">
        <f ca="1">INDEX('Vakantie-Feestdagen'!C:C,MATCH(E332,'Vakantie-Feestdagen'!B:B,0))</f>
        <v>43590</v>
      </c>
      <c r="G332" s="164" t="str">
        <f ca="1">INDEX('Vakantie-Feestdagen'!D:D,MATCH(E332,'Vakantie-Feestdagen'!B:B,0))</f>
        <v>Mei</v>
      </c>
      <c r="H332" s="164">
        <f t="shared" ca="1" si="42"/>
        <v>0</v>
      </c>
      <c r="I332" s="164">
        <f ca="1">IFERROR(MIN(1, VLOOKUP(C332,'Vakantie-Feestdagen'!$T:$T,1,0)   ),0)</f>
        <v>0</v>
      </c>
      <c r="J332" s="164">
        <f ca="1">IFERROR(MIN(1, VLOOKUP(C332,Aanvraagformulier!$B$86:$B$102,1,0)   ),0)</f>
        <v>0</v>
      </c>
      <c r="K332" s="164">
        <f ca="1">IFERROR(MIN(1, VLOOKUP(C332,Aanvraagformulier!$N$86:$N$102,1,0)   ),0)</f>
        <v>0</v>
      </c>
      <c r="L332" s="164">
        <f t="shared" ca="1" si="43"/>
        <v>0</v>
      </c>
      <c r="M332" s="164">
        <f t="shared" ca="1" si="44"/>
        <v>0</v>
      </c>
      <c r="N332" s="168">
        <f t="shared" ca="1" si="45"/>
        <v>0</v>
      </c>
      <c r="O332" s="167">
        <f t="shared" ca="1" si="46"/>
        <v>0</v>
      </c>
    </row>
    <row r="333" spans="2:15" x14ac:dyDescent="0.2">
      <c r="B333" s="169">
        <f t="shared" ca="1" si="40"/>
        <v>43639</v>
      </c>
      <c r="C333" s="165">
        <f t="shared" ca="1" si="47"/>
        <v>43639</v>
      </c>
      <c r="D333" s="164">
        <f t="shared" ca="1" si="41"/>
        <v>7</v>
      </c>
      <c r="E333" s="165">
        <f ca="1">VLOOKUP(C333,'Vakantie-Feestdagen'!B:B,1,1)</f>
        <v>43582</v>
      </c>
      <c r="F333" s="165">
        <f ca="1">INDEX('Vakantie-Feestdagen'!C:C,MATCH(E333,'Vakantie-Feestdagen'!B:B,0))</f>
        <v>43590</v>
      </c>
      <c r="G333" s="164" t="str">
        <f ca="1">INDEX('Vakantie-Feestdagen'!D:D,MATCH(E333,'Vakantie-Feestdagen'!B:B,0))</f>
        <v>Mei</v>
      </c>
      <c r="H333" s="164">
        <f t="shared" ca="1" si="42"/>
        <v>0</v>
      </c>
      <c r="I333" s="164">
        <f ca="1">IFERROR(MIN(1, VLOOKUP(C333,'Vakantie-Feestdagen'!$T:$T,1,0)   ),0)</f>
        <v>0</v>
      </c>
      <c r="J333" s="164">
        <f ca="1">IFERROR(MIN(1, VLOOKUP(C333,Aanvraagformulier!$B$86:$B$102,1,0)   ),0)</f>
        <v>0</v>
      </c>
      <c r="K333" s="164">
        <f ca="1">IFERROR(MIN(1, VLOOKUP(C333,Aanvraagformulier!$N$86:$N$102,1,0)   ),0)</f>
        <v>0</v>
      </c>
      <c r="L333" s="164">
        <f t="shared" ca="1" si="43"/>
        <v>0</v>
      </c>
      <c r="M333" s="164">
        <f t="shared" ca="1" si="44"/>
        <v>0</v>
      </c>
      <c r="N333" s="168">
        <f t="shared" ca="1" si="45"/>
        <v>0</v>
      </c>
      <c r="O333" s="167">
        <f t="shared" ca="1" si="46"/>
        <v>0</v>
      </c>
    </row>
    <row r="334" spans="2:15" x14ac:dyDescent="0.2">
      <c r="B334" s="169">
        <f t="shared" ca="1" si="40"/>
        <v>43640</v>
      </c>
      <c r="C334" s="165">
        <f t="shared" ca="1" si="47"/>
        <v>43640</v>
      </c>
      <c r="D334" s="164">
        <f t="shared" ca="1" si="41"/>
        <v>1</v>
      </c>
      <c r="E334" s="165">
        <f ca="1">VLOOKUP(C334,'Vakantie-Feestdagen'!B:B,1,1)</f>
        <v>43582</v>
      </c>
      <c r="F334" s="165">
        <f ca="1">INDEX('Vakantie-Feestdagen'!C:C,MATCH(E334,'Vakantie-Feestdagen'!B:B,0))</f>
        <v>43590</v>
      </c>
      <c r="G334" s="164" t="str">
        <f ca="1">INDEX('Vakantie-Feestdagen'!D:D,MATCH(E334,'Vakantie-Feestdagen'!B:B,0))</f>
        <v>Mei</v>
      </c>
      <c r="H334" s="164">
        <f t="shared" ca="1" si="42"/>
        <v>0</v>
      </c>
      <c r="I334" s="164">
        <f ca="1">IFERROR(MIN(1, VLOOKUP(C334,'Vakantie-Feestdagen'!$T:$T,1,0)   ),0)</f>
        <v>0</v>
      </c>
      <c r="J334" s="164">
        <f ca="1">IFERROR(MIN(1, VLOOKUP(C334,Aanvraagformulier!$B$86:$B$102,1,0)   ),0)</f>
        <v>0</v>
      </c>
      <c r="K334" s="164">
        <f ca="1">IFERROR(MIN(1, VLOOKUP(C334,Aanvraagformulier!$N$86:$N$102,1,0)   ),0)</f>
        <v>0</v>
      </c>
      <c r="L334" s="164">
        <f t="shared" ca="1" si="43"/>
        <v>0</v>
      </c>
      <c r="M334" s="164">
        <f t="shared" ca="1" si="44"/>
        <v>0</v>
      </c>
      <c r="N334" s="168">
        <f t="shared" ca="1" si="45"/>
        <v>0</v>
      </c>
      <c r="O334" s="167">
        <f t="shared" ca="1" si="46"/>
        <v>0</v>
      </c>
    </row>
    <row r="335" spans="2:15" x14ac:dyDescent="0.2">
      <c r="B335" s="169">
        <f t="shared" ca="1" si="40"/>
        <v>43641</v>
      </c>
      <c r="C335" s="165">
        <f t="shared" ca="1" si="47"/>
        <v>43641</v>
      </c>
      <c r="D335" s="164">
        <f t="shared" ca="1" si="41"/>
        <v>2</v>
      </c>
      <c r="E335" s="165">
        <f ca="1">VLOOKUP(C335,'Vakantie-Feestdagen'!B:B,1,1)</f>
        <v>43582</v>
      </c>
      <c r="F335" s="165">
        <f ca="1">INDEX('Vakantie-Feestdagen'!C:C,MATCH(E335,'Vakantie-Feestdagen'!B:B,0))</f>
        <v>43590</v>
      </c>
      <c r="G335" s="164" t="str">
        <f ca="1">INDEX('Vakantie-Feestdagen'!D:D,MATCH(E335,'Vakantie-Feestdagen'!B:B,0))</f>
        <v>Mei</v>
      </c>
      <c r="H335" s="164">
        <f t="shared" ca="1" si="42"/>
        <v>0</v>
      </c>
      <c r="I335" s="164">
        <f ca="1">IFERROR(MIN(1, VLOOKUP(C335,'Vakantie-Feestdagen'!$T:$T,1,0)   ),0)</f>
        <v>0</v>
      </c>
      <c r="J335" s="164">
        <f ca="1">IFERROR(MIN(1, VLOOKUP(C335,Aanvraagformulier!$B$86:$B$102,1,0)   ),0)</f>
        <v>0</v>
      </c>
      <c r="K335" s="164">
        <f ca="1">IFERROR(MIN(1, VLOOKUP(C335,Aanvraagformulier!$N$86:$N$102,1,0)   ),0)</f>
        <v>0</v>
      </c>
      <c r="L335" s="164">
        <f t="shared" ca="1" si="43"/>
        <v>0</v>
      </c>
      <c r="M335" s="164">
        <f t="shared" ca="1" si="44"/>
        <v>0</v>
      </c>
      <c r="N335" s="168">
        <f t="shared" ca="1" si="45"/>
        <v>0</v>
      </c>
      <c r="O335" s="167">
        <f t="shared" ca="1" si="46"/>
        <v>0</v>
      </c>
    </row>
    <row r="336" spans="2:15" x14ac:dyDescent="0.2">
      <c r="B336" s="169">
        <f t="shared" ca="1" si="40"/>
        <v>43642</v>
      </c>
      <c r="C336" s="165">
        <f t="shared" ca="1" si="47"/>
        <v>43642</v>
      </c>
      <c r="D336" s="164">
        <f t="shared" ca="1" si="41"/>
        <v>3</v>
      </c>
      <c r="E336" s="165">
        <f ca="1">VLOOKUP(C336,'Vakantie-Feestdagen'!B:B,1,1)</f>
        <v>43582</v>
      </c>
      <c r="F336" s="165">
        <f ca="1">INDEX('Vakantie-Feestdagen'!C:C,MATCH(E336,'Vakantie-Feestdagen'!B:B,0))</f>
        <v>43590</v>
      </c>
      <c r="G336" s="164" t="str">
        <f ca="1">INDEX('Vakantie-Feestdagen'!D:D,MATCH(E336,'Vakantie-Feestdagen'!B:B,0))</f>
        <v>Mei</v>
      </c>
      <c r="H336" s="164">
        <f t="shared" ca="1" si="42"/>
        <v>0</v>
      </c>
      <c r="I336" s="164">
        <f ca="1">IFERROR(MIN(1, VLOOKUP(C336,'Vakantie-Feestdagen'!$T:$T,1,0)   ),0)</f>
        <v>0</v>
      </c>
      <c r="J336" s="164">
        <f ca="1">IFERROR(MIN(1, VLOOKUP(C336,Aanvraagformulier!$B$86:$B$102,1,0)   ),0)</f>
        <v>0</v>
      </c>
      <c r="K336" s="164">
        <f ca="1">IFERROR(MIN(1, VLOOKUP(C336,Aanvraagformulier!$N$86:$N$102,1,0)   ),0)</f>
        <v>0</v>
      </c>
      <c r="L336" s="164">
        <f t="shared" ca="1" si="43"/>
        <v>0</v>
      </c>
      <c r="M336" s="164">
        <f t="shared" ca="1" si="44"/>
        <v>0</v>
      </c>
      <c r="N336" s="168">
        <f t="shared" ca="1" si="45"/>
        <v>0</v>
      </c>
      <c r="O336" s="167">
        <f t="shared" ca="1" si="46"/>
        <v>0</v>
      </c>
    </row>
    <row r="337" spans="2:15" x14ac:dyDescent="0.2">
      <c r="B337" s="169">
        <f t="shared" ca="1" si="40"/>
        <v>43643</v>
      </c>
      <c r="C337" s="165">
        <f t="shared" ca="1" si="47"/>
        <v>43643</v>
      </c>
      <c r="D337" s="164">
        <f t="shared" ca="1" si="41"/>
        <v>4</v>
      </c>
      <c r="E337" s="165">
        <f ca="1">VLOOKUP(C337,'Vakantie-Feestdagen'!B:B,1,1)</f>
        <v>43582</v>
      </c>
      <c r="F337" s="165">
        <f ca="1">INDEX('Vakantie-Feestdagen'!C:C,MATCH(E337,'Vakantie-Feestdagen'!B:B,0))</f>
        <v>43590</v>
      </c>
      <c r="G337" s="164" t="str">
        <f ca="1">INDEX('Vakantie-Feestdagen'!D:D,MATCH(E337,'Vakantie-Feestdagen'!B:B,0))</f>
        <v>Mei</v>
      </c>
      <c r="H337" s="164">
        <f t="shared" ca="1" si="42"/>
        <v>0</v>
      </c>
      <c r="I337" s="164">
        <f ca="1">IFERROR(MIN(1, VLOOKUP(C337,'Vakantie-Feestdagen'!$T:$T,1,0)   ),0)</f>
        <v>0</v>
      </c>
      <c r="J337" s="164">
        <f ca="1">IFERROR(MIN(1, VLOOKUP(C337,Aanvraagformulier!$B$86:$B$102,1,0)   ),0)</f>
        <v>0</v>
      </c>
      <c r="K337" s="164">
        <f ca="1">IFERROR(MIN(1, VLOOKUP(C337,Aanvraagformulier!$N$86:$N$102,1,0)   ),0)</f>
        <v>0</v>
      </c>
      <c r="L337" s="164">
        <f t="shared" ca="1" si="43"/>
        <v>0</v>
      </c>
      <c r="M337" s="164">
        <f t="shared" ca="1" si="44"/>
        <v>0</v>
      </c>
      <c r="N337" s="168">
        <f t="shared" ca="1" si="45"/>
        <v>0</v>
      </c>
      <c r="O337" s="167">
        <f t="shared" ca="1" si="46"/>
        <v>0</v>
      </c>
    </row>
    <row r="338" spans="2:15" x14ac:dyDescent="0.2">
      <c r="B338" s="169">
        <f t="shared" ca="1" si="40"/>
        <v>43644</v>
      </c>
      <c r="C338" s="165">
        <f t="shared" ca="1" si="47"/>
        <v>43644</v>
      </c>
      <c r="D338" s="164">
        <f t="shared" ca="1" si="41"/>
        <v>5</v>
      </c>
      <c r="E338" s="165">
        <f ca="1">VLOOKUP(C338,'Vakantie-Feestdagen'!B:B,1,1)</f>
        <v>43582</v>
      </c>
      <c r="F338" s="165">
        <f ca="1">INDEX('Vakantie-Feestdagen'!C:C,MATCH(E338,'Vakantie-Feestdagen'!B:B,0))</f>
        <v>43590</v>
      </c>
      <c r="G338" s="164" t="str">
        <f ca="1">INDEX('Vakantie-Feestdagen'!D:D,MATCH(E338,'Vakantie-Feestdagen'!B:B,0))</f>
        <v>Mei</v>
      </c>
      <c r="H338" s="164">
        <f t="shared" ca="1" si="42"/>
        <v>0</v>
      </c>
      <c r="I338" s="164">
        <f ca="1">IFERROR(MIN(1, VLOOKUP(C338,'Vakantie-Feestdagen'!$T:$T,1,0)   ),0)</f>
        <v>0</v>
      </c>
      <c r="J338" s="164">
        <f ca="1">IFERROR(MIN(1, VLOOKUP(C338,Aanvraagformulier!$B$86:$B$102,1,0)   ),0)</f>
        <v>0</v>
      </c>
      <c r="K338" s="164">
        <f ca="1">IFERROR(MIN(1, VLOOKUP(C338,Aanvraagformulier!$N$86:$N$102,1,0)   ),0)</f>
        <v>0</v>
      </c>
      <c r="L338" s="164">
        <f t="shared" ca="1" si="43"/>
        <v>0</v>
      </c>
      <c r="M338" s="164">
        <f t="shared" ca="1" si="44"/>
        <v>0</v>
      </c>
      <c r="N338" s="168">
        <f t="shared" ca="1" si="45"/>
        <v>0</v>
      </c>
      <c r="O338" s="167">
        <f t="shared" ca="1" si="46"/>
        <v>0</v>
      </c>
    </row>
    <row r="339" spans="2:15" x14ac:dyDescent="0.2">
      <c r="B339" s="169">
        <f t="shared" ca="1" si="40"/>
        <v>43645</v>
      </c>
      <c r="C339" s="165">
        <f t="shared" ca="1" si="47"/>
        <v>43645</v>
      </c>
      <c r="D339" s="164">
        <f t="shared" ca="1" si="41"/>
        <v>6</v>
      </c>
      <c r="E339" s="165">
        <f ca="1">VLOOKUP(C339,'Vakantie-Feestdagen'!B:B,1,1)</f>
        <v>43582</v>
      </c>
      <c r="F339" s="165">
        <f ca="1">INDEX('Vakantie-Feestdagen'!C:C,MATCH(E339,'Vakantie-Feestdagen'!B:B,0))</f>
        <v>43590</v>
      </c>
      <c r="G339" s="164" t="str">
        <f ca="1">INDEX('Vakantie-Feestdagen'!D:D,MATCH(E339,'Vakantie-Feestdagen'!B:B,0))</f>
        <v>Mei</v>
      </c>
      <c r="H339" s="164">
        <f t="shared" ca="1" si="42"/>
        <v>0</v>
      </c>
      <c r="I339" s="164">
        <f ca="1">IFERROR(MIN(1, VLOOKUP(C339,'Vakantie-Feestdagen'!$T:$T,1,0)   ),0)</f>
        <v>0</v>
      </c>
      <c r="J339" s="164">
        <f ca="1">IFERROR(MIN(1, VLOOKUP(C339,Aanvraagformulier!$B$86:$B$102,1,0)   ),0)</f>
        <v>0</v>
      </c>
      <c r="K339" s="164">
        <f ca="1">IFERROR(MIN(1, VLOOKUP(C339,Aanvraagformulier!$N$86:$N$102,1,0)   ),0)</f>
        <v>0</v>
      </c>
      <c r="L339" s="164">
        <f t="shared" ca="1" si="43"/>
        <v>0</v>
      </c>
      <c r="M339" s="164">
        <f t="shared" ca="1" si="44"/>
        <v>0</v>
      </c>
      <c r="N339" s="168">
        <f t="shared" ca="1" si="45"/>
        <v>0</v>
      </c>
      <c r="O339" s="167">
        <f t="shared" ca="1" si="46"/>
        <v>0</v>
      </c>
    </row>
    <row r="340" spans="2:15" x14ac:dyDescent="0.2">
      <c r="B340" s="169">
        <f t="shared" ca="1" si="40"/>
        <v>43646</v>
      </c>
      <c r="C340" s="165">
        <f t="shared" ca="1" si="47"/>
        <v>43646</v>
      </c>
      <c r="D340" s="164">
        <f t="shared" ca="1" si="41"/>
        <v>7</v>
      </c>
      <c r="E340" s="165">
        <f ca="1">VLOOKUP(C340,'Vakantie-Feestdagen'!B:B,1,1)</f>
        <v>43582</v>
      </c>
      <c r="F340" s="165">
        <f ca="1">INDEX('Vakantie-Feestdagen'!C:C,MATCH(E340,'Vakantie-Feestdagen'!B:B,0))</f>
        <v>43590</v>
      </c>
      <c r="G340" s="164" t="str">
        <f ca="1">INDEX('Vakantie-Feestdagen'!D:D,MATCH(E340,'Vakantie-Feestdagen'!B:B,0))</f>
        <v>Mei</v>
      </c>
      <c r="H340" s="164">
        <f t="shared" ca="1" si="42"/>
        <v>0</v>
      </c>
      <c r="I340" s="164">
        <f ca="1">IFERROR(MIN(1, VLOOKUP(C340,'Vakantie-Feestdagen'!$T:$T,1,0)   ),0)</f>
        <v>0</v>
      </c>
      <c r="J340" s="164">
        <f ca="1">IFERROR(MIN(1, VLOOKUP(C340,Aanvraagformulier!$B$86:$B$102,1,0)   ),0)</f>
        <v>0</v>
      </c>
      <c r="K340" s="164">
        <f ca="1">IFERROR(MIN(1, VLOOKUP(C340,Aanvraagformulier!$N$86:$N$102,1,0)   ),0)</f>
        <v>0</v>
      </c>
      <c r="L340" s="164">
        <f t="shared" ca="1" si="43"/>
        <v>0</v>
      </c>
      <c r="M340" s="164">
        <f t="shared" ca="1" si="44"/>
        <v>0</v>
      </c>
      <c r="N340" s="168">
        <f t="shared" ca="1" si="45"/>
        <v>0</v>
      </c>
      <c r="O340" s="167">
        <f t="shared" ca="1" si="46"/>
        <v>0</v>
      </c>
    </row>
    <row r="341" spans="2:15" x14ac:dyDescent="0.2">
      <c r="B341" s="169">
        <f t="shared" ca="1" si="40"/>
        <v>43647</v>
      </c>
      <c r="C341" s="165">
        <f t="shared" ca="1" si="47"/>
        <v>43647</v>
      </c>
      <c r="D341" s="164">
        <f t="shared" ca="1" si="41"/>
        <v>1</v>
      </c>
      <c r="E341" s="165">
        <f ca="1">VLOOKUP(C341,'Vakantie-Feestdagen'!B:B,1,1)</f>
        <v>43582</v>
      </c>
      <c r="F341" s="165">
        <f ca="1">INDEX('Vakantie-Feestdagen'!C:C,MATCH(E341,'Vakantie-Feestdagen'!B:B,0))</f>
        <v>43590</v>
      </c>
      <c r="G341" s="164" t="str">
        <f ca="1">INDEX('Vakantie-Feestdagen'!D:D,MATCH(E341,'Vakantie-Feestdagen'!B:B,0))</f>
        <v>Mei</v>
      </c>
      <c r="H341" s="164">
        <f t="shared" ca="1" si="42"/>
        <v>0</v>
      </c>
      <c r="I341" s="164">
        <f ca="1">IFERROR(MIN(1, VLOOKUP(C341,'Vakantie-Feestdagen'!$T:$T,1,0)   ),0)</f>
        <v>0</v>
      </c>
      <c r="J341" s="164">
        <f ca="1">IFERROR(MIN(1, VLOOKUP(C341,Aanvraagformulier!$B$86:$B$102,1,0)   ),0)</f>
        <v>0</v>
      </c>
      <c r="K341" s="164">
        <f ca="1">IFERROR(MIN(1, VLOOKUP(C341,Aanvraagformulier!$N$86:$N$102,1,0)   ),0)</f>
        <v>0</v>
      </c>
      <c r="L341" s="164">
        <f t="shared" ca="1" si="43"/>
        <v>0</v>
      </c>
      <c r="M341" s="164">
        <f t="shared" ca="1" si="44"/>
        <v>0</v>
      </c>
      <c r="N341" s="168">
        <f t="shared" ca="1" si="45"/>
        <v>0</v>
      </c>
      <c r="O341" s="167">
        <f t="shared" ca="1" si="46"/>
        <v>0</v>
      </c>
    </row>
    <row r="342" spans="2:15" x14ac:dyDescent="0.2">
      <c r="B342" s="169">
        <f t="shared" ca="1" si="40"/>
        <v>43648</v>
      </c>
      <c r="C342" s="165">
        <f t="shared" ca="1" si="47"/>
        <v>43648</v>
      </c>
      <c r="D342" s="164">
        <f t="shared" ca="1" si="41"/>
        <v>2</v>
      </c>
      <c r="E342" s="165">
        <f ca="1">VLOOKUP(C342,'Vakantie-Feestdagen'!B:B,1,1)</f>
        <v>43582</v>
      </c>
      <c r="F342" s="165">
        <f ca="1">INDEX('Vakantie-Feestdagen'!C:C,MATCH(E342,'Vakantie-Feestdagen'!B:B,0))</f>
        <v>43590</v>
      </c>
      <c r="G342" s="164" t="str">
        <f ca="1">INDEX('Vakantie-Feestdagen'!D:D,MATCH(E342,'Vakantie-Feestdagen'!B:B,0))</f>
        <v>Mei</v>
      </c>
      <c r="H342" s="164">
        <f t="shared" ca="1" si="42"/>
        <v>0</v>
      </c>
      <c r="I342" s="164">
        <f ca="1">IFERROR(MIN(1, VLOOKUP(C342,'Vakantie-Feestdagen'!$T:$T,1,0)   ),0)</f>
        <v>0</v>
      </c>
      <c r="J342" s="164">
        <f ca="1">IFERROR(MIN(1, VLOOKUP(C342,Aanvraagformulier!$B$86:$B$102,1,0)   ),0)</f>
        <v>0</v>
      </c>
      <c r="K342" s="164">
        <f ca="1">IFERROR(MIN(1, VLOOKUP(C342,Aanvraagformulier!$N$86:$N$102,1,0)   ),0)</f>
        <v>0</v>
      </c>
      <c r="L342" s="164">
        <f t="shared" ca="1" si="43"/>
        <v>0</v>
      </c>
      <c r="M342" s="164">
        <f t="shared" ca="1" si="44"/>
        <v>0</v>
      </c>
      <c r="N342" s="168">
        <f t="shared" ca="1" si="45"/>
        <v>0</v>
      </c>
      <c r="O342" s="167">
        <f t="shared" ca="1" si="46"/>
        <v>0</v>
      </c>
    </row>
    <row r="343" spans="2:15" x14ac:dyDescent="0.2">
      <c r="B343" s="169">
        <f t="shared" ca="1" si="40"/>
        <v>43649</v>
      </c>
      <c r="C343" s="165">
        <f t="shared" ca="1" si="47"/>
        <v>43649</v>
      </c>
      <c r="D343" s="164">
        <f t="shared" ca="1" si="41"/>
        <v>3</v>
      </c>
      <c r="E343" s="165">
        <f ca="1">VLOOKUP(C343,'Vakantie-Feestdagen'!B:B,1,1)</f>
        <v>43582</v>
      </c>
      <c r="F343" s="165">
        <f ca="1">INDEX('Vakantie-Feestdagen'!C:C,MATCH(E343,'Vakantie-Feestdagen'!B:B,0))</f>
        <v>43590</v>
      </c>
      <c r="G343" s="164" t="str">
        <f ca="1">INDEX('Vakantie-Feestdagen'!D:D,MATCH(E343,'Vakantie-Feestdagen'!B:B,0))</f>
        <v>Mei</v>
      </c>
      <c r="H343" s="164">
        <f t="shared" ca="1" si="42"/>
        <v>0</v>
      </c>
      <c r="I343" s="164">
        <f ca="1">IFERROR(MIN(1, VLOOKUP(C343,'Vakantie-Feestdagen'!$T:$T,1,0)   ),0)</f>
        <v>0</v>
      </c>
      <c r="J343" s="164">
        <f ca="1">IFERROR(MIN(1, VLOOKUP(C343,Aanvraagformulier!$B$86:$B$102,1,0)   ),0)</f>
        <v>0</v>
      </c>
      <c r="K343" s="164">
        <f ca="1">IFERROR(MIN(1, VLOOKUP(C343,Aanvraagformulier!$N$86:$N$102,1,0)   ),0)</f>
        <v>0</v>
      </c>
      <c r="L343" s="164">
        <f t="shared" ca="1" si="43"/>
        <v>0</v>
      </c>
      <c r="M343" s="164">
        <f t="shared" ca="1" si="44"/>
        <v>0</v>
      </c>
      <c r="N343" s="168">
        <f t="shared" ca="1" si="45"/>
        <v>0</v>
      </c>
      <c r="O343" s="167">
        <f t="shared" ca="1" si="46"/>
        <v>0</v>
      </c>
    </row>
    <row r="344" spans="2:15" x14ac:dyDescent="0.2">
      <c r="B344" s="169">
        <f t="shared" ca="1" si="40"/>
        <v>43650</v>
      </c>
      <c r="C344" s="165">
        <f t="shared" ca="1" si="47"/>
        <v>43650</v>
      </c>
      <c r="D344" s="164">
        <f t="shared" ca="1" si="41"/>
        <v>4</v>
      </c>
      <c r="E344" s="165">
        <f ca="1">VLOOKUP(C344,'Vakantie-Feestdagen'!B:B,1,1)</f>
        <v>43582</v>
      </c>
      <c r="F344" s="165">
        <f ca="1">INDEX('Vakantie-Feestdagen'!C:C,MATCH(E344,'Vakantie-Feestdagen'!B:B,0))</f>
        <v>43590</v>
      </c>
      <c r="G344" s="164" t="str">
        <f ca="1">INDEX('Vakantie-Feestdagen'!D:D,MATCH(E344,'Vakantie-Feestdagen'!B:B,0))</f>
        <v>Mei</v>
      </c>
      <c r="H344" s="164">
        <f t="shared" ca="1" si="42"/>
        <v>0</v>
      </c>
      <c r="I344" s="164">
        <f ca="1">IFERROR(MIN(1, VLOOKUP(C344,'Vakantie-Feestdagen'!$T:$T,1,0)   ),0)</f>
        <v>0</v>
      </c>
      <c r="J344" s="164">
        <f ca="1">IFERROR(MIN(1, VLOOKUP(C344,Aanvraagformulier!$B$86:$B$102,1,0)   ),0)</f>
        <v>0</v>
      </c>
      <c r="K344" s="164">
        <f ca="1">IFERROR(MIN(1, VLOOKUP(C344,Aanvraagformulier!$N$86:$N$102,1,0)   ),0)</f>
        <v>0</v>
      </c>
      <c r="L344" s="164">
        <f t="shared" ca="1" si="43"/>
        <v>0</v>
      </c>
      <c r="M344" s="164">
        <f t="shared" ca="1" si="44"/>
        <v>0</v>
      </c>
      <c r="N344" s="168">
        <f t="shared" ca="1" si="45"/>
        <v>0</v>
      </c>
      <c r="O344" s="167">
        <f t="shared" ca="1" si="46"/>
        <v>0</v>
      </c>
    </row>
    <row r="345" spans="2:15" x14ac:dyDescent="0.2">
      <c r="B345" s="169">
        <f t="shared" ca="1" si="40"/>
        <v>43651</v>
      </c>
      <c r="C345" s="165">
        <f t="shared" ca="1" si="47"/>
        <v>43651</v>
      </c>
      <c r="D345" s="164">
        <f t="shared" ca="1" si="41"/>
        <v>5</v>
      </c>
      <c r="E345" s="165">
        <f ca="1">VLOOKUP(C345,'Vakantie-Feestdagen'!B:B,1,1)</f>
        <v>43582</v>
      </c>
      <c r="F345" s="165">
        <f ca="1">INDEX('Vakantie-Feestdagen'!C:C,MATCH(E345,'Vakantie-Feestdagen'!B:B,0))</f>
        <v>43590</v>
      </c>
      <c r="G345" s="164" t="str">
        <f ca="1">INDEX('Vakantie-Feestdagen'!D:D,MATCH(E345,'Vakantie-Feestdagen'!B:B,0))</f>
        <v>Mei</v>
      </c>
      <c r="H345" s="164">
        <f t="shared" ca="1" si="42"/>
        <v>0</v>
      </c>
      <c r="I345" s="164">
        <f ca="1">IFERROR(MIN(1, VLOOKUP(C345,'Vakantie-Feestdagen'!$T:$T,1,0)   ),0)</f>
        <v>0</v>
      </c>
      <c r="J345" s="164">
        <f ca="1">IFERROR(MIN(1, VLOOKUP(C345,Aanvraagformulier!$B$86:$B$102,1,0)   ),0)</f>
        <v>0</v>
      </c>
      <c r="K345" s="164">
        <f ca="1">IFERROR(MIN(1, VLOOKUP(C345,Aanvraagformulier!$N$86:$N$102,1,0)   ),0)</f>
        <v>0</v>
      </c>
      <c r="L345" s="164">
        <f t="shared" ca="1" si="43"/>
        <v>0</v>
      </c>
      <c r="M345" s="164">
        <f t="shared" ca="1" si="44"/>
        <v>0</v>
      </c>
      <c r="N345" s="168">
        <f t="shared" ca="1" si="45"/>
        <v>0</v>
      </c>
      <c r="O345" s="167">
        <f t="shared" ca="1" si="46"/>
        <v>0</v>
      </c>
    </row>
    <row r="346" spans="2:15" x14ac:dyDescent="0.2">
      <c r="B346" s="169">
        <f t="shared" ca="1" si="40"/>
        <v>43652</v>
      </c>
      <c r="C346" s="165">
        <f t="shared" ca="1" si="47"/>
        <v>43652</v>
      </c>
      <c r="D346" s="164">
        <f t="shared" ca="1" si="41"/>
        <v>6</v>
      </c>
      <c r="E346" s="165">
        <f ca="1">VLOOKUP(C346,'Vakantie-Feestdagen'!B:B,1,1)</f>
        <v>43652</v>
      </c>
      <c r="F346" s="165">
        <f ca="1">INDEX('Vakantie-Feestdagen'!C:C,MATCH(E346,'Vakantie-Feestdagen'!B:B,0))</f>
        <v>43695</v>
      </c>
      <c r="G346" s="164" t="str">
        <f ca="1">INDEX('Vakantie-Feestdagen'!D:D,MATCH(E346,'Vakantie-Feestdagen'!B:B,0))</f>
        <v>Zomer</v>
      </c>
      <c r="H346" s="164">
        <f t="shared" ca="1" si="42"/>
        <v>1</v>
      </c>
      <c r="I346" s="164">
        <f ca="1">IFERROR(MIN(1, VLOOKUP(C346,'Vakantie-Feestdagen'!$T:$T,1,0)   ),0)</f>
        <v>0</v>
      </c>
      <c r="J346" s="164">
        <f ca="1">IFERROR(MIN(1, VLOOKUP(C346,Aanvraagformulier!$B$86:$B$102,1,0)   ),0)</f>
        <v>0</v>
      </c>
      <c r="K346" s="164">
        <f ca="1">IFERROR(MIN(1, VLOOKUP(C346,Aanvraagformulier!$N$86:$N$102,1,0)   ),0)</f>
        <v>0</v>
      </c>
      <c r="L346" s="164">
        <f t="shared" ca="1" si="43"/>
        <v>0</v>
      </c>
      <c r="M346" s="164">
        <f t="shared" ca="1" si="44"/>
        <v>0</v>
      </c>
      <c r="N346" s="168">
        <f t="shared" ca="1" si="45"/>
        <v>0</v>
      </c>
      <c r="O346" s="167">
        <f t="shared" ca="1" si="46"/>
        <v>0</v>
      </c>
    </row>
    <row r="347" spans="2:15" x14ac:dyDescent="0.2">
      <c r="B347" s="169">
        <f t="shared" ca="1" si="40"/>
        <v>43653</v>
      </c>
      <c r="C347" s="165">
        <f t="shared" ca="1" si="47"/>
        <v>43653</v>
      </c>
      <c r="D347" s="164">
        <f t="shared" ca="1" si="41"/>
        <v>7</v>
      </c>
      <c r="E347" s="165">
        <f ca="1">VLOOKUP(C347,'Vakantie-Feestdagen'!B:B,1,1)</f>
        <v>43652</v>
      </c>
      <c r="F347" s="165">
        <f ca="1">INDEX('Vakantie-Feestdagen'!C:C,MATCH(E347,'Vakantie-Feestdagen'!B:B,0))</f>
        <v>43695</v>
      </c>
      <c r="G347" s="164" t="str">
        <f ca="1">INDEX('Vakantie-Feestdagen'!D:D,MATCH(E347,'Vakantie-Feestdagen'!B:B,0))</f>
        <v>Zomer</v>
      </c>
      <c r="H347" s="164">
        <f t="shared" ca="1" si="42"/>
        <v>1</v>
      </c>
      <c r="I347" s="164">
        <f ca="1">IFERROR(MIN(1, VLOOKUP(C347,'Vakantie-Feestdagen'!$T:$T,1,0)   ),0)</f>
        <v>0</v>
      </c>
      <c r="J347" s="164">
        <f ca="1">IFERROR(MIN(1, VLOOKUP(C347,Aanvraagformulier!$B$86:$B$102,1,0)   ),0)</f>
        <v>0</v>
      </c>
      <c r="K347" s="164">
        <f ca="1">IFERROR(MIN(1, VLOOKUP(C347,Aanvraagformulier!$N$86:$N$102,1,0)   ),0)</f>
        <v>0</v>
      </c>
      <c r="L347" s="164">
        <f t="shared" ca="1" si="43"/>
        <v>0</v>
      </c>
      <c r="M347" s="164">
        <f t="shared" ca="1" si="44"/>
        <v>0</v>
      </c>
      <c r="N347" s="168">
        <f t="shared" ca="1" si="45"/>
        <v>0</v>
      </c>
      <c r="O347" s="167">
        <f t="shared" ca="1" si="46"/>
        <v>0</v>
      </c>
    </row>
    <row r="348" spans="2:15" x14ac:dyDescent="0.2">
      <c r="B348" s="169">
        <f t="shared" ca="1" si="40"/>
        <v>43654</v>
      </c>
      <c r="C348" s="165">
        <f t="shared" ca="1" si="47"/>
        <v>43654</v>
      </c>
      <c r="D348" s="164">
        <f t="shared" ca="1" si="41"/>
        <v>1</v>
      </c>
      <c r="E348" s="165">
        <f ca="1">VLOOKUP(C348,'Vakantie-Feestdagen'!B:B,1,1)</f>
        <v>43652</v>
      </c>
      <c r="F348" s="165">
        <f ca="1">INDEX('Vakantie-Feestdagen'!C:C,MATCH(E348,'Vakantie-Feestdagen'!B:B,0))</f>
        <v>43695</v>
      </c>
      <c r="G348" s="164" t="str">
        <f ca="1">INDEX('Vakantie-Feestdagen'!D:D,MATCH(E348,'Vakantie-Feestdagen'!B:B,0))</f>
        <v>Zomer</v>
      </c>
      <c r="H348" s="164">
        <f t="shared" ca="1" si="42"/>
        <v>1</v>
      </c>
      <c r="I348" s="164">
        <f ca="1">IFERROR(MIN(1, VLOOKUP(C348,'Vakantie-Feestdagen'!$T:$T,1,0)   ),0)</f>
        <v>0</v>
      </c>
      <c r="J348" s="164">
        <f ca="1">IFERROR(MIN(1, VLOOKUP(C348,Aanvraagformulier!$B$86:$B$102,1,0)   ),0)</f>
        <v>0</v>
      </c>
      <c r="K348" s="164">
        <f ca="1">IFERROR(MIN(1, VLOOKUP(C348,Aanvraagformulier!$N$86:$N$102,1,0)   ),0)</f>
        <v>0</v>
      </c>
      <c r="L348" s="164">
        <f t="shared" ca="1" si="43"/>
        <v>0</v>
      </c>
      <c r="M348" s="164">
        <f t="shared" ca="1" si="44"/>
        <v>0</v>
      </c>
      <c r="N348" s="168">
        <f t="shared" ca="1" si="45"/>
        <v>0</v>
      </c>
      <c r="O348" s="167">
        <f t="shared" ca="1" si="46"/>
        <v>0</v>
      </c>
    </row>
    <row r="349" spans="2:15" x14ac:dyDescent="0.2">
      <c r="B349" s="169">
        <f t="shared" ca="1" si="40"/>
        <v>43655</v>
      </c>
      <c r="C349" s="165">
        <f t="shared" ca="1" si="47"/>
        <v>43655</v>
      </c>
      <c r="D349" s="164">
        <f t="shared" ca="1" si="41"/>
        <v>2</v>
      </c>
      <c r="E349" s="165">
        <f ca="1">VLOOKUP(C349,'Vakantie-Feestdagen'!B:B,1,1)</f>
        <v>43652</v>
      </c>
      <c r="F349" s="165">
        <f ca="1">INDEX('Vakantie-Feestdagen'!C:C,MATCH(E349,'Vakantie-Feestdagen'!B:B,0))</f>
        <v>43695</v>
      </c>
      <c r="G349" s="164" t="str">
        <f ca="1">INDEX('Vakantie-Feestdagen'!D:D,MATCH(E349,'Vakantie-Feestdagen'!B:B,0))</f>
        <v>Zomer</v>
      </c>
      <c r="H349" s="164">
        <f t="shared" ca="1" si="42"/>
        <v>1</v>
      </c>
      <c r="I349" s="164">
        <f ca="1">IFERROR(MIN(1, VLOOKUP(C349,'Vakantie-Feestdagen'!$T:$T,1,0)   ),0)</f>
        <v>0</v>
      </c>
      <c r="J349" s="164">
        <f ca="1">IFERROR(MIN(1, VLOOKUP(C349,Aanvraagformulier!$B$86:$B$102,1,0)   ),0)</f>
        <v>0</v>
      </c>
      <c r="K349" s="164">
        <f ca="1">IFERROR(MIN(1, VLOOKUP(C349,Aanvraagformulier!$N$86:$N$102,1,0)   ),0)</f>
        <v>0</v>
      </c>
      <c r="L349" s="164">
        <f t="shared" ca="1" si="43"/>
        <v>0</v>
      </c>
      <c r="M349" s="164">
        <f t="shared" ca="1" si="44"/>
        <v>0</v>
      </c>
      <c r="N349" s="168">
        <f t="shared" ca="1" si="45"/>
        <v>0</v>
      </c>
      <c r="O349" s="167">
        <f t="shared" ca="1" si="46"/>
        <v>0</v>
      </c>
    </row>
    <row r="350" spans="2:15" x14ac:dyDescent="0.2">
      <c r="B350" s="169">
        <f t="shared" ca="1" si="40"/>
        <v>43656</v>
      </c>
      <c r="C350" s="165">
        <f t="shared" ca="1" si="47"/>
        <v>43656</v>
      </c>
      <c r="D350" s="164">
        <f t="shared" ca="1" si="41"/>
        <v>3</v>
      </c>
      <c r="E350" s="165">
        <f ca="1">VLOOKUP(C350,'Vakantie-Feestdagen'!B:B,1,1)</f>
        <v>43652</v>
      </c>
      <c r="F350" s="165">
        <f ca="1">INDEX('Vakantie-Feestdagen'!C:C,MATCH(E350,'Vakantie-Feestdagen'!B:B,0))</f>
        <v>43695</v>
      </c>
      <c r="G350" s="164" t="str">
        <f ca="1">INDEX('Vakantie-Feestdagen'!D:D,MATCH(E350,'Vakantie-Feestdagen'!B:B,0))</f>
        <v>Zomer</v>
      </c>
      <c r="H350" s="164">
        <f t="shared" ca="1" si="42"/>
        <v>1</v>
      </c>
      <c r="I350" s="164">
        <f ca="1">IFERROR(MIN(1, VLOOKUP(C350,'Vakantie-Feestdagen'!$T:$T,1,0)   ),0)</f>
        <v>0</v>
      </c>
      <c r="J350" s="164">
        <f ca="1">IFERROR(MIN(1, VLOOKUP(C350,Aanvraagformulier!$B$86:$B$102,1,0)   ),0)</f>
        <v>0</v>
      </c>
      <c r="K350" s="164">
        <f ca="1">IFERROR(MIN(1, VLOOKUP(C350,Aanvraagformulier!$N$86:$N$102,1,0)   ),0)</f>
        <v>0</v>
      </c>
      <c r="L350" s="164">
        <f t="shared" ca="1" si="43"/>
        <v>0</v>
      </c>
      <c r="M350" s="164">
        <f t="shared" ca="1" si="44"/>
        <v>0</v>
      </c>
      <c r="N350" s="168">
        <f t="shared" ca="1" si="45"/>
        <v>0</v>
      </c>
      <c r="O350" s="167">
        <f t="shared" ca="1" si="46"/>
        <v>0</v>
      </c>
    </row>
    <row r="351" spans="2:15" x14ac:dyDescent="0.2">
      <c r="B351" s="169">
        <f t="shared" ca="1" si="40"/>
        <v>43657</v>
      </c>
      <c r="C351" s="165">
        <f t="shared" ca="1" si="47"/>
        <v>43657</v>
      </c>
      <c r="D351" s="164">
        <f t="shared" ca="1" si="41"/>
        <v>4</v>
      </c>
      <c r="E351" s="165">
        <f ca="1">VLOOKUP(C351,'Vakantie-Feestdagen'!B:B,1,1)</f>
        <v>43652</v>
      </c>
      <c r="F351" s="165">
        <f ca="1">INDEX('Vakantie-Feestdagen'!C:C,MATCH(E351,'Vakantie-Feestdagen'!B:B,0))</f>
        <v>43695</v>
      </c>
      <c r="G351" s="164" t="str">
        <f ca="1">INDEX('Vakantie-Feestdagen'!D:D,MATCH(E351,'Vakantie-Feestdagen'!B:B,0))</f>
        <v>Zomer</v>
      </c>
      <c r="H351" s="164">
        <f t="shared" ca="1" si="42"/>
        <v>1</v>
      </c>
      <c r="I351" s="164">
        <f ca="1">IFERROR(MIN(1, VLOOKUP(C351,'Vakantie-Feestdagen'!$T:$T,1,0)   ),0)</f>
        <v>0</v>
      </c>
      <c r="J351" s="164">
        <f ca="1">IFERROR(MIN(1, VLOOKUP(C351,Aanvraagformulier!$B$86:$B$102,1,0)   ),0)</f>
        <v>0</v>
      </c>
      <c r="K351" s="164">
        <f ca="1">IFERROR(MIN(1, VLOOKUP(C351,Aanvraagformulier!$N$86:$N$102,1,0)   ),0)</f>
        <v>0</v>
      </c>
      <c r="L351" s="164">
        <f t="shared" ca="1" si="43"/>
        <v>0</v>
      </c>
      <c r="M351" s="164">
        <f t="shared" ca="1" si="44"/>
        <v>0</v>
      </c>
      <c r="N351" s="168">
        <f t="shared" ca="1" si="45"/>
        <v>0</v>
      </c>
      <c r="O351" s="167">
        <f t="shared" ca="1" si="46"/>
        <v>0</v>
      </c>
    </row>
    <row r="352" spans="2:15" x14ac:dyDescent="0.2">
      <c r="B352" s="169">
        <f t="shared" ca="1" si="40"/>
        <v>43658</v>
      </c>
      <c r="C352" s="165">
        <f t="shared" ca="1" si="47"/>
        <v>43658</v>
      </c>
      <c r="D352" s="164">
        <f t="shared" ca="1" si="41"/>
        <v>5</v>
      </c>
      <c r="E352" s="165">
        <f ca="1">VLOOKUP(C352,'Vakantie-Feestdagen'!B:B,1,1)</f>
        <v>43652</v>
      </c>
      <c r="F352" s="165">
        <f ca="1">INDEX('Vakantie-Feestdagen'!C:C,MATCH(E352,'Vakantie-Feestdagen'!B:B,0))</f>
        <v>43695</v>
      </c>
      <c r="G352" s="164" t="str">
        <f ca="1">INDEX('Vakantie-Feestdagen'!D:D,MATCH(E352,'Vakantie-Feestdagen'!B:B,0))</f>
        <v>Zomer</v>
      </c>
      <c r="H352" s="164">
        <f t="shared" ca="1" si="42"/>
        <v>1</v>
      </c>
      <c r="I352" s="164">
        <f ca="1">IFERROR(MIN(1, VLOOKUP(C352,'Vakantie-Feestdagen'!$T:$T,1,0)   ),0)</f>
        <v>0</v>
      </c>
      <c r="J352" s="164">
        <f ca="1">IFERROR(MIN(1, VLOOKUP(C352,Aanvraagformulier!$B$86:$B$102,1,0)   ),0)</f>
        <v>0</v>
      </c>
      <c r="K352" s="164">
        <f ca="1">IFERROR(MIN(1, VLOOKUP(C352,Aanvraagformulier!$N$86:$N$102,1,0)   ),0)</f>
        <v>0</v>
      </c>
      <c r="L352" s="164">
        <f t="shared" ca="1" si="43"/>
        <v>0</v>
      </c>
      <c r="M352" s="164">
        <f t="shared" ca="1" si="44"/>
        <v>0</v>
      </c>
      <c r="N352" s="168">
        <f t="shared" ca="1" si="45"/>
        <v>0</v>
      </c>
      <c r="O352" s="167">
        <f t="shared" ca="1" si="46"/>
        <v>0</v>
      </c>
    </row>
    <row r="353" spans="2:15" x14ac:dyDescent="0.2">
      <c r="B353" s="169">
        <f t="shared" ca="1" si="40"/>
        <v>43659</v>
      </c>
      <c r="C353" s="165">
        <f t="shared" ca="1" si="47"/>
        <v>43659</v>
      </c>
      <c r="D353" s="164">
        <f t="shared" ca="1" si="41"/>
        <v>6</v>
      </c>
      <c r="E353" s="165">
        <f ca="1">VLOOKUP(C353,'Vakantie-Feestdagen'!B:B,1,1)</f>
        <v>43652</v>
      </c>
      <c r="F353" s="165">
        <f ca="1">INDEX('Vakantie-Feestdagen'!C:C,MATCH(E353,'Vakantie-Feestdagen'!B:B,0))</f>
        <v>43695</v>
      </c>
      <c r="G353" s="164" t="str">
        <f ca="1">INDEX('Vakantie-Feestdagen'!D:D,MATCH(E353,'Vakantie-Feestdagen'!B:B,0))</f>
        <v>Zomer</v>
      </c>
      <c r="H353" s="164">
        <f t="shared" ca="1" si="42"/>
        <v>1</v>
      </c>
      <c r="I353" s="164">
        <f ca="1">IFERROR(MIN(1, VLOOKUP(C353,'Vakantie-Feestdagen'!$T:$T,1,0)   ),0)</f>
        <v>0</v>
      </c>
      <c r="J353" s="164">
        <f ca="1">IFERROR(MIN(1, VLOOKUP(C353,Aanvraagformulier!$B$86:$B$102,1,0)   ),0)</f>
        <v>0</v>
      </c>
      <c r="K353" s="164">
        <f ca="1">IFERROR(MIN(1, VLOOKUP(C353,Aanvraagformulier!$N$86:$N$102,1,0)   ),0)</f>
        <v>0</v>
      </c>
      <c r="L353" s="164">
        <f t="shared" ca="1" si="43"/>
        <v>0</v>
      </c>
      <c r="M353" s="164">
        <f t="shared" ca="1" si="44"/>
        <v>0</v>
      </c>
      <c r="N353" s="168">
        <f t="shared" ca="1" si="45"/>
        <v>0</v>
      </c>
      <c r="O353" s="167">
        <f t="shared" ca="1" si="46"/>
        <v>0</v>
      </c>
    </row>
    <row r="354" spans="2:15" x14ac:dyDescent="0.2">
      <c r="B354" s="169">
        <f t="shared" ca="1" si="40"/>
        <v>43660</v>
      </c>
      <c r="C354" s="165">
        <f t="shared" ca="1" si="47"/>
        <v>43660</v>
      </c>
      <c r="D354" s="164">
        <f t="shared" ca="1" si="41"/>
        <v>7</v>
      </c>
      <c r="E354" s="165">
        <f ca="1">VLOOKUP(C354,'Vakantie-Feestdagen'!B:B,1,1)</f>
        <v>43652</v>
      </c>
      <c r="F354" s="165">
        <f ca="1">INDEX('Vakantie-Feestdagen'!C:C,MATCH(E354,'Vakantie-Feestdagen'!B:B,0))</f>
        <v>43695</v>
      </c>
      <c r="G354" s="164" t="str">
        <f ca="1">INDEX('Vakantie-Feestdagen'!D:D,MATCH(E354,'Vakantie-Feestdagen'!B:B,0))</f>
        <v>Zomer</v>
      </c>
      <c r="H354" s="164">
        <f t="shared" ca="1" si="42"/>
        <v>1</v>
      </c>
      <c r="I354" s="164">
        <f ca="1">IFERROR(MIN(1, VLOOKUP(C354,'Vakantie-Feestdagen'!$T:$T,1,0)   ),0)</f>
        <v>0</v>
      </c>
      <c r="J354" s="164">
        <f ca="1">IFERROR(MIN(1, VLOOKUP(C354,Aanvraagformulier!$B$86:$B$102,1,0)   ),0)</f>
        <v>0</v>
      </c>
      <c r="K354" s="164">
        <f ca="1">IFERROR(MIN(1, VLOOKUP(C354,Aanvraagformulier!$N$86:$N$102,1,0)   ),0)</f>
        <v>0</v>
      </c>
      <c r="L354" s="164">
        <f t="shared" ca="1" si="43"/>
        <v>0</v>
      </c>
      <c r="M354" s="164">
        <f t="shared" ca="1" si="44"/>
        <v>0</v>
      </c>
      <c r="N354" s="168">
        <f t="shared" ca="1" si="45"/>
        <v>0</v>
      </c>
      <c r="O354" s="167">
        <f t="shared" ca="1" si="46"/>
        <v>0</v>
      </c>
    </row>
    <row r="355" spans="2:15" x14ac:dyDescent="0.2">
      <c r="B355" s="169">
        <f t="shared" ca="1" si="40"/>
        <v>43661</v>
      </c>
      <c r="C355" s="165">
        <f t="shared" ca="1" si="47"/>
        <v>43661</v>
      </c>
      <c r="D355" s="164">
        <f t="shared" ca="1" si="41"/>
        <v>1</v>
      </c>
      <c r="E355" s="165">
        <f ca="1">VLOOKUP(C355,'Vakantie-Feestdagen'!B:B,1,1)</f>
        <v>43652</v>
      </c>
      <c r="F355" s="165">
        <f ca="1">INDEX('Vakantie-Feestdagen'!C:C,MATCH(E355,'Vakantie-Feestdagen'!B:B,0))</f>
        <v>43695</v>
      </c>
      <c r="G355" s="164" t="str">
        <f ca="1">INDEX('Vakantie-Feestdagen'!D:D,MATCH(E355,'Vakantie-Feestdagen'!B:B,0))</f>
        <v>Zomer</v>
      </c>
      <c r="H355" s="164">
        <f t="shared" ca="1" si="42"/>
        <v>1</v>
      </c>
      <c r="I355" s="164">
        <f ca="1">IFERROR(MIN(1, VLOOKUP(C355,'Vakantie-Feestdagen'!$T:$T,1,0)   ),0)</f>
        <v>0</v>
      </c>
      <c r="J355" s="164">
        <f ca="1">IFERROR(MIN(1, VLOOKUP(C355,Aanvraagformulier!$B$86:$B$102,1,0)   ),0)</f>
        <v>0</v>
      </c>
      <c r="K355" s="164">
        <f ca="1">IFERROR(MIN(1, VLOOKUP(C355,Aanvraagformulier!$N$86:$N$102,1,0)   ),0)</f>
        <v>0</v>
      </c>
      <c r="L355" s="164">
        <f t="shared" ca="1" si="43"/>
        <v>0</v>
      </c>
      <c r="M355" s="164">
        <f t="shared" ca="1" si="44"/>
        <v>0</v>
      </c>
      <c r="N355" s="168">
        <f t="shared" ca="1" si="45"/>
        <v>0</v>
      </c>
      <c r="O355" s="167">
        <f t="shared" ca="1" si="46"/>
        <v>0</v>
      </c>
    </row>
    <row r="356" spans="2:15" x14ac:dyDescent="0.2">
      <c r="B356" s="169">
        <f t="shared" ca="1" si="40"/>
        <v>43662</v>
      </c>
      <c r="C356" s="165">
        <f t="shared" ca="1" si="47"/>
        <v>43662</v>
      </c>
      <c r="D356" s="164">
        <f t="shared" ca="1" si="41"/>
        <v>2</v>
      </c>
      <c r="E356" s="165">
        <f ca="1">VLOOKUP(C356,'Vakantie-Feestdagen'!B:B,1,1)</f>
        <v>43652</v>
      </c>
      <c r="F356" s="165">
        <f ca="1">INDEX('Vakantie-Feestdagen'!C:C,MATCH(E356,'Vakantie-Feestdagen'!B:B,0))</f>
        <v>43695</v>
      </c>
      <c r="G356" s="164" t="str">
        <f ca="1">INDEX('Vakantie-Feestdagen'!D:D,MATCH(E356,'Vakantie-Feestdagen'!B:B,0))</f>
        <v>Zomer</v>
      </c>
      <c r="H356" s="164">
        <f t="shared" ca="1" si="42"/>
        <v>1</v>
      </c>
      <c r="I356" s="164">
        <f ca="1">IFERROR(MIN(1, VLOOKUP(C356,'Vakantie-Feestdagen'!$T:$T,1,0)   ),0)</f>
        <v>0</v>
      </c>
      <c r="J356" s="164">
        <f ca="1">IFERROR(MIN(1, VLOOKUP(C356,Aanvraagformulier!$B$86:$B$102,1,0)   ),0)</f>
        <v>0</v>
      </c>
      <c r="K356" s="164">
        <f ca="1">IFERROR(MIN(1, VLOOKUP(C356,Aanvraagformulier!$N$86:$N$102,1,0)   ),0)</f>
        <v>0</v>
      </c>
      <c r="L356" s="164">
        <f t="shared" ca="1" si="43"/>
        <v>0</v>
      </c>
      <c r="M356" s="164">
        <f t="shared" ca="1" si="44"/>
        <v>0</v>
      </c>
      <c r="N356" s="168">
        <f t="shared" ca="1" si="45"/>
        <v>0</v>
      </c>
      <c r="O356" s="167">
        <f t="shared" ca="1" si="46"/>
        <v>0</v>
      </c>
    </row>
    <row r="357" spans="2:15" x14ac:dyDescent="0.2">
      <c r="B357" s="169">
        <f t="shared" ca="1" si="40"/>
        <v>43663</v>
      </c>
      <c r="C357" s="165">
        <f t="shared" ca="1" si="47"/>
        <v>43663</v>
      </c>
      <c r="D357" s="164">
        <f t="shared" ca="1" si="41"/>
        <v>3</v>
      </c>
      <c r="E357" s="165">
        <f ca="1">VLOOKUP(C357,'Vakantie-Feestdagen'!B:B,1,1)</f>
        <v>43652</v>
      </c>
      <c r="F357" s="165">
        <f ca="1">INDEX('Vakantie-Feestdagen'!C:C,MATCH(E357,'Vakantie-Feestdagen'!B:B,0))</f>
        <v>43695</v>
      </c>
      <c r="G357" s="164" t="str">
        <f ca="1">INDEX('Vakantie-Feestdagen'!D:D,MATCH(E357,'Vakantie-Feestdagen'!B:B,0))</f>
        <v>Zomer</v>
      </c>
      <c r="H357" s="164">
        <f t="shared" ca="1" si="42"/>
        <v>1</v>
      </c>
      <c r="I357" s="164">
        <f ca="1">IFERROR(MIN(1, VLOOKUP(C357,'Vakantie-Feestdagen'!$T:$T,1,0)   ),0)</f>
        <v>0</v>
      </c>
      <c r="J357" s="164">
        <f ca="1">IFERROR(MIN(1, VLOOKUP(C357,Aanvraagformulier!$B$86:$B$102,1,0)   ),0)</f>
        <v>0</v>
      </c>
      <c r="K357" s="164">
        <f ca="1">IFERROR(MIN(1, VLOOKUP(C357,Aanvraagformulier!$N$86:$N$102,1,0)   ),0)</f>
        <v>0</v>
      </c>
      <c r="L357" s="164">
        <f t="shared" ca="1" si="43"/>
        <v>0</v>
      </c>
      <c r="M357" s="164">
        <f t="shared" ca="1" si="44"/>
        <v>0</v>
      </c>
      <c r="N357" s="168">
        <f t="shared" ca="1" si="45"/>
        <v>0</v>
      </c>
      <c r="O357" s="167">
        <f t="shared" ca="1" si="46"/>
        <v>0</v>
      </c>
    </row>
    <row r="358" spans="2:15" x14ac:dyDescent="0.2">
      <c r="B358" s="169">
        <f t="shared" ca="1" si="40"/>
        <v>43664</v>
      </c>
      <c r="C358" s="165">
        <f t="shared" ca="1" si="47"/>
        <v>43664</v>
      </c>
      <c r="D358" s="164">
        <f t="shared" ca="1" si="41"/>
        <v>4</v>
      </c>
      <c r="E358" s="165">
        <f ca="1">VLOOKUP(C358,'Vakantie-Feestdagen'!B:B,1,1)</f>
        <v>43652</v>
      </c>
      <c r="F358" s="165">
        <f ca="1">INDEX('Vakantie-Feestdagen'!C:C,MATCH(E358,'Vakantie-Feestdagen'!B:B,0))</f>
        <v>43695</v>
      </c>
      <c r="G358" s="164" t="str">
        <f ca="1">INDEX('Vakantie-Feestdagen'!D:D,MATCH(E358,'Vakantie-Feestdagen'!B:B,0))</f>
        <v>Zomer</v>
      </c>
      <c r="H358" s="164">
        <f t="shared" ca="1" si="42"/>
        <v>1</v>
      </c>
      <c r="I358" s="164">
        <f ca="1">IFERROR(MIN(1, VLOOKUP(C358,'Vakantie-Feestdagen'!$T:$T,1,0)   ),0)</f>
        <v>0</v>
      </c>
      <c r="J358" s="164">
        <f ca="1">IFERROR(MIN(1, VLOOKUP(C358,Aanvraagformulier!$B$86:$B$102,1,0)   ),0)</f>
        <v>0</v>
      </c>
      <c r="K358" s="164">
        <f ca="1">IFERROR(MIN(1, VLOOKUP(C358,Aanvraagformulier!$N$86:$N$102,1,0)   ),0)</f>
        <v>0</v>
      </c>
      <c r="L358" s="164">
        <f t="shared" ca="1" si="43"/>
        <v>0</v>
      </c>
      <c r="M358" s="164">
        <f t="shared" ca="1" si="44"/>
        <v>0</v>
      </c>
      <c r="N358" s="168">
        <f t="shared" ca="1" si="45"/>
        <v>0</v>
      </c>
      <c r="O358" s="167">
        <f t="shared" ca="1" si="46"/>
        <v>0</v>
      </c>
    </row>
    <row r="359" spans="2:15" x14ac:dyDescent="0.2">
      <c r="B359" s="169">
        <f t="shared" ca="1" si="40"/>
        <v>43665</v>
      </c>
      <c r="C359" s="165">
        <f t="shared" ca="1" si="47"/>
        <v>43665</v>
      </c>
      <c r="D359" s="164">
        <f t="shared" ca="1" si="41"/>
        <v>5</v>
      </c>
      <c r="E359" s="165">
        <f ca="1">VLOOKUP(C359,'Vakantie-Feestdagen'!B:B,1,1)</f>
        <v>43652</v>
      </c>
      <c r="F359" s="165">
        <f ca="1">INDEX('Vakantie-Feestdagen'!C:C,MATCH(E359,'Vakantie-Feestdagen'!B:B,0))</f>
        <v>43695</v>
      </c>
      <c r="G359" s="164" t="str">
        <f ca="1">INDEX('Vakantie-Feestdagen'!D:D,MATCH(E359,'Vakantie-Feestdagen'!B:B,0))</f>
        <v>Zomer</v>
      </c>
      <c r="H359" s="164">
        <f t="shared" ca="1" si="42"/>
        <v>1</v>
      </c>
      <c r="I359" s="164">
        <f ca="1">IFERROR(MIN(1, VLOOKUP(C359,'Vakantie-Feestdagen'!$T:$T,1,0)   ),0)</f>
        <v>0</v>
      </c>
      <c r="J359" s="164">
        <f ca="1">IFERROR(MIN(1, VLOOKUP(C359,Aanvraagformulier!$B$86:$B$102,1,0)   ),0)</f>
        <v>0</v>
      </c>
      <c r="K359" s="164">
        <f ca="1">IFERROR(MIN(1, VLOOKUP(C359,Aanvraagformulier!$N$86:$N$102,1,0)   ),0)</f>
        <v>0</v>
      </c>
      <c r="L359" s="164">
        <f t="shared" ca="1" si="43"/>
        <v>0</v>
      </c>
      <c r="M359" s="164">
        <f t="shared" ca="1" si="44"/>
        <v>0</v>
      </c>
      <c r="N359" s="168">
        <f t="shared" ca="1" si="45"/>
        <v>0</v>
      </c>
      <c r="O359" s="167">
        <f t="shared" ca="1" si="46"/>
        <v>0</v>
      </c>
    </row>
    <row r="360" spans="2:15" x14ac:dyDescent="0.2">
      <c r="B360" s="169">
        <f t="shared" ca="1" si="40"/>
        <v>43666</v>
      </c>
      <c r="C360" s="165">
        <f t="shared" ca="1" si="47"/>
        <v>43666</v>
      </c>
      <c r="D360" s="164">
        <f t="shared" ca="1" si="41"/>
        <v>6</v>
      </c>
      <c r="E360" s="165">
        <f ca="1">VLOOKUP(C360,'Vakantie-Feestdagen'!B:B,1,1)</f>
        <v>43652</v>
      </c>
      <c r="F360" s="165">
        <f ca="1">INDEX('Vakantie-Feestdagen'!C:C,MATCH(E360,'Vakantie-Feestdagen'!B:B,0))</f>
        <v>43695</v>
      </c>
      <c r="G360" s="164" t="str">
        <f ca="1">INDEX('Vakantie-Feestdagen'!D:D,MATCH(E360,'Vakantie-Feestdagen'!B:B,0))</f>
        <v>Zomer</v>
      </c>
      <c r="H360" s="164">
        <f t="shared" ca="1" si="42"/>
        <v>1</v>
      </c>
      <c r="I360" s="164">
        <f ca="1">IFERROR(MIN(1, VLOOKUP(C360,'Vakantie-Feestdagen'!$T:$T,1,0)   ),0)</f>
        <v>0</v>
      </c>
      <c r="J360" s="164">
        <f ca="1">IFERROR(MIN(1, VLOOKUP(C360,Aanvraagformulier!$B$86:$B$102,1,0)   ),0)</f>
        <v>0</v>
      </c>
      <c r="K360" s="164">
        <f ca="1">IFERROR(MIN(1, VLOOKUP(C360,Aanvraagformulier!$N$86:$N$102,1,0)   ),0)</f>
        <v>0</v>
      </c>
      <c r="L360" s="164">
        <f t="shared" ca="1" si="43"/>
        <v>0</v>
      </c>
      <c r="M360" s="164">
        <f t="shared" ca="1" si="44"/>
        <v>0</v>
      </c>
      <c r="N360" s="168">
        <f t="shared" ca="1" si="45"/>
        <v>0</v>
      </c>
      <c r="O360" s="167">
        <f t="shared" ca="1" si="46"/>
        <v>0</v>
      </c>
    </row>
    <row r="361" spans="2:15" x14ac:dyDescent="0.2">
      <c r="B361" s="169">
        <f t="shared" ca="1" si="40"/>
        <v>43667</v>
      </c>
      <c r="C361" s="165">
        <f t="shared" ca="1" si="47"/>
        <v>43667</v>
      </c>
      <c r="D361" s="164">
        <f t="shared" ca="1" si="41"/>
        <v>7</v>
      </c>
      <c r="E361" s="165">
        <f ca="1">VLOOKUP(C361,'Vakantie-Feestdagen'!B:B,1,1)</f>
        <v>43652</v>
      </c>
      <c r="F361" s="165">
        <f ca="1">INDEX('Vakantie-Feestdagen'!C:C,MATCH(E361,'Vakantie-Feestdagen'!B:B,0))</f>
        <v>43695</v>
      </c>
      <c r="G361" s="164" t="str">
        <f ca="1">INDEX('Vakantie-Feestdagen'!D:D,MATCH(E361,'Vakantie-Feestdagen'!B:B,0))</f>
        <v>Zomer</v>
      </c>
      <c r="H361" s="164">
        <f t="shared" ca="1" si="42"/>
        <v>1</v>
      </c>
      <c r="I361" s="164">
        <f ca="1">IFERROR(MIN(1, VLOOKUP(C361,'Vakantie-Feestdagen'!$T:$T,1,0)   ),0)</f>
        <v>0</v>
      </c>
      <c r="J361" s="164">
        <f ca="1">IFERROR(MIN(1, VLOOKUP(C361,Aanvraagformulier!$B$86:$B$102,1,0)   ),0)</f>
        <v>0</v>
      </c>
      <c r="K361" s="164">
        <f ca="1">IFERROR(MIN(1, VLOOKUP(C361,Aanvraagformulier!$N$86:$N$102,1,0)   ),0)</f>
        <v>0</v>
      </c>
      <c r="L361" s="164">
        <f t="shared" ca="1" si="43"/>
        <v>0</v>
      </c>
      <c r="M361" s="164">
        <f t="shared" ca="1" si="44"/>
        <v>0</v>
      </c>
      <c r="N361" s="168">
        <f t="shared" ca="1" si="45"/>
        <v>0</v>
      </c>
      <c r="O361" s="167">
        <f t="shared" ca="1" si="46"/>
        <v>0</v>
      </c>
    </row>
    <row r="362" spans="2:15" x14ac:dyDescent="0.2">
      <c r="B362" s="169">
        <f t="shared" ca="1" si="40"/>
        <v>43668</v>
      </c>
      <c r="C362" s="165">
        <f t="shared" ca="1" si="47"/>
        <v>43668</v>
      </c>
      <c r="D362" s="164">
        <f t="shared" ca="1" si="41"/>
        <v>1</v>
      </c>
      <c r="E362" s="165">
        <f ca="1">VLOOKUP(C362,'Vakantie-Feestdagen'!B:B,1,1)</f>
        <v>43652</v>
      </c>
      <c r="F362" s="165">
        <f ca="1">INDEX('Vakantie-Feestdagen'!C:C,MATCH(E362,'Vakantie-Feestdagen'!B:B,0))</f>
        <v>43695</v>
      </c>
      <c r="G362" s="164" t="str">
        <f ca="1">INDEX('Vakantie-Feestdagen'!D:D,MATCH(E362,'Vakantie-Feestdagen'!B:B,0))</f>
        <v>Zomer</v>
      </c>
      <c r="H362" s="164">
        <f t="shared" ca="1" si="42"/>
        <v>1</v>
      </c>
      <c r="I362" s="164">
        <f ca="1">IFERROR(MIN(1, VLOOKUP(C362,'Vakantie-Feestdagen'!$T:$T,1,0)   ),0)</f>
        <v>0</v>
      </c>
      <c r="J362" s="164">
        <f ca="1">IFERROR(MIN(1, VLOOKUP(C362,Aanvraagformulier!$B$86:$B$102,1,0)   ),0)</f>
        <v>0</v>
      </c>
      <c r="K362" s="164">
        <f ca="1">IFERROR(MIN(1, VLOOKUP(C362,Aanvraagformulier!$N$86:$N$102,1,0)   ),0)</f>
        <v>0</v>
      </c>
      <c r="L362" s="164">
        <f t="shared" ca="1" si="43"/>
        <v>0</v>
      </c>
      <c r="M362" s="164">
        <f t="shared" ca="1" si="44"/>
        <v>0</v>
      </c>
      <c r="N362" s="168">
        <f t="shared" ca="1" si="45"/>
        <v>0</v>
      </c>
      <c r="O362" s="167">
        <f t="shared" ca="1" si="46"/>
        <v>0</v>
      </c>
    </row>
    <row r="363" spans="2:15" x14ac:dyDescent="0.2">
      <c r="B363" s="169">
        <f t="shared" ca="1" si="40"/>
        <v>43669</v>
      </c>
      <c r="C363" s="165">
        <f t="shared" ca="1" si="47"/>
        <v>43669</v>
      </c>
      <c r="D363" s="164">
        <f t="shared" ca="1" si="41"/>
        <v>2</v>
      </c>
      <c r="E363" s="165">
        <f ca="1">VLOOKUP(C363,'Vakantie-Feestdagen'!B:B,1,1)</f>
        <v>43652</v>
      </c>
      <c r="F363" s="165">
        <f ca="1">INDEX('Vakantie-Feestdagen'!C:C,MATCH(E363,'Vakantie-Feestdagen'!B:B,0))</f>
        <v>43695</v>
      </c>
      <c r="G363" s="164" t="str">
        <f ca="1">INDEX('Vakantie-Feestdagen'!D:D,MATCH(E363,'Vakantie-Feestdagen'!B:B,0))</f>
        <v>Zomer</v>
      </c>
      <c r="H363" s="164">
        <f t="shared" ca="1" si="42"/>
        <v>1</v>
      </c>
      <c r="I363" s="164">
        <f ca="1">IFERROR(MIN(1, VLOOKUP(C363,'Vakantie-Feestdagen'!$T:$T,1,0)   ),0)</f>
        <v>0</v>
      </c>
      <c r="J363" s="164">
        <f ca="1">IFERROR(MIN(1, VLOOKUP(C363,Aanvraagformulier!$B$86:$B$102,1,0)   ),0)</f>
        <v>0</v>
      </c>
      <c r="K363" s="164">
        <f ca="1">IFERROR(MIN(1, VLOOKUP(C363,Aanvraagformulier!$N$86:$N$102,1,0)   ),0)</f>
        <v>0</v>
      </c>
      <c r="L363" s="164">
        <f t="shared" ca="1" si="43"/>
        <v>0</v>
      </c>
      <c r="M363" s="164">
        <f t="shared" ca="1" si="44"/>
        <v>0</v>
      </c>
      <c r="N363" s="168">
        <f t="shared" ca="1" si="45"/>
        <v>0</v>
      </c>
      <c r="O363" s="167">
        <f t="shared" ca="1" si="46"/>
        <v>0</v>
      </c>
    </row>
    <row r="364" spans="2:15" x14ac:dyDescent="0.2">
      <c r="B364" s="169">
        <f t="shared" ca="1" si="40"/>
        <v>43670</v>
      </c>
      <c r="C364" s="165">
        <f t="shared" ca="1" si="47"/>
        <v>43670</v>
      </c>
      <c r="D364" s="164">
        <f t="shared" ca="1" si="41"/>
        <v>3</v>
      </c>
      <c r="E364" s="165">
        <f ca="1">VLOOKUP(C364,'Vakantie-Feestdagen'!B:B,1,1)</f>
        <v>43652</v>
      </c>
      <c r="F364" s="165">
        <f ca="1">INDEX('Vakantie-Feestdagen'!C:C,MATCH(E364,'Vakantie-Feestdagen'!B:B,0))</f>
        <v>43695</v>
      </c>
      <c r="G364" s="164" t="str">
        <f ca="1">INDEX('Vakantie-Feestdagen'!D:D,MATCH(E364,'Vakantie-Feestdagen'!B:B,0))</f>
        <v>Zomer</v>
      </c>
      <c r="H364" s="164">
        <f t="shared" ca="1" si="42"/>
        <v>1</v>
      </c>
      <c r="I364" s="164">
        <f ca="1">IFERROR(MIN(1, VLOOKUP(C364,'Vakantie-Feestdagen'!$T:$T,1,0)   ),0)</f>
        <v>0</v>
      </c>
      <c r="J364" s="164">
        <f ca="1">IFERROR(MIN(1, VLOOKUP(C364,Aanvraagformulier!$B$86:$B$102,1,0)   ),0)</f>
        <v>0</v>
      </c>
      <c r="K364" s="164">
        <f ca="1">IFERROR(MIN(1, VLOOKUP(C364,Aanvraagformulier!$N$86:$N$102,1,0)   ),0)</f>
        <v>0</v>
      </c>
      <c r="L364" s="164">
        <f t="shared" ca="1" si="43"/>
        <v>0</v>
      </c>
      <c r="M364" s="164">
        <f t="shared" ca="1" si="44"/>
        <v>0</v>
      </c>
      <c r="N364" s="168">
        <f t="shared" ca="1" si="45"/>
        <v>0</v>
      </c>
      <c r="O364" s="167">
        <f t="shared" ca="1" si="46"/>
        <v>0</v>
      </c>
    </row>
    <row r="365" spans="2:15" x14ac:dyDescent="0.2">
      <c r="B365" s="169">
        <f t="shared" ca="1" si="40"/>
        <v>43671</v>
      </c>
      <c r="C365" s="165">
        <f t="shared" ca="1" si="47"/>
        <v>43671</v>
      </c>
      <c r="D365" s="164">
        <f t="shared" ca="1" si="41"/>
        <v>4</v>
      </c>
      <c r="E365" s="165">
        <f ca="1">VLOOKUP(C365,'Vakantie-Feestdagen'!B:B,1,1)</f>
        <v>43652</v>
      </c>
      <c r="F365" s="165">
        <f ca="1">INDEX('Vakantie-Feestdagen'!C:C,MATCH(E365,'Vakantie-Feestdagen'!B:B,0))</f>
        <v>43695</v>
      </c>
      <c r="G365" s="164" t="str">
        <f ca="1">INDEX('Vakantie-Feestdagen'!D:D,MATCH(E365,'Vakantie-Feestdagen'!B:B,0))</f>
        <v>Zomer</v>
      </c>
      <c r="H365" s="164">
        <f t="shared" ca="1" si="42"/>
        <v>1</v>
      </c>
      <c r="I365" s="164">
        <f ca="1">IFERROR(MIN(1, VLOOKUP(C365,'Vakantie-Feestdagen'!$T:$T,1,0)   ),0)</f>
        <v>0</v>
      </c>
      <c r="J365" s="164">
        <f ca="1">IFERROR(MIN(1, VLOOKUP(C365,Aanvraagformulier!$B$86:$B$102,1,0)   ),0)</f>
        <v>0</v>
      </c>
      <c r="K365" s="164">
        <f ca="1">IFERROR(MIN(1, VLOOKUP(C365,Aanvraagformulier!$N$86:$N$102,1,0)   ),0)</f>
        <v>0</v>
      </c>
      <c r="L365" s="164">
        <f t="shared" ca="1" si="43"/>
        <v>0</v>
      </c>
      <c r="M365" s="164">
        <f t="shared" ca="1" si="44"/>
        <v>0</v>
      </c>
      <c r="N365" s="168">
        <f t="shared" ca="1" si="45"/>
        <v>0</v>
      </c>
      <c r="O365" s="167">
        <f t="shared" ca="1" si="46"/>
        <v>0</v>
      </c>
    </row>
    <row r="366" spans="2:15" x14ac:dyDescent="0.2">
      <c r="B366" s="169">
        <f t="shared" ca="1" si="40"/>
        <v>43672</v>
      </c>
      <c r="C366" s="165">
        <f t="shared" ca="1" si="47"/>
        <v>43672</v>
      </c>
      <c r="D366" s="164">
        <f t="shared" ca="1" si="41"/>
        <v>5</v>
      </c>
      <c r="E366" s="165">
        <f ca="1">VLOOKUP(C366,'Vakantie-Feestdagen'!B:B,1,1)</f>
        <v>43652</v>
      </c>
      <c r="F366" s="165">
        <f ca="1">INDEX('Vakantie-Feestdagen'!C:C,MATCH(E366,'Vakantie-Feestdagen'!B:B,0))</f>
        <v>43695</v>
      </c>
      <c r="G366" s="164" t="str">
        <f ca="1">INDEX('Vakantie-Feestdagen'!D:D,MATCH(E366,'Vakantie-Feestdagen'!B:B,0))</f>
        <v>Zomer</v>
      </c>
      <c r="H366" s="164">
        <f t="shared" ca="1" si="42"/>
        <v>1</v>
      </c>
      <c r="I366" s="164">
        <f ca="1">IFERROR(MIN(1, VLOOKUP(C366,'Vakantie-Feestdagen'!$T:$T,1,0)   ),0)</f>
        <v>0</v>
      </c>
      <c r="J366" s="164">
        <f ca="1">IFERROR(MIN(1, VLOOKUP(C366,Aanvraagformulier!$B$86:$B$102,1,0)   ),0)</f>
        <v>0</v>
      </c>
      <c r="K366" s="164">
        <f ca="1">IFERROR(MIN(1, VLOOKUP(C366,Aanvraagformulier!$N$86:$N$102,1,0)   ),0)</f>
        <v>0</v>
      </c>
      <c r="L366" s="164">
        <f t="shared" ca="1" si="43"/>
        <v>0</v>
      </c>
      <c r="M366" s="164">
        <f t="shared" ca="1" si="44"/>
        <v>0</v>
      </c>
      <c r="N366" s="168">
        <f t="shared" ca="1" si="45"/>
        <v>0</v>
      </c>
      <c r="O366" s="167">
        <f t="shared" ca="1" si="46"/>
        <v>0</v>
      </c>
    </row>
    <row r="367" spans="2:15" x14ac:dyDescent="0.2">
      <c r="B367" s="169">
        <f t="shared" ca="1" si="40"/>
        <v>43673</v>
      </c>
      <c r="C367" s="165">
        <f t="shared" ca="1" si="47"/>
        <v>43673</v>
      </c>
      <c r="D367" s="164">
        <f t="shared" ca="1" si="41"/>
        <v>6</v>
      </c>
      <c r="E367" s="165">
        <f ca="1">VLOOKUP(C367,'Vakantie-Feestdagen'!B:B,1,1)</f>
        <v>43652</v>
      </c>
      <c r="F367" s="165">
        <f ca="1">INDEX('Vakantie-Feestdagen'!C:C,MATCH(E367,'Vakantie-Feestdagen'!B:B,0))</f>
        <v>43695</v>
      </c>
      <c r="G367" s="164" t="str">
        <f ca="1">INDEX('Vakantie-Feestdagen'!D:D,MATCH(E367,'Vakantie-Feestdagen'!B:B,0))</f>
        <v>Zomer</v>
      </c>
      <c r="H367" s="164">
        <f t="shared" ca="1" si="42"/>
        <v>1</v>
      </c>
      <c r="I367" s="164">
        <f ca="1">IFERROR(MIN(1, VLOOKUP(C367,'Vakantie-Feestdagen'!$T:$T,1,0)   ),0)</f>
        <v>0</v>
      </c>
      <c r="J367" s="164">
        <f ca="1">IFERROR(MIN(1, VLOOKUP(C367,Aanvraagformulier!$B$86:$B$102,1,0)   ),0)</f>
        <v>0</v>
      </c>
      <c r="K367" s="164">
        <f ca="1">IFERROR(MIN(1, VLOOKUP(C367,Aanvraagformulier!$N$86:$N$102,1,0)   ),0)</f>
        <v>0</v>
      </c>
      <c r="L367" s="164">
        <f t="shared" ca="1" si="43"/>
        <v>0</v>
      </c>
      <c r="M367" s="164">
        <f t="shared" ca="1" si="44"/>
        <v>0</v>
      </c>
      <c r="N367" s="168">
        <f t="shared" ca="1" si="45"/>
        <v>0</v>
      </c>
      <c r="O367" s="167">
        <f t="shared" ca="1" si="46"/>
        <v>0</v>
      </c>
    </row>
    <row r="368" spans="2:15" x14ac:dyDescent="0.2">
      <c r="B368" s="169">
        <f t="shared" ca="1" si="40"/>
        <v>43674</v>
      </c>
      <c r="C368" s="165">
        <f t="shared" ca="1" si="47"/>
        <v>43674</v>
      </c>
      <c r="D368" s="164">
        <f t="shared" ca="1" si="41"/>
        <v>7</v>
      </c>
      <c r="E368" s="165">
        <f ca="1">VLOOKUP(C368,'Vakantie-Feestdagen'!B:B,1,1)</f>
        <v>43652</v>
      </c>
      <c r="F368" s="165">
        <f ca="1">INDEX('Vakantie-Feestdagen'!C:C,MATCH(E368,'Vakantie-Feestdagen'!B:B,0))</f>
        <v>43695</v>
      </c>
      <c r="G368" s="164" t="str">
        <f ca="1">INDEX('Vakantie-Feestdagen'!D:D,MATCH(E368,'Vakantie-Feestdagen'!B:B,0))</f>
        <v>Zomer</v>
      </c>
      <c r="H368" s="164">
        <f t="shared" ca="1" si="42"/>
        <v>1</v>
      </c>
      <c r="I368" s="164">
        <f ca="1">IFERROR(MIN(1, VLOOKUP(C368,'Vakantie-Feestdagen'!$T:$T,1,0)   ),0)</f>
        <v>0</v>
      </c>
      <c r="J368" s="164">
        <f ca="1">IFERROR(MIN(1, VLOOKUP(C368,Aanvraagformulier!$B$86:$B$102,1,0)   ),0)</f>
        <v>0</v>
      </c>
      <c r="K368" s="164">
        <f ca="1">IFERROR(MIN(1, VLOOKUP(C368,Aanvraagformulier!$N$86:$N$102,1,0)   ),0)</f>
        <v>0</v>
      </c>
      <c r="L368" s="164">
        <f t="shared" ca="1" si="43"/>
        <v>0</v>
      </c>
      <c r="M368" s="164">
        <f t="shared" ca="1" si="44"/>
        <v>0</v>
      </c>
      <c r="N368" s="168">
        <f t="shared" ca="1" si="45"/>
        <v>0</v>
      </c>
      <c r="O368" s="167">
        <f t="shared" ca="1" si="46"/>
        <v>0</v>
      </c>
    </row>
    <row r="369" spans="2:15" x14ac:dyDescent="0.2">
      <c r="B369" s="169">
        <f t="shared" ca="1" si="40"/>
        <v>43675</v>
      </c>
      <c r="C369" s="165">
        <f t="shared" ca="1" si="47"/>
        <v>43675</v>
      </c>
      <c r="D369" s="164">
        <f t="shared" ca="1" si="41"/>
        <v>1</v>
      </c>
      <c r="E369" s="165">
        <f ca="1">VLOOKUP(C369,'Vakantie-Feestdagen'!B:B,1,1)</f>
        <v>43652</v>
      </c>
      <c r="F369" s="165">
        <f ca="1">INDEX('Vakantie-Feestdagen'!C:C,MATCH(E369,'Vakantie-Feestdagen'!B:B,0))</f>
        <v>43695</v>
      </c>
      <c r="G369" s="164" t="str">
        <f ca="1">INDEX('Vakantie-Feestdagen'!D:D,MATCH(E369,'Vakantie-Feestdagen'!B:B,0))</f>
        <v>Zomer</v>
      </c>
      <c r="H369" s="164">
        <f t="shared" ca="1" si="42"/>
        <v>1</v>
      </c>
      <c r="I369" s="164">
        <f ca="1">IFERROR(MIN(1, VLOOKUP(C369,'Vakantie-Feestdagen'!$T:$T,1,0)   ),0)</f>
        <v>0</v>
      </c>
      <c r="J369" s="164">
        <f ca="1">IFERROR(MIN(1, VLOOKUP(C369,Aanvraagformulier!$B$86:$B$102,1,0)   ),0)</f>
        <v>0</v>
      </c>
      <c r="K369" s="164">
        <f ca="1">IFERROR(MIN(1, VLOOKUP(C369,Aanvraagformulier!$N$86:$N$102,1,0)   ),0)</f>
        <v>0</v>
      </c>
      <c r="L369" s="164">
        <f t="shared" ca="1" si="43"/>
        <v>0</v>
      </c>
      <c r="M369" s="164">
        <f t="shared" ca="1" si="44"/>
        <v>0</v>
      </c>
      <c r="N369" s="168">
        <f t="shared" ca="1" si="45"/>
        <v>0</v>
      </c>
      <c r="O369" s="167">
        <f t="shared" ca="1" si="46"/>
        <v>0</v>
      </c>
    </row>
    <row r="370" spans="2:15" x14ac:dyDescent="0.2">
      <c r="B370" s="169">
        <f t="shared" ca="1" si="40"/>
        <v>43676</v>
      </c>
      <c r="C370" s="165">
        <f t="shared" ca="1" si="47"/>
        <v>43676</v>
      </c>
      <c r="D370" s="164">
        <f t="shared" ca="1" si="41"/>
        <v>2</v>
      </c>
      <c r="E370" s="165">
        <f ca="1">VLOOKUP(C370,'Vakantie-Feestdagen'!B:B,1,1)</f>
        <v>43652</v>
      </c>
      <c r="F370" s="165">
        <f ca="1">INDEX('Vakantie-Feestdagen'!C:C,MATCH(E370,'Vakantie-Feestdagen'!B:B,0))</f>
        <v>43695</v>
      </c>
      <c r="G370" s="164" t="str">
        <f ca="1">INDEX('Vakantie-Feestdagen'!D:D,MATCH(E370,'Vakantie-Feestdagen'!B:B,0))</f>
        <v>Zomer</v>
      </c>
      <c r="H370" s="164">
        <f t="shared" ca="1" si="42"/>
        <v>1</v>
      </c>
      <c r="I370" s="164">
        <f ca="1">IFERROR(MIN(1, VLOOKUP(C370,'Vakantie-Feestdagen'!$T:$T,1,0)   ),0)</f>
        <v>0</v>
      </c>
      <c r="J370" s="164">
        <f ca="1">IFERROR(MIN(1, VLOOKUP(C370,Aanvraagformulier!$B$86:$B$102,1,0)   ),0)</f>
        <v>0</v>
      </c>
      <c r="K370" s="164">
        <f ca="1">IFERROR(MIN(1, VLOOKUP(C370,Aanvraagformulier!$N$86:$N$102,1,0)   ),0)</f>
        <v>0</v>
      </c>
      <c r="L370" s="164">
        <f t="shared" ca="1" si="43"/>
        <v>0</v>
      </c>
      <c r="M370" s="164">
        <f t="shared" ca="1" si="44"/>
        <v>0</v>
      </c>
      <c r="N370" s="168">
        <f t="shared" ca="1" si="45"/>
        <v>0</v>
      </c>
      <c r="O370" s="167">
        <f t="shared" ca="1" si="46"/>
        <v>0</v>
      </c>
    </row>
    <row r="371" spans="2:15" x14ac:dyDescent="0.2">
      <c r="B371" s="169">
        <f t="shared" ca="1" si="40"/>
        <v>43677</v>
      </c>
      <c r="C371" s="165">
        <f t="shared" ca="1" si="47"/>
        <v>43677</v>
      </c>
      <c r="D371" s="164">
        <f t="shared" ca="1" si="41"/>
        <v>3</v>
      </c>
      <c r="E371" s="165">
        <f ca="1">VLOOKUP(C371,'Vakantie-Feestdagen'!B:B,1,1)</f>
        <v>43652</v>
      </c>
      <c r="F371" s="165">
        <f ca="1">INDEX('Vakantie-Feestdagen'!C:C,MATCH(E371,'Vakantie-Feestdagen'!B:B,0))</f>
        <v>43695</v>
      </c>
      <c r="G371" s="164" t="str">
        <f ca="1">INDEX('Vakantie-Feestdagen'!D:D,MATCH(E371,'Vakantie-Feestdagen'!B:B,0))</f>
        <v>Zomer</v>
      </c>
      <c r="H371" s="164">
        <f t="shared" ca="1" si="42"/>
        <v>1</v>
      </c>
      <c r="I371" s="164">
        <f ca="1">IFERROR(MIN(1, VLOOKUP(C371,'Vakantie-Feestdagen'!$T:$T,1,0)   ),0)</f>
        <v>0</v>
      </c>
      <c r="J371" s="164">
        <f ca="1">IFERROR(MIN(1, VLOOKUP(C371,Aanvraagformulier!$B$86:$B$102,1,0)   ),0)</f>
        <v>0</v>
      </c>
      <c r="K371" s="164">
        <f ca="1">IFERROR(MIN(1, VLOOKUP(C371,Aanvraagformulier!$N$86:$N$102,1,0)   ),0)</f>
        <v>0</v>
      </c>
      <c r="L371" s="164">
        <f t="shared" ca="1" si="43"/>
        <v>0</v>
      </c>
      <c r="M371" s="164">
        <f t="shared" ca="1" si="44"/>
        <v>0</v>
      </c>
      <c r="N371" s="168">
        <f t="shared" ca="1" si="45"/>
        <v>0</v>
      </c>
      <c r="O371" s="167">
        <f t="shared" ca="1" si="46"/>
        <v>0</v>
      </c>
    </row>
    <row r="372" spans="2:15" x14ac:dyDescent="0.2">
      <c r="B372" s="169">
        <f t="shared" ca="1" si="40"/>
        <v>43678</v>
      </c>
      <c r="C372" s="165">
        <f t="shared" ca="1" si="47"/>
        <v>43678</v>
      </c>
      <c r="D372" s="164">
        <f t="shared" ca="1" si="41"/>
        <v>4</v>
      </c>
      <c r="E372" s="165">
        <f ca="1">VLOOKUP(C372,'Vakantie-Feestdagen'!B:B,1,1)</f>
        <v>43652</v>
      </c>
      <c r="F372" s="165">
        <f ca="1">INDEX('Vakantie-Feestdagen'!C:C,MATCH(E372,'Vakantie-Feestdagen'!B:B,0))</f>
        <v>43695</v>
      </c>
      <c r="G372" s="164" t="str">
        <f ca="1">INDEX('Vakantie-Feestdagen'!D:D,MATCH(E372,'Vakantie-Feestdagen'!B:B,0))</f>
        <v>Zomer</v>
      </c>
      <c r="H372" s="164">
        <f t="shared" ca="1" si="42"/>
        <v>1</v>
      </c>
      <c r="I372" s="164">
        <f ca="1">IFERROR(MIN(1, VLOOKUP(C372,'Vakantie-Feestdagen'!$T:$T,1,0)   ),0)</f>
        <v>0</v>
      </c>
      <c r="J372" s="164">
        <f ca="1">IFERROR(MIN(1, VLOOKUP(C372,Aanvraagformulier!$B$86:$B$102,1,0)   ),0)</f>
        <v>0</v>
      </c>
      <c r="K372" s="164">
        <f ca="1">IFERROR(MIN(1, VLOOKUP(C372,Aanvraagformulier!$N$86:$N$102,1,0)   ),0)</f>
        <v>0</v>
      </c>
      <c r="L372" s="164">
        <f t="shared" ca="1" si="43"/>
        <v>0</v>
      </c>
      <c r="M372" s="164">
        <f t="shared" ca="1" si="44"/>
        <v>0</v>
      </c>
      <c r="N372" s="168">
        <f t="shared" ca="1" si="45"/>
        <v>0</v>
      </c>
      <c r="O372" s="167">
        <f t="shared" ca="1" si="46"/>
        <v>0</v>
      </c>
    </row>
    <row r="373" spans="2:15" x14ac:dyDescent="0.2">
      <c r="B373" s="169">
        <f t="shared" ca="1" si="40"/>
        <v>43679</v>
      </c>
      <c r="C373" s="165">
        <f t="shared" ca="1" si="47"/>
        <v>43679</v>
      </c>
      <c r="D373" s="164">
        <f t="shared" ca="1" si="41"/>
        <v>5</v>
      </c>
      <c r="E373" s="165">
        <f ca="1">VLOOKUP(C373,'Vakantie-Feestdagen'!B:B,1,1)</f>
        <v>43652</v>
      </c>
      <c r="F373" s="165">
        <f ca="1">INDEX('Vakantie-Feestdagen'!C:C,MATCH(E373,'Vakantie-Feestdagen'!B:B,0))</f>
        <v>43695</v>
      </c>
      <c r="G373" s="164" t="str">
        <f ca="1">INDEX('Vakantie-Feestdagen'!D:D,MATCH(E373,'Vakantie-Feestdagen'!B:B,0))</f>
        <v>Zomer</v>
      </c>
      <c r="H373" s="164">
        <f t="shared" ca="1" si="42"/>
        <v>1</v>
      </c>
      <c r="I373" s="164">
        <f ca="1">IFERROR(MIN(1, VLOOKUP(C373,'Vakantie-Feestdagen'!$T:$T,1,0)   ),0)</f>
        <v>0</v>
      </c>
      <c r="J373" s="164">
        <f ca="1">IFERROR(MIN(1, VLOOKUP(C373,Aanvraagformulier!$B$86:$B$102,1,0)   ),0)</f>
        <v>0</v>
      </c>
      <c r="K373" s="164">
        <f ca="1">IFERROR(MIN(1, VLOOKUP(C373,Aanvraagformulier!$N$86:$N$102,1,0)   ),0)</f>
        <v>0</v>
      </c>
      <c r="L373" s="164">
        <f t="shared" ca="1" si="43"/>
        <v>0</v>
      </c>
      <c r="M373" s="164">
        <f t="shared" ca="1" si="44"/>
        <v>0</v>
      </c>
      <c r="N373" s="168">
        <f t="shared" ca="1" si="45"/>
        <v>0</v>
      </c>
      <c r="O373" s="167">
        <f t="shared" ca="1" si="46"/>
        <v>0</v>
      </c>
    </row>
    <row r="374" spans="2:15" ht="3.75" customHeight="1" x14ac:dyDescent="0.2">
      <c r="B374" s="166"/>
      <c r="C374" s="165"/>
      <c r="D374" s="164"/>
      <c r="E374" s="164"/>
      <c r="F374" s="164"/>
      <c r="G374" s="164"/>
      <c r="H374" s="164"/>
      <c r="I374" s="164"/>
      <c r="J374" s="164"/>
      <c r="K374" s="164"/>
      <c r="L374" s="164"/>
      <c r="M374" s="164"/>
      <c r="N374" s="160"/>
      <c r="O374" s="163"/>
    </row>
    <row r="375" spans="2:15" x14ac:dyDescent="0.2">
      <c r="B375" s="162"/>
      <c r="C375" s="161"/>
      <c r="D375" s="160"/>
      <c r="E375" s="160"/>
      <c r="F375" s="160"/>
      <c r="G375" s="160"/>
      <c r="H375" s="160"/>
      <c r="I375" s="160"/>
      <c r="J375" s="160"/>
      <c r="K375" s="160"/>
      <c r="L375" s="160"/>
      <c r="M375" s="160"/>
      <c r="N375" s="159">
        <f ca="1">SUM(N7:N374)</f>
        <v>0</v>
      </c>
      <c r="O375" s="158">
        <f ca="1">SUM(O7:O374)</f>
        <v>0</v>
      </c>
    </row>
  </sheetData>
  <sheetProtection algorithmName="SHA-512" hashValue="5oCsA8GRsAFnJocVsgP6tefZwTKP3QsTAiPk2rIikWs09mmjZaTDTP3Gg0o43HeHChqM35pxUsjbbQhStrp7tw==" saltValue="AEqUi4uoebivOsFvKKHO0A==" spinCount="100000" sheet="1" objects="1" scenarios="1"/>
  <mergeCells count="1">
    <mergeCell ref="AH24:AI27"/>
  </mergeCells>
  <conditionalFormatting sqref="B7:O373">
    <cfRule type="expression" dxfId="2" priority="3">
      <formula>$D7&gt;=6</formula>
    </cfRule>
  </conditionalFormatting>
  <conditionalFormatting sqref="E7:G373">
    <cfRule type="expression" dxfId="1" priority="2">
      <formula>$H7=0</formula>
    </cfRule>
  </conditionalFormatting>
  <conditionalFormatting sqref="N7:O373">
    <cfRule type="expression" dxfId="0" priority="1">
      <formula>N7=0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Toelichting</vt:lpstr>
      <vt:lpstr>Aanvraagformulier</vt:lpstr>
      <vt:lpstr>Vakantie-Feestdagen</vt:lpstr>
      <vt:lpstr>Kalender</vt:lpstr>
      <vt:lpstr>Aanvraagformulier!Afdrukbereik</vt:lpstr>
      <vt:lpstr>Kalender!Afdrukbereik</vt:lpstr>
      <vt:lpstr>Toelichting!Afdrukbereik</vt:lpstr>
    </vt:vector>
  </TitlesOfParts>
  <Company>Van Oers A+B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RBanus</dc:creator>
  <cp:lastModifiedBy>Rolf Banus</cp:lastModifiedBy>
  <cp:lastPrinted>2019-01-03T12:51:49Z</cp:lastPrinted>
  <dcterms:created xsi:type="dcterms:W3CDTF">2017-05-05T11:58:45Z</dcterms:created>
  <dcterms:modified xsi:type="dcterms:W3CDTF">2019-01-03T12:52:14Z</dcterms:modified>
</cp:coreProperties>
</file>